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11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GoogleDrive/My Drive/Downloads/"/>
    </mc:Choice>
  </mc:AlternateContent>
  <xr:revisionPtr revIDLastSave="40" documentId="8_{3D029642-2C19-5841-A1C7-ADC7C8B08E16}" xr6:coauthVersionLast="47" xr6:coauthVersionMax="47" xr10:uidLastSave="{337F226C-EF83-479C-A0AF-A38FE85A2323}"/>
  <bookViews>
    <workbookView xWindow="20260" yWindow="1040" windowWidth="26560" windowHeight="15540" tabRatio="700" activeTab="5" xr2:uid="{449B38C4-B9E0-4949-A236-44864482F3FB}"/>
  </bookViews>
  <sheets>
    <sheet name="Plate 1" sheetId="1" r:id="rId1"/>
    <sheet name="Plate 2" sheetId="23" r:id="rId2"/>
    <sheet name="Plate 3" sheetId="28" r:id="rId3"/>
    <sheet name="Plate 4" sheetId="29" r:id="rId4"/>
    <sheet name="Plate 5" sheetId="31" r:id="rId5"/>
    <sheet name="Plate 6" sheetId="30" r:id="rId6"/>
    <sheet name="Tables" sheetId="32" r:id="rId7"/>
  </sheets>
  <definedNames>
    <definedName name="_xlnm._FilterDatabase" localSheetId="0" hidden="1">'Plate 1'!$A$1:$Z$193</definedName>
    <definedName name="_xlnm._FilterDatabase" localSheetId="1" hidden="1">'Plate 2'!$A$1:$Z$1</definedName>
    <definedName name="_xlnm._FilterDatabase" localSheetId="2" hidden="1">'Plate 3'!$A$1:$Z$1</definedName>
    <definedName name="_xlnm._FilterDatabase" localSheetId="3" hidden="1">'Plate 4'!$A$1:$Z$1</definedName>
    <definedName name="_xlnm._FilterDatabase" localSheetId="4" hidden="1">'Plate 5'!$A$1:$Z$1</definedName>
    <definedName name="_xlnm._FilterDatabase" localSheetId="5" hidden="1">'Plate 6'!$A$1:$Z$1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1" i="30" l="1"/>
  <c r="D190" i="30"/>
  <c r="E191" i="31"/>
  <c r="D190" i="31"/>
  <c r="E191" i="29"/>
  <c r="D190" i="29"/>
  <c r="E191" i="28"/>
  <c r="D190" i="28"/>
  <c r="E191" i="23"/>
  <c r="D190" i="23"/>
  <c r="F190" i="30" a="1"/>
  <c r="F190" i="30" s="1"/>
  <c r="F189" i="30" a="1"/>
  <c r="F189" i="30" s="1"/>
  <c r="F188" i="30" a="1"/>
  <c r="F188" i="30" s="1"/>
  <c r="F187" i="30" a="1"/>
  <c r="F187" i="30" s="1"/>
  <c r="F186" i="30" a="1"/>
  <c r="F186" i="30" s="1"/>
  <c r="F185" i="30" a="1"/>
  <c r="F185" i="30" s="1"/>
  <c r="F184" i="30" a="1"/>
  <c r="F184" i="30" s="1"/>
  <c r="F183" i="30" a="1"/>
  <c r="F183" i="30" s="1"/>
  <c r="F182" i="30" a="1"/>
  <c r="F182" i="30" s="1"/>
  <c r="F181" i="30" a="1"/>
  <c r="F181" i="30" s="1"/>
  <c r="F180" i="30" a="1"/>
  <c r="F180" i="30" s="1"/>
  <c r="F179" i="30" a="1"/>
  <c r="F179" i="30" s="1"/>
  <c r="F178" i="30" a="1"/>
  <c r="F178" i="30" s="1"/>
  <c r="F177" i="30" a="1"/>
  <c r="F177" i="30" s="1"/>
  <c r="F176" i="30" a="1"/>
  <c r="F176" i="30" s="1"/>
  <c r="F175" i="30" a="1"/>
  <c r="F175" i="30" s="1"/>
  <c r="F174" i="30" a="1"/>
  <c r="F174" i="30" s="1"/>
  <c r="F173" i="30" a="1"/>
  <c r="F173" i="30" s="1"/>
  <c r="F172" i="30" a="1"/>
  <c r="F172" i="30" s="1"/>
  <c r="F171" i="30" a="1"/>
  <c r="F171" i="30" s="1"/>
  <c r="F170" i="30" a="1"/>
  <c r="F170" i="30" s="1"/>
  <c r="F169" i="30" a="1"/>
  <c r="F169" i="30" s="1"/>
  <c r="F168" i="30" a="1"/>
  <c r="F168" i="30" s="1"/>
  <c r="F167" i="30" a="1"/>
  <c r="F167" i="30" s="1"/>
  <c r="F166" i="30" a="1"/>
  <c r="F166" i="30" s="1"/>
  <c r="F165" i="30" a="1"/>
  <c r="F165" i="30" s="1"/>
  <c r="F164" i="30" a="1"/>
  <c r="F164" i="30" s="1"/>
  <c r="F163" i="30" a="1"/>
  <c r="F163" i="30" s="1"/>
  <c r="F162" i="30" a="1"/>
  <c r="F162" i="30" s="1"/>
  <c r="F161" i="30" a="1"/>
  <c r="F161" i="30" s="1"/>
  <c r="F160" i="30" a="1"/>
  <c r="F160" i="30" s="1"/>
  <c r="F159" i="30" a="1"/>
  <c r="F159" i="30" s="1"/>
  <c r="F158" i="30" a="1"/>
  <c r="F158" i="30" s="1"/>
  <c r="F157" i="30" a="1"/>
  <c r="F157" i="30" s="1"/>
  <c r="F156" i="30" a="1"/>
  <c r="F156" i="30" s="1"/>
  <c r="F155" i="30" a="1"/>
  <c r="F155" i="30" s="1"/>
  <c r="F154" i="30" a="1"/>
  <c r="F154" i="30" s="1"/>
  <c r="F153" i="30" a="1"/>
  <c r="F153" i="30" s="1"/>
  <c r="F152" i="30" a="1"/>
  <c r="F152" i="30" s="1"/>
  <c r="F151" i="30" a="1"/>
  <c r="F151" i="30" s="1"/>
  <c r="F150" i="30" a="1"/>
  <c r="F150" i="30" s="1"/>
  <c r="F149" i="30" a="1"/>
  <c r="F149" i="30" s="1"/>
  <c r="F148" i="30" a="1"/>
  <c r="F148" i="30" s="1"/>
  <c r="F147" i="30" a="1"/>
  <c r="F147" i="30" s="1"/>
  <c r="F146" i="30" a="1"/>
  <c r="F146" i="30" s="1"/>
  <c r="F145" i="30" a="1"/>
  <c r="F145" i="30" s="1"/>
  <c r="F144" i="30" a="1"/>
  <c r="F144" i="30" s="1"/>
  <c r="F143" i="30" a="1"/>
  <c r="F143" i="30" s="1"/>
  <c r="F142" i="30" a="1"/>
  <c r="F142" i="30" s="1"/>
  <c r="F141" i="30" a="1"/>
  <c r="F141" i="30" s="1"/>
  <c r="F140" i="30" a="1"/>
  <c r="F140" i="30" s="1"/>
  <c r="F139" i="30" a="1"/>
  <c r="F139" i="30" s="1"/>
  <c r="F138" i="30" a="1"/>
  <c r="F138" i="30" s="1"/>
  <c r="F137" i="30" a="1"/>
  <c r="F137" i="30" s="1"/>
  <c r="F136" i="30" a="1"/>
  <c r="F136" i="30" s="1"/>
  <c r="F135" i="30" a="1"/>
  <c r="F135" i="30" s="1"/>
  <c r="F134" i="30" a="1"/>
  <c r="F134" i="30" s="1"/>
  <c r="F133" i="30" a="1"/>
  <c r="F133" i="30" s="1"/>
  <c r="F132" i="30" a="1"/>
  <c r="F132" i="30" s="1"/>
  <c r="F131" i="30" a="1"/>
  <c r="F131" i="30" s="1"/>
  <c r="F130" i="30" a="1"/>
  <c r="F130" i="30" s="1"/>
  <c r="F129" i="30" a="1"/>
  <c r="F129" i="30" s="1"/>
  <c r="F128" i="30" a="1"/>
  <c r="F128" i="30" s="1"/>
  <c r="F127" i="30" a="1"/>
  <c r="F127" i="30" s="1"/>
  <c r="F126" i="30" a="1"/>
  <c r="F126" i="30" s="1"/>
  <c r="F125" i="30" a="1"/>
  <c r="F125" i="30" s="1"/>
  <c r="F124" i="30" a="1"/>
  <c r="F124" i="30" s="1"/>
  <c r="F123" i="30" a="1"/>
  <c r="F123" i="30" s="1"/>
  <c r="F122" i="30" a="1"/>
  <c r="F122" i="30" s="1"/>
  <c r="F121" i="30" a="1"/>
  <c r="F121" i="30" s="1"/>
  <c r="F120" i="30" a="1"/>
  <c r="F120" i="30" s="1"/>
  <c r="F119" i="30" a="1"/>
  <c r="F119" i="30" s="1"/>
  <c r="F118" i="30" a="1"/>
  <c r="F118" i="30" s="1"/>
  <c r="F117" i="30" a="1"/>
  <c r="F117" i="30" s="1"/>
  <c r="F116" i="30" a="1"/>
  <c r="F116" i="30" s="1"/>
  <c r="F115" i="30" a="1"/>
  <c r="F115" i="30" s="1"/>
  <c r="F114" i="30" a="1"/>
  <c r="F114" i="30" s="1"/>
  <c r="F113" i="30" a="1"/>
  <c r="F113" i="30" s="1"/>
  <c r="F112" i="30" a="1"/>
  <c r="F112" i="30" s="1"/>
  <c r="F111" i="30" a="1"/>
  <c r="F111" i="30" s="1"/>
  <c r="F110" i="30" a="1"/>
  <c r="F110" i="30" s="1"/>
  <c r="F109" i="30" a="1"/>
  <c r="F109" i="30" s="1"/>
  <c r="F108" i="30" a="1"/>
  <c r="F108" i="30" s="1"/>
  <c r="F107" i="30" a="1"/>
  <c r="F107" i="30" s="1"/>
  <c r="F106" i="30" a="1"/>
  <c r="F106" i="30" s="1"/>
  <c r="F105" i="30" a="1"/>
  <c r="F105" i="30" s="1"/>
  <c r="F104" i="30" a="1"/>
  <c r="F104" i="30" s="1"/>
  <c r="F103" i="30" a="1"/>
  <c r="F103" i="30" s="1"/>
  <c r="F102" i="30" a="1"/>
  <c r="F102" i="30" s="1"/>
  <c r="F101" i="30" a="1"/>
  <c r="F101" i="30" s="1"/>
  <c r="F100" i="30" a="1"/>
  <c r="F100" i="30" s="1"/>
  <c r="F99" i="30" a="1"/>
  <c r="F99" i="30" s="1"/>
  <c r="F98" i="30" a="1"/>
  <c r="F98" i="30" s="1"/>
  <c r="F97" i="30" a="1"/>
  <c r="F97" i="30" s="1"/>
  <c r="F96" i="30" a="1"/>
  <c r="F96" i="30" s="1"/>
  <c r="F95" i="30" a="1"/>
  <c r="F95" i="30" s="1"/>
  <c r="F94" i="30" a="1"/>
  <c r="F94" i="30" s="1"/>
  <c r="F93" i="30" a="1"/>
  <c r="F93" i="30" s="1"/>
  <c r="F92" i="30" a="1"/>
  <c r="F92" i="30" s="1"/>
  <c r="F91" i="30" a="1"/>
  <c r="F91" i="30" s="1"/>
  <c r="F90" i="30" a="1"/>
  <c r="F90" i="30" s="1"/>
  <c r="F89" i="30" a="1"/>
  <c r="F89" i="30" s="1"/>
  <c r="F88" i="30" a="1"/>
  <c r="F88" i="30" s="1"/>
  <c r="F87" i="30" a="1"/>
  <c r="F87" i="30" s="1"/>
  <c r="F86" i="30" a="1"/>
  <c r="F86" i="30" s="1"/>
  <c r="F85" i="30" a="1"/>
  <c r="F85" i="30" s="1"/>
  <c r="F84" i="30" a="1"/>
  <c r="F84" i="30" s="1"/>
  <c r="F83" i="30" a="1"/>
  <c r="F83" i="30" s="1"/>
  <c r="F82" i="30" a="1"/>
  <c r="F82" i="30" s="1"/>
  <c r="F81" i="30" a="1"/>
  <c r="F81" i="30" s="1"/>
  <c r="F80" i="30" a="1"/>
  <c r="F80" i="30" s="1"/>
  <c r="F79" i="30" a="1"/>
  <c r="F79" i="30" s="1"/>
  <c r="F78" i="30" a="1"/>
  <c r="F78" i="30" s="1"/>
  <c r="F77" i="30" a="1"/>
  <c r="F77" i="30" s="1"/>
  <c r="F76" i="30" a="1"/>
  <c r="F76" i="30" s="1"/>
  <c r="F75" i="30" a="1"/>
  <c r="F75" i="30" s="1"/>
  <c r="F74" i="30" a="1"/>
  <c r="F74" i="30" s="1"/>
  <c r="F73" i="30" a="1"/>
  <c r="F73" i="30" s="1"/>
  <c r="F72" i="30" a="1"/>
  <c r="F72" i="30" s="1"/>
  <c r="F71" i="30" a="1"/>
  <c r="F71" i="30" s="1"/>
  <c r="F70" i="30" a="1"/>
  <c r="F70" i="30" s="1"/>
  <c r="F69" i="30" a="1"/>
  <c r="F69" i="30" s="1"/>
  <c r="F68" i="30" a="1"/>
  <c r="F68" i="30" s="1"/>
  <c r="F67" i="30" a="1"/>
  <c r="F67" i="30" s="1"/>
  <c r="F66" i="30" a="1"/>
  <c r="F66" i="30" s="1"/>
  <c r="F65" i="30" a="1"/>
  <c r="F65" i="30" s="1"/>
  <c r="F64" i="30" a="1"/>
  <c r="F64" i="30" s="1"/>
  <c r="F63" i="30" a="1"/>
  <c r="F63" i="30" s="1"/>
  <c r="F62" i="30" a="1"/>
  <c r="F62" i="30" s="1"/>
  <c r="F61" i="30" a="1"/>
  <c r="F61" i="30" s="1"/>
  <c r="F60" i="30" a="1"/>
  <c r="F60" i="30" s="1"/>
  <c r="F59" i="30" a="1"/>
  <c r="F59" i="30" s="1"/>
  <c r="F58" i="30" a="1"/>
  <c r="F58" i="30" s="1"/>
  <c r="F57" i="30" a="1"/>
  <c r="F57" i="30" s="1"/>
  <c r="F56" i="30" a="1"/>
  <c r="F56" i="30" s="1"/>
  <c r="F55" i="30" a="1"/>
  <c r="F55" i="30" s="1"/>
  <c r="F54" i="30" a="1"/>
  <c r="F54" i="30" s="1"/>
  <c r="F53" i="30" a="1"/>
  <c r="F53" i="30" s="1"/>
  <c r="F52" i="30" a="1"/>
  <c r="F52" i="30" s="1"/>
  <c r="F51" i="30" a="1"/>
  <c r="F51" i="30" s="1"/>
  <c r="F50" i="30" a="1"/>
  <c r="F50" i="30" s="1"/>
  <c r="F49" i="30" a="1"/>
  <c r="F49" i="30" s="1"/>
  <c r="F48" i="30" a="1"/>
  <c r="F48" i="30" s="1"/>
  <c r="F47" i="30" a="1"/>
  <c r="F47" i="30" s="1"/>
  <c r="F46" i="30" a="1"/>
  <c r="F46" i="30" s="1"/>
  <c r="F45" i="30" a="1"/>
  <c r="F45" i="30" s="1"/>
  <c r="F44" i="30" a="1"/>
  <c r="F44" i="30" s="1"/>
  <c r="F43" i="30" a="1"/>
  <c r="F43" i="30" s="1"/>
  <c r="F42" i="30" a="1"/>
  <c r="F42" i="30" s="1"/>
  <c r="F41" i="30" a="1"/>
  <c r="F41" i="30" s="1"/>
  <c r="F40" i="30" a="1"/>
  <c r="F40" i="30" s="1"/>
  <c r="F39" i="30" a="1"/>
  <c r="F39" i="30" s="1"/>
  <c r="F38" i="30" a="1"/>
  <c r="F38" i="30" s="1"/>
  <c r="F37" i="30" a="1"/>
  <c r="F37" i="30" s="1"/>
  <c r="F36" i="30" a="1"/>
  <c r="F36" i="30" s="1"/>
  <c r="F35" i="30" a="1"/>
  <c r="F35" i="30" s="1"/>
  <c r="F34" i="30" a="1"/>
  <c r="F34" i="30" s="1"/>
  <c r="F33" i="30" a="1"/>
  <c r="F33" i="30" s="1"/>
  <c r="F32" i="30" a="1"/>
  <c r="F32" i="30" s="1"/>
  <c r="F31" i="30" a="1"/>
  <c r="F31" i="30" s="1"/>
  <c r="F30" i="30" a="1"/>
  <c r="F30" i="30" s="1"/>
  <c r="F29" i="30" a="1"/>
  <c r="F29" i="30" s="1"/>
  <c r="F28" i="30" a="1"/>
  <c r="F28" i="30" s="1"/>
  <c r="F27" i="30" a="1"/>
  <c r="F27" i="30" s="1"/>
  <c r="F26" i="30" a="1"/>
  <c r="F26" i="30" s="1"/>
  <c r="F25" i="30" a="1"/>
  <c r="F25" i="30" s="1"/>
  <c r="F24" i="30" a="1"/>
  <c r="F24" i="30" s="1"/>
  <c r="F23" i="30" a="1"/>
  <c r="F23" i="30" s="1"/>
  <c r="F22" i="30" a="1"/>
  <c r="F22" i="30" s="1"/>
  <c r="F21" i="30" a="1"/>
  <c r="F21" i="30" s="1"/>
  <c r="F20" i="30" a="1"/>
  <c r="F20" i="30" s="1"/>
  <c r="F19" i="30" a="1"/>
  <c r="F19" i="30" s="1"/>
  <c r="F18" i="30" a="1"/>
  <c r="F18" i="30" s="1"/>
  <c r="F17" i="30" a="1"/>
  <c r="F17" i="30" s="1"/>
  <c r="F16" i="30" a="1"/>
  <c r="F16" i="30" s="1"/>
  <c r="F15" i="30" a="1"/>
  <c r="F15" i="30" s="1"/>
  <c r="F14" i="30" a="1"/>
  <c r="F14" i="30" s="1"/>
  <c r="F13" i="30" a="1"/>
  <c r="F13" i="30" s="1"/>
  <c r="F12" i="30" a="1"/>
  <c r="F12" i="30" s="1"/>
  <c r="F11" i="30" a="1"/>
  <c r="F11" i="30" s="1"/>
  <c r="F10" i="30" a="1"/>
  <c r="F10" i="30" s="1"/>
  <c r="F9" i="30" a="1"/>
  <c r="F9" i="30" s="1"/>
  <c r="F8" i="30" a="1"/>
  <c r="F8" i="30" s="1"/>
  <c r="F7" i="30" a="1"/>
  <c r="F7" i="30" s="1"/>
  <c r="F6" i="30" a="1"/>
  <c r="F6" i="30" s="1"/>
  <c r="F5" i="30" a="1"/>
  <c r="F5" i="30" s="1"/>
  <c r="F4" i="30" a="1"/>
  <c r="F4" i="30" s="1"/>
  <c r="F3" i="30" a="1"/>
  <c r="F3" i="30" s="1"/>
  <c r="F2" i="30" a="1"/>
  <c r="F2" i="30" s="1"/>
  <c r="F190" i="31" a="1"/>
  <c r="F190" i="31" s="1"/>
  <c r="F189" i="31" a="1"/>
  <c r="F189" i="31" s="1"/>
  <c r="F188" i="31" a="1"/>
  <c r="F188" i="31" s="1"/>
  <c r="F187" i="31" a="1"/>
  <c r="F187" i="31" s="1"/>
  <c r="F186" i="31" a="1"/>
  <c r="F186" i="31" s="1"/>
  <c r="F185" i="31" a="1"/>
  <c r="F185" i="31" s="1"/>
  <c r="F184" i="31" a="1"/>
  <c r="F184" i="31" s="1"/>
  <c r="F183" i="31" a="1"/>
  <c r="F183" i="31" s="1"/>
  <c r="F182" i="31" a="1"/>
  <c r="F182" i="31" s="1"/>
  <c r="F181" i="31" a="1"/>
  <c r="F181" i="31" s="1"/>
  <c r="F180" i="31" a="1"/>
  <c r="F180" i="31" s="1"/>
  <c r="F179" i="31" a="1"/>
  <c r="F179" i="31" s="1"/>
  <c r="F178" i="31" a="1"/>
  <c r="F178" i="31" s="1"/>
  <c r="F177" i="31" a="1"/>
  <c r="F177" i="31" s="1"/>
  <c r="F176" i="31" a="1"/>
  <c r="F176" i="31" s="1"/>
  <c r="F175" i="31" a="1"/>
  <c r="F175" i="31" s="1"/>
  <c r="F174" i="31" a="1"/>
  <c r="F174" i="31" s="1"/>
  <c r="F173" i="31" a="1"/>
  <c r="F173" i="31" s="1"/>
  <c r="F172" i="31" a="1"/>
  <c r="F172" i="31" s="1"/>
  <c r="F171" i="31" a="1"/>
  <c r="F171" i="31" s="1"/>
  <c r="F170" i="31" a="1"/>
  <c r="F170" i="31" s="1"/>
  <c r="F169" i="31" a="1"/>
  <c r="F169" i="31" s="1"/>
  <c r="F168" i="31" a="1"/>
  <c r="F168" i="31" s="1"/>
  <c r="F167" i="31" a="1"/>
  <c r="F167" i="31" s="1"/>
  <c r="F166" i="31" a="1"/>
  <c r="F166" i="31" s="1"/>
  <c r="F165" i="31" a="1"/>
  <c r="F165" i="31" s="1"/>
  <c r="F164" i="31" a="1"/>
  <c r="F164" i="31" s="1"/>
  <c r="F163" i="31" a="1"/>
  <c r="F163" i="31" s="1"/>
  <c r="F162" i="31" a="1"/>
  <c r="F162" i="31" s="1"/>
  <c r="F161" i="31" a="1"/>
  <c r="F161" i="31" s="1"/>
  <c r="F160" i="31" a="1"/>
  <c r="F160" i="31" s="1"/>
  <c r="F159" i="31" a="1"/>
  <c r="F159" i="31" s="1"/>
  <c r="F158" i="31" a="1"/>
  <c r="F158" i="31" s="1"/>
  <c r="F157" i="31" a="1"/>
  <c r="F157" i="31" s="1"/>
  <c r="F156" i="31" a="1"/>
  <c r="F156" i="31" s="1"/>
  <c r="F155" i="31" a="1"/>
  <c r="F155" i="31" s="1"/>
  <c r="F154" i="31" a="1"/>
  <c r="F154" i="31" s="1"/>
  <c r="F153" i="31" a="1"/>
  <c r="F153" i="31" s="1"/>
  <c r="F152" i="31" a="1"/>
  <c r="F152" i="31" s="1"/>
  <c r="F151" i="31" a="1"/>
  <c r="F151" i="31" s="1"/>
  <c r="F150" i="31" a="1"/>
  <c r="F150" i="31" s="1"/>
  <c r="F149" i="31" a="1"/>
  <c r="F149" i="31" s="1"/>
  <c r="F148" i="31" a="1"/>
  <c r="F148" i="31" s="1"/>
  <c r="F147" i="31" a="1"/>
  <c r="F147" i="31" s="1"/>
  <c r="F146" i="31" a="1"/>
  <c r="F146" i="31" s="1"/>
  <c r="F145" i="31" a="1"/>
  <c r="F145" i="31" s="1"/>
  <c r="F144" i="31" a="1"/>
  <c r="F144" i="31" s="1"/>
  <c r="F143" i="31" a="1"/>
  <c r="F143" i="31" s="1"/>
  <c r="F142" i="31" a="1"/>
  <c r="F142" i="31" s="1"/>
  <c r="F141" i="31" a="1"/>
  <c r="F141" i="31" s="1"/>
  <c r="F140" i="31" a="1"/>
  <c r="F140" i="31" s="1"/>
  <c r="F139" i="31" a="1"/>
  <c r="F139" i="31" s="1"/>
  <c r="F138" i="31" a="1"/>
  <c r="F138" i="31" s="1"/>
  <c r="F137" i="31" a="1"/>
  <c r="F137" i="31" s="1"/>
  <c r="F136" i="31" a="1"/>
  <c r="F136" i="31" s="1"/>
  <c r="F135" i="31" a="1"/>
  <c r="F135" i="31" s="1"/>
  <c r="F134" i="31" a="1"/>
  <c r="F134" i="31" s="1"/>
  <c r="F133" i="31" a="1"/>
  <c r="F133" i="31" s="1"/>
  <c r="F132" i="31" a="1"/>
  <c r="F132" i="31" s="1"/>
  <c r="F131" i="31" a="1"/>
  <c r="F131" i="31" s="1"/>
  <c r="F130" i="31" a="1"/>
  <c r="F130" i="31" s="1"/>
  <c r="F129" i="31" a="1"/>
  <c r="F129" i="31" s="1"/>
  <c r="F128" i="31" a="1"/>
  <c r="F128" i="31" s="1"/>
  <c r="F127" i="31" a="1"/>
  <c r="F127" i="31" s="1"/>
  <c r="F126" i="31" a="1"/>
  <c r="F126" i="31" s="1"/>
  <c r="F125" i="31" a="1"/>
  <c r="F125" i="31" s="1"/>
  <c r="F124" i="31" a="1"/>
  <c r="F124" i="31" s="1"/>
  <c r="F123" i="31" a="1"/>
  <c r="F123" i="31" s="1"/>
  <c r="F122" i="31" a="1"/>
  <c r="F122" i="31" s="1"/>
  <c r="F121" i="31" a="1"/>
  <c r="F121" i="31" s="1"/>
  <c r="F120" i="31" a="1"/>
  <c r="F120" i="31" s="1"/>
  <c r="F119" i="31" a="1"/>
  <c r="F119" i="31" s="1"/>
  <c r="F118" i="31" a="1"/>
  <c r="F118" i="31" s="1"/>
  <c r="F117" i="31" a="1"/>
  <c r="F117" i="31" s="1"/>
  <c r="F116" i="31" a="1"/>
  <c r="F116" i="31" s="1"/>
  <c r="F115" i="31" a="1"/>
  <c r="F115" i="31" s="1"/>
  <c r="F114" i="31" a="1"/>
  <c r="F114" i="31" s="1"/>
  <c r="F113" i="31" a="1"/>
  <c r="F113" i="31" s="1"/>
  <c r="F112" i="31" a="1"/>
  <c r="F112" i="31" s="1"/>
  <c r="F111" i="31" a="1"/>
  <c r="F111" i="31" s="1"/>
  <c r="F110" i="31" a="1"/>
  <c r="F110" i="31" s="1"/>
  <c r="F109" i="31" a="1"/>
  <c r="F109" i="31" s="1"/>
  <c r="F108" i="31" a="1"/>
  <c r="F108" i="31" s="1"/>
  <c r="F107" i="31" a="1"/>
  <c r="F107" i="31" s="1"/>
  <c r="F106" i="31" a="1"/>
  <c r="F106" i="31" s="1"/>
  <c r="F105" i="31" a="1"/>
  <c r="F105" i="31" s="1"/>
  <c r="F104" i="31" a="1"/>
  <c r="F104" i="31" s="1"/>
  <c r="F103" i="31" a="1"/>
  <c r="F103" i="31" s="1"/>
  <c r="F102" i="31" a="1"/>
  <c r="F102" i="31" s="1"/>
  <c r="F101" i="31" a="1"/>
  <c r="F101" i="31" s="1"/>
  <c r="F100" i="31" a="1"/>
  <c r="F100" i="31" s="1"/>
  <c r="F99" i="31" a="1"/>
  <c r="F99" i="31" s="1"/>
  <c r="F98" i="31" a="1"/>
  <c r="F98" i="31" s="1"/>
  <c r="F97" i="31" a="1"/>
  <c r="F97" i="31" s="1"/>
  <c r="F96" i="31" a="1"/>
  <c r="F96" i="31" s="1"/>
  <c r="F95" i="31" a="1"/>
  <c r="F95" i="31" s="1"/>
  <c r="F94" i="31" a="1"/>
  <c r="F94" i="31" s="1"/>
  <c r="F93" i="31" a="1"/>
  <c r="F93" i="31" s="1"/>
  <c r="F92" i="31" a="1"/>
  <c r="F92" i="31" s="1"/>
  <c r="F91" i="31" a="1"/>
  <c r="F91" i="31" s="1"/>
  <c r="F90" i="31" a="1"/>
  <c r="F90" i="31" s="1"/>
  <c r="F89" i="31" a="1"/>
  <c r="F89" i="31" s="1"/>
  <c r="F88" i="31" a="1"/>
  <c r="F88" i="31" s="1"/>
  <c r="F87" i="31" a="1"/>
  <c r="F87" i="31" s="1"/>
  <c r="F86" i="31" a="1"/>
  <c r="F86" i="31" s="1"/>
  <c r="F85" i="31" a="1"/>
  <c r="F85" i="31" s="1"/>
  <c r="F84" i="31" a="1"/>
  <c r="F84" i="31" s="1"/>
  <c r="F83" i="31" a="1"/>
  <c r="F83" i="31" s="1"/>
  <c r="F82" i="31" a="1"/>
  <c r="F82" i="31" s="1"/>
  <c r="F81" i="31" a="1"/>
  <c r="F81" i="31" s="1"/>
  <c r="F80" i="31" a="1"/>
  <c r="F80" i="31" s="1"/>
  <c r="F79" i="31" a="1"/>
  <c r="F79" i="31" s="1"/>
  <c r="F78" i="31" a="1"/>
  <c r="F78" i="31" s="1"/>
  <c r="F77" i="31" a="1"/>
  <c r="F77" i="31" s="1"/>
  <c r="F76" i="31" a="1"/>
  <c r="F76" i="31" s="1"/>
  <c r="F75" i="31" a="1"/>
  <c r="F75" i="31" s="1"/>
  <c r="F74" i="31" a="1"/>
  <c r="F74" i="31" s="1"/>
  <c r="F73" i="31" a="1"/>
  <c r="F73" i="31" s="1"/>
  <c r="F72" i="31" a="1"/>
  <c r="F72" i="31" s="1"/>
  <c r="F71" i="31" a="1"/>
  <c r="F71" i="31" s="1"/>
  <c r="F70" i="31" a="1"/>
  <c r="F70" i="31" s="1"/>
  <c r="F69" i="31" a="1"/>
  <c r="F69" i="31" s="1"/>
  <c r="F68" i="31" a="1"/>
  <c r="F68" i="31" s="1"/>
  <c r="F67" i="31" a="1"/>
  <c r="F67" i="31" s="1"/>
  <c r="F66" i="31" a="1"/>
  <c r="F66" i="31" s="1"/>
  <c r="F65" i="31" a="1"/>
  <c r="F65" i="31" s="1"/>
  <c r="F64" i="31" a="1"/>
  <c r="F64" i="31" s="1"/>
  <c r="F63" i="31" a="1"/>
  <c r="F63" i="31" s="1"/>
  <c r="F62" i="31" a="1"/>
  <c r="F62" i="31" s="1"/>
  <c r="F61" i="31" a="1"/>
  <c r="F61" i="31" s="1"/>
  <c r="F60" i="31" a="1"/>
  <c r="F60" i="31" s="1"/>
  <c r="F59" i="31" a="1"/>
  <c r="F59" i="31" s="1"/>
  <c r="F58" i="31" a="1"/>
  <c r="F58" i="31" s="1"/>
  <c r="F57" i="31" a="1"/>
  <c r="F57" i="31" s="1"/>
  <c r="F56" i="31" a="1"/>
  <c r="F56" i="31" s="1"/>
  <c r="F55" i="31" a="1"/>
  <c r="F55" i="31" s="1"/>
  <c r="F54" i="31" a="1"/>
  <c r="F54" i="31" s="1"/>
  <c r="F53" i="31" a="1"/>
  <c r="F53" i="31" s="1"/>
  <c r="F52" i="31" a="1"/>
  <c r="F52" i="31" s="1"/>
  <c r="F51" i="31" a="1"/>
  <c r="F51" i="31" s="1"/>
  <c r="F50" i="31" a="1"/>
  <c r="F50" i="31" s="1"/>
  <c r="F49" i="31" a="1"/>
  <c r="F49" i="31" s="1"/>
  <c r="F48" i="31" a="1"/>
  <c r="F48" i="31" s="1"/>
  <c r="F47" i="31" a="1"/>
  <c r="F47" i="31" s="1"/>
  <c r="F46" i="31" a="1"/>
  <c r="F46" i="31" s="1"/>
  <c r="F45" i="31" a="1"/>
  <c r="F45" i="31" s="1"/>
  <c r="F44" i="31" a="1"/>
  <c r="F44" i="31" s="1"/>
  <c r="F43" i="31" a="1"/>
  <c r="F43" i="31" s="1"/>
  <c r="F42" i="31" a="1"/>
  <c r="F42" i="31" s="1"/>
  <c r="F41" i="31" a="1"/>
  <c r="F41" i="31" s="1"/>
  <c r="F40" i="31" a="1"/>
  <c r="F40" i="31" s="1"/>
  <c r="F39" i="31" a="1"/>
  <c r="F39" i="31" s="1"/>
  <c r="F38" i="31" a="1"/>
  <c r="F38" i="31" s="1"/>
  <c r="F37" i="31" a="1"/>
  <c r="F37" i="31" s="1"/>
  <c r="F36" i="31" a="1"/>
  <c r="F36" i="31" s="1"/>
  <c r="F35" i="31" a="1"/>
  <c r="F35" i="31" s="1"/>
  <c r="F34" i="31" a="1"/>
  <c r="F34" i="31" s="1"/>
  <c r="F33" i="31" a="1"/>
  <c r="F33" i="31" s="1"/>
  <c r="F32" i="31" a="1"/>
  <c r="F32" i="31" s="1"/>
  <c r="F31" i="31" a="1"/>
  <c r="F31" i="31" s="1"/>
  <c r="F30" i="31" a="1"/>
  <c r="F30" i="31" s="1"/>
  <c r="F29" i="31" a="1"/>
  <c r="F29" i="31" s="1"/>
  <c r="F28" i="31" a="1"/>
  <c r="F28" i="31" s="1"/>
  <c r="F27" i="31" a="1"/>
  <c r="F27" i="31" s="1"/>
  <c r="F26" i="31" a="1"/>
  <c r="F26" i="31" s="1"/>
  <c r="F25" i="31" a="1"/>
  <c r="F25" i="31" s="1"/>
  <c r="F24" i="31" a="1"/>
  <c r="F24" i="31" s="1"/>
  <c r="F23" i="31" a="1"/>
  <c r="F23" i="31" s="1"/>
  <c r="F22" i="31" a="1"/>
  <c r="F22" i="31" s="1"/>
  <c r="F21" i="31" a="1"/>
  <c r="F21" i="31" s="1"/>
  <c r="F20" i="31" a="1"/>
  <c r="F20" i="31" s="1"/>
  <c r="F19" i="31" a="1"/>
  <c r="F19" i="31" s="1"/>
  <c r="F18" i="31" a="1"/>
  <c r="F18" i="31" s="1"/>
  <c r="F17" i="31" a="1"/>
  <c r="F17" i="31" s="1"/>
  <c r="F16" i="31" a="1"/>
  <c r="F16" i="31" s="1"/>
  <c r="F15" i="31" a="1"/>
  <c r="F15" i="31" s="1"/>
  <c r="F14" i="31" a="1"/>
  <c r="F14" i="31" s="1"/>
  <c r="F13" i="31" a="1"/>
  <c r="F13" i="31" s="1"/>
  <c r="F12" i="31" a="1"/>
  <c r="F12" i="31" s="1"/>
  <c r="F11" i="31" a="1"/>
  <c r="F11" i="31" s="1"/>
  <c r="F10" i="31" a="1"/>
  <c r="F10" i="31" s="1"/>
  <c r="F9" i="31" a="1"/>
  <c r="F9" i="31" s="1"/>
  <c r="F8" i="31" a="1"/>
  <c r="F8" i="31" s="1"/>
  <c r="F7" i="31" a="1"/>
  <c r="F7" i="31" s="1"/>
  <c r="F6" i="31" a="1"/>
  <c r="F6" i="31" s="1"/>
  <c r="F5" i="31" a="1"/>
  <c r="F5" i="31" s="1"/>
  <c r="F4" i="31" a="1"/>
  <c r="F4" i="31" s="1"/>
  <c r="F3" i="31" a="1"/>
  <c r="F3" i="31" s="1"/>
  <c r="F2" i="31" a="1"/>
  <c r="F2" i="31" s="1"/>
  <c r="F190" i="29" a="1"/>
  <c r="F190" i="29" s="1"/>
  <c r="L190" i="29" s="1" a="1"/>
  <c r="L190" i="29" s="1"/>
  <c r="E190" i="29" s="1"/>
  <c r="F189" i="29" a="1"/>
  <c r="F189" i="29" s="1"/>
  <c r="L189" i="29" s="1" a="1"/>
  <c r="L189" i="29" s="1"/>
  <c r="E189" i="29" s="1"/>
  <c r="F188" i="29" a="1"/>
  <c r="F188" i="29" s="1"/>
  <c r="L188" i="29" s="1" a="1"/>
  <c r="L188" i="29" s="1"/>
  <c r="E188" i="29" s="1"/>
  <c r="F187" i="29" a="1"/>
  <c r="F187" i="29" s="1"/>
  <c r="L187" i="29" s="1" a="1"/>
  <c r="L187" i="29" s="1"/>
  <c r="E187" i="29" s="1"/>
  <c r="F186" i="29" a="1"/>
  <c r="F186" i="29" s="1"/>
  <c r="L186" i="29" s="1" a="1"/>
  <c r="L186" i="29" s="1"/>
  <c r="E186" i="29" s="1"/>
  <c r="F185" i="29" a="1"/>
  <c r="F185" i="29" s="1"/>
  <c r="L185" i="29" s="1" a="1"/>
  <c r="L185" i="29" s="1"/>
  <c r="E185" i="29" s="1"/>
  <c r="F184" i="29" a="1"/>
  <c r="F184" i="29" s="1"/>
  <c r="L184" i="29" s="1" a="1"/>
  <c r="L184" i="29" s="1"/>
  <c r="E184" i="29" s="1"/>
  <c r="F183" i="29" a="1"/>
  <c r="F183" i="29" s="1"/>
  <c r="L183" i="29" s="1" a="1"/>
  <c r="L183" i="29" s="1"/>
  <c r="E183" i="29" s="1"/>
  <c r="F182" i="29" a="1"/>
  <c r="F182" i="29" s="1"/>
  <c r="L182" i="29" s="1" a="1"/>
  <c r="L182" i="29" s="1"/>
  <c r="E182" i="29" s="1"/>
  <c r="F181" i="29" a="1"/>
  <c r="F181" i="29" s="1"/>
  <c r="L181" i="29" s="1" a="1"/>
  <c r="L181" i="29" s="1"/>
  <c r="E181" i="29" s="1"/>
  <c r="F180" i="29" a="1"/>
  <c r="F180" i="29" s="1"/>
  <c r="L180" i="29" s="1" a="1"/>
  <c r="L180" i="29" s="1"/>
  <c r="E180" i="29" s="1"/>
  <c r="F179" i="29" a="1"/>
  <c r="F179" i="29" s="1"/>
  <c r="L179" i="29" s="1" a="1"/>
  <c r="L179" i="29" s="1"/>
  <c r="E179" i="29" s="1"/>
  <c r="F178" i="29" a="1"/>
  <c r="F178" i="29" s="1"/>
  <c r="L178" i="29" s="1" a="1"/>
  <c r="L178" i="29" s="1"/>
  <c r="E178" i="29" s="1"/>
  <c r="F177" i="29" a="1"/>
  <c r="F177" i="29" s="1"/>
  <c r="L177" i="29" s="1" a="1"/>
  <c r="L177" i="29" s="1"/>
  <c r="E177" i="29" s="1"/>
  <c r="F176" i="29" a="1"/>
  <c r="F176" i="29" s="1"/>
  <c r="L176" i="29" s="1" a="1"/>
  <c r="L176" i="29" s="1"/>
  <c r="E176" i="29" s="1"/>
  <c r="F175" i="29" a="1"/>
  <c r="F175" i="29" s="1"/>
  <c r="L175" i="29" s="1" a="1"/>
  <c r="L175" i="29" s="1"/>
  <c r="E175" i="29" s="1"/>
  <c r="F174" i="29" a="1"/>
  <c r="F174" i="29" s="1"/>
  <c r="L174" i="29" s="1" a="1"/>
  <c r="L174" i="29" s="1"/>
  <c r="E174" i="29" s="1"/>
  <c r="F173" i="29" a="1"/>
  <c r="F173" i="29" s="1"/>
  <c r="L173" i="29" s="1" a="1"/>
  <c r="L173" i="29" s="1"/>
  <c r="E173" i="29" s="1"/>
  <c r="F172" i="29" a="1"/>
  <c r="F172" i="29" s="1"/>
  <c r="L172" i="29" s="1" a="1"/>
  <c r="L172" i="29" s="1"/>
  <c r="E172" i="29" s="1"/>
  <c r="F171" i="29" a="1"/>
  <c r="F171" i="29" s="1"/>
  <c r="L171" i="29" s="1" a="1"/>
  <c r="L171" i="29" s="1"/>
  <c r="E171" i="29" s="1"/>
  <c r="F170" i="29" a="1"/>
  <c r="F170" i="29" s="1"/>
  <c r="L170" i="29" s="1" a="1"/>
  <c r="L170" i="29" s="1"/>
  <c r="E170" i="29" s="1"/>
  <c r="F169" i="29" a="1"/>
  <c r="F169" i="29" s="1"/>
  <c r="L169" i="29" s="1" a="1"/>
  <c r="L169" i="29" s="1"/>
  <c r="E169" i="29" s="1"/>
  <c r="F168" i="29" a="1"/>
  <c r="F168" i="29" s="1"/>
  <c r="L168" i="29" s="1" a="1"/>
  <c r="L168" i="29" s="1"/>
  <c r="E168" i="29" s="1"/>
  <c r="F167" i="29" a="1"/>
  <c r="F167" i="29" s="1"/>
  <c r="L167" i="29" s="1" a="1"/>
  <c r="L167" i="29" s="1"/>
  <c r="E167" i="29" s="1"/>
  <c r="F166" i="29" a="1"/>
  <c r="F166" i="29" s="1"/>
  <c r="L166" i="29" s="1" a="1"/>
  <c r="L166" i="29" s="1"/>
  <c r="E166" i="29" s="1"/>
  <c r="F165" i="29" a="1"/>
  <c r="F165" i="29" s="1"/>
  <c r="L165" i="29" s="1" a="1"/>
  <c r="L165" i="29" s="1"/>
  <c r="E165" i="29" s="1"/>
  <c r="F164" i="29" a="1"/>
  <c r="F164" i="29" s="1"/>
  <c r="L164" i="29" s="1" a="1"/>
  <c r="L164" i="29" s="1"/>
  <c r="E164" i="29" s="1"/>
  <c r="F163" i="29" a="1"/>
  <c r="F163" i="29" s="1"/>
  <c r="L163" i="29" s="1" a="1"/>
  <c r="L163" i="29" s="1"/>
  <c r="E163" i="29" s="1"/>
  <c r="F162" i="29" a="1"/>
  <c r="F162" i="29" s="1"/>
  <c r="L162" i="29" s="1" a="1"/>
  <c r="L162" i="29" s="1"/>
  <c r="E162" i="29" s="1"/>
  <c r="F161" i="29" a="1"/>
  <c r="F161" i="29" s="1"/>
  <c r="L161" i="29" s="1" a="1"/>
  <c r="L161" i="29" s="1"/>
  <c r="E161" i="29" s="1"/>
  <c r="F160" i="29" a="1"/>
  <c r="F160" i="29" s="1"/>
  <c r="L160" i="29" s="1" a="1"/>
  <c r="L160" i="29" s="1"/>
  <c r="E160" i="29" s="1"/>
  <c r="F159" i="29" a="1"/>
  <c r="F159" i="29" s="1"/>
  <c r="L159" i="29" s="1" a="1"/>
  <c r="L159" i="29" s="1"/>
  <c r="E159" i="29" s="1"/>
  <c r="F158" i="29" a="1"/>
  <c r="F158" i="29" s="1"/>
  <c r="L158" i="29" s="1" a="1"/>
  <c r="L158" i="29" s="1"/>
  <c r="E158" i="29" s="1"/>
  <c r="F157" i="29" a="1"/>
  <c r="F157" i="29" s="1"/>
  <c r="L157" i="29" s="1" a="1"/>
  <c r="L157" i="29" s="1"/>
  <c r="E157" i="29" s="1"/>
  <c r="F156" i="29" a="1"/>
  <c r="F156" i="29" s="1"/>
  <c r="L156" i="29" s="1" a="1"/>
  <c r="L156" i="29" s="1"/>
  <c r="E156" i="29" s="1"/>
  <c r="F155" i="29" a="1"/>
  <c r="F155" i="29" s="1"/>
  <c r="L155" i="29" s="1" a="1"/>
  <c r="L155" i="29" s="1"/>
  <c r="E155" i="29" s="1"/>
  <c r="F154" i="29" a="1"/>
  <c r="F154" i="29" s="1"/>
  <c r="L154" i="29" s="1" a="1"/>
  <c r="L154" i="29" s="1"/>
  <c r="E154" i="29" s="1"/>
  <c r="F153" i="29" a="1"/>
  <c r="F153" i="29" s="1"/>
  <c r="L153" i="29" s="1" a="1"/>
  <c r="L153" i="29" s="1"/>
  <c r="E153" i="29" s="1"/>
  <c r="F152" i="29" a="1"/>
  <c r="F152" i="29" s="1"/>
  <c r="L152" i="29" s="1" a="1"/>
  <c r="L152" i="29" s="1"/>
  <c r="E152" i="29" s="1"/>
  <c r="F151" i="29" a="1"/>
  <c r="F151" i="29" s="1"/>
  <c r="L151" i="29" s="1" a="1"/>
  <c r="L151" i="29" s="1"/>
  <c r="E151" i="29" s="1"/>
  <c r="F150" i="29" a="1"/>
  <c r="F150" i="29" s="1"/>
  <c r="L150" i="29" s="1" a="1"/>
  <c r="L150" i="29" s="1"/>
  <c r="E150" i="29" s="1"/>
  <c r="F149" i="29" a="1"/>
  <c r="F149" i="29" s="1"/>
  <c r="L149" i="29" s="1" a="1"/>
  <c r="L149" i="29" s="1"/>
  <c r="E149" i="29" s="1"/>
  <c r="F148" i="29" a="1"/>
  <c r="F148" i="29" s="1"/>
  <c r="L148" i="29" s="1" a="1"/>
  <c r="L148" i="29" s="1"/>
  <c r="E148" i="29" s="1"/>
  <c r="F147" i="29" a="1"/>
  <c r="F147" i="29" s="1"/>
  <c r="L147" i="29" s="1" a="1"/>
  <c r="L147" i="29" s="1"/>
  <c r="E147" i="29" s="1"/>
  <c r="F146" i="29" a="1"/>
  <c r="F146" i="29" s="1"/>
  <c r="L146" i="29" s="1" a="1"/>
  <c r="L146" i="29" s="1"/>
  <c r="E146" i="29" s="1"/>
  <c r="F145" i="29" a="1"/>
  <c r="F145" i="29" s="1"/>
  <c r="L145" i="29" s="1" a="1"/>
  <c r="L145" i="29" s="1"/>
  <c r="E145" i="29" s="1"/>
  <c r="F144" i="29" a="1"/>
  <c r="F144" i="29" s="1"/>
  <c r="L144" i="29" s="1" a="1"/>
  <c r="L144" i="29" s="1"/>
  <c r="E144" i="29" s="1"/>
  <c r="F143" i="29" a="1"/>
  <c r="F143" i="29" s="1"/>
  <c r="L143" i="29" s="1" a="1"/>
  <c r="L143" i="29" s="1"/>
  <c r="E143" i="29" s="1"/>
  <c r="F142" i="29" a="1"/>
  <c r="F142" i="29" s="1"/>
  <c r="L142" i="29" s="1" a="1"/>
  <c r="L142" i="29" s="1"/>
  <c r="E142" i="29" s="1"/>
  <c r="F141" i="29" a="1"/>
  <c r="F141" i="29" s="1"/>
  <c r="L141" i="29" s="1" a="1"/>
  <c r="L141" i="29" s="1"/>
  <c r="E141" i="29" s="1"/>
  <c r="F140" i="29" a="1"/>
  <c r="F140" i="29" s="1"/>
  <c r="L140" i="29" s="1" a="1"/>
  <c r="L140" i="29" s="1"/>
  <c r="E140" i="29" s="1"/>
  <c r="F139" i="29" a="1"/>
  <c r="F139" i="29" s="1"/>
  <c r="L139" i="29" s="1" a="1"/>
  <c r="L139" i="29" s="1"/>
  <c r="E139" i="29" s="1"/>
  <c r="F138" i="29" a="1"/>
  <c r="F138" i="29" s="1"/>
  <c r="L138" i="29" s="1" a="1"/>
  <c r="L138" i="29" s="1"/>
  <c r="E138" i="29" s="1"/>
  <c r="F137" i="29" a="1"/>
  <c r="F137" i="29" s="1"/>
  <c r="L137" i="29" s="1" a="1"/>
  <c r="L137" i="29" s="1"/>
  <c r="E137" i="29" s="1"/>
  <c r="F136" i="29" a="1"/>
  <c r="F136" i="29" s="1"/>
  <c r="L136" i="29" s="1" a="1"/>
  <c r="L136" i="29" s="1"/>
  <c r="E136" i="29" s="1"/>
  <c r="F135" i="29" a="1"/>
  <c r="F135" i="29" s="1"/>
  <c r="L135" i="29" s="1" a="1"/>
  <c r="L135" i="29" s="1"/>
  <c r="E135" i="29" s="1"/>
  <c r="F134" i="29" a="1"/>
  <c r="F134" i="29" s="1"/>
  <c r="L134" i="29" s="1" a="1"/>
  <c r="L134" i="29" s="1"/>
  <c r="E134" i="29" s="1"/>
  <c r="F133" i="29" a="1"/>
  <c r="F133" i="29" s="1"/>
  <c r="L133" i="29" s="1" a="1"/>
  <c r="L133" i="29" s="1"/>
  <c r="E133" i="29" s="1"/>
  <c r="F132" i="29" a="1"/>
  <c r="F132" i="29" s="1"/>
  <c r="L132" i="29" s="1" a="1"/>
  <c r="L132" i="29" s="1"/>
  <c r="E132" i="29" s="1"/>
  <c r="F131" i="29" a="1"/>
  <c r="F131" i="29" s="1"/>
  <c r="L131" i="29" s="1" a="1"/>
  <c r="L131" i="29" s="1"/>
  <c r="E131" i="29" s="1"/>
  <c r="F130" i="29" a="1"/>
  <c r="F130" i="29" s="1"/>
  <c r="L130" i="29" s="1" a="1"/>
  <c r="L130" i="29" s="1"/>
  <c r="E130" i="29" s="1"/>
  <c r="F129" i="29" a="1"/>
  <c r="F129" i="29" s="1"/>
  <c r="L129" i="29" s="1" a="1"/>
  <c r="L129" i="29" s="1"/>
  <c r="E129" i="29" s="1"/>
  <c r="F128" i="29" a="1"/>
  <c r="F128" i="29" s="1"/>
  <c r="L128" i="29" s="1" a="1"/>
  <c r="L128" i="29" s="1"/>
  <c r="E128" i="29" s="1"/>
  <c r="F127" i="29" a="1"/>
  <c r="F127" i="29" s="1"/>
  <c r="L127" i="29" s="1" a="1"/>
  <c r="L127" i="29" s="1"/>
  <c r="E127" i="29" s="1"/>
  <c r="F126" i="29" a="1"/>
  <c r="F126" i="29" s="1"/>
  <c r="L126" i="29" s="1" a="1"/>
  <c r="L126" i="29" s="1"/>
  <c r="E126" i="29" s="1"/>
  <c r="F125" i="29" a="1"/>
  <c r="F125" i="29" s="1"/>
  <c r="L125" i="29" s="1" a="1"/>
  <c r="L125" i="29" s="1"/>
  <c r="E125" i="29" s="1"/>
  <c r="F124" i="29" a="1"/>
  <c r="F124" i="29" s="1"/>
  <c r="L124" i="29" s="1" a="1"/>
  <c r="L124" i="29" s="1"/>
  <c r="E124" i="29" s="1"/>
  <c r="F123" i="29" a="1"/>
  <c r="F123" i="29" s="1"/>
  <c r="L123" i="29" s="1" a="1"/>
  <c r="L123" i="29" s="1"/>
  <c r="E123" i="29" s="1"/>
  <c r="F122" i="29" a="1"/>
  <c r="F122" i="29" s="1"/>
  <c r="L122" i="29" s="1" a="1"/>
  <c r="L122" i="29" s="1"/>
  <c r="E122" i="29" s="1"/>
  <c r="F121" i="29" a="1"/>
  <c r="F121" i="29" s="1"/>
  <c r="L121" i="29" s="1" a="1"/>
  <c r="L121" i="29" s="1"/>
  <c r="E121" i="29" s="1"/>
  <c r="F120" i="29" a="1"/>
  <c r="F120" i="29" s="1"/>
  <c r="L120" i="29" s="1" a="1"/>
  <c r="L120" i="29" s="1"/>
  <c r="E120" i="29" s="1"/>
  <c r="F119" i="29" a="1"/>
  <c r="F119" i="29" s="1"/>
  <c r="L119" i="29" s="1" a="1"/>
  <c r="L119" i="29" s="1"/>
  <c r="E119" i="29" s="1"/>
  <c r="F118" i="29" a="1"/>
  <c r="F118" i="29" s="1"/>
  <c r="L118" i="29" s="1" a="1"/>
  <c r="L118" i="29" s="1"/>
  <c r="E118" i="29" s="1"/>
  <c r="F117" i="29" a="1"/>
  <c r="F117" i="29" s="1"/>
  <c r="L117" i="29" s="1" a="1"/>
  <c r="L117" i="29" s="1"/>
  <c r="E117" i="29" s="1"/>
  <c r="F116" i="29" a="1"/>
  <c r="F116" i="29" s="1"/>
  <c r="L116" i="29" s="1" a="1"/>
  <c r="L116" i="29" s="1"/>
  <c r="E116" i="29" s="1"/>
  <c r="F115" i="29" a="1"/>
  <c r="F115" i="29" s="1"/>
  <c r="L115" i="29" s="1" a="1"/>
  <c r="L115" i="29" s="1"/>
  <c r="E115" i="29" s="1"/>
  <c r="F114" i="29" a="1"/>
  <c r="F114" i="29" s="1"/>
  <c r="L114" i="29" s="1" a="1"/>
  <c r="L114" i="29" s="1"/>
  <c r="E114" i="29" s="1"/>
  <c r="F113" i="29" a="1"/>
  <c r="F113" i="29" s="1"/>
  <c r="L113" i="29" s="1" a="1"/>
  <c r="L113" i="29" s="1"/>
  <c r="E113" i="29" s="1"/>
  <c r="F112" i="29" a="1"/>
  <c r="F112" i="29" s="1"/>
  <c r="L112" i="29" s="1" a="1"/>
  <c r="L112" i="29" s="1"/>
  <c r="E112" i="29" s="1"/>
  <c r="F111" i="29" a="1"/>
  <c r="F111" i="29" s="1"/>
  <c r="L111" i="29" s="1" a="1"/>
  <c r="L111" i="29" s="1"/>
  <c r="E111" i="29" s="1"/>
  <c r="F110" i="29" a="1"/>
  <c r="F110" i="29" s="1"/>
  <c r="L110" i="29" s="1" a="1"/>
  <c r="L110" i="29" s="1"/>
  <c r="E110" i="29" s="1"/>
  <c r="F109" i="29" a="1"/>
  <c r="F109" i="29" s="1"/>
  <c r="L109" i="29" s="1" a="1"/>
  <c r="L109" i="29" s="1"/>
  <c r="E109" i="29" s="1"/>
  <c r="F108" i="29" a="1"/>
  <c r="F108" i="29" s="1"/>
  <c r="L108" i="29" s="1" a="1"/>
  <c r="L108" i="29" s="1"/>
  <c r="E108" i="29" s="1"/>
  <c r="F107" i="29" a="1"/>
  <c r="F107" i="29" s="1"/>
  <c r="L107" i="29" s="1" a="1"/>
  <c r="L107" i="29" s="1"/>
  <c r="E107" i="29" s="1"/>
  <c r="F106" i="29" a="1"/>
  <c r="F106" i="29" s="1"/>
  <c r="L106" i="29" s="1" a="1"/>
  <c r="L106" i="29" s="1"/>
  <c r="E106" i="29" s="1"/>
  <c r="F105" i="29" a="1"/>
  <c r="F105" i="29" s="1"/>
  <c r="L105" i="29" s="1" a="1"/>
  <c r="L105" i="29" s="1"/>
  <c r="E105" i="29" s="1"/>
  <c r="F104" i="29" a="1"/>
  <c r="F104" i="29" s="1"/>
  <c r="L104" i="29" s="1" a="1"/>
  <c r="L104" i="29" s="1"/>
  <c r="E104" i="29" s="1"/>
  <c r="F103" i="29" a="1"/>
  <c r="F103" i="29" s="1"/>
  <c r="L103" i="29" s="1" a="1"/>
  <c r="L103" i="29" s="1"/>
  <c r="E103" i="29" s="1"/>
  <c r="F102" i="29" a="1"/>
  <c r="F102" i="29" s="1"/>
  <c r="L102" i="29" s="1" a="1"/>
  <c r="L102" i="29" s="1"/>
  <c r="E102" i="29" s="1"/>
  <c r="F101" i="29" a="1"/>
  <c r="F101" i="29" s="1"/>
  <c r="L101" i="29" s="1" a="1"/>
  <c r="L101" i="29" s="1"/>
  <c r="E101" i="29" s="1"/>
  <c r="F100" i="29" a="1"/>
  <c r="F100" i="29" s="1"/>
  <c r="L100" i="29" s="1" a="1"/>
  <c r="L100" i="29" s="1"/>
  <c r="E100" i="29" s="1"/>
  <c r="F99" i="29" a="1"/>
  <c r="F99" i="29" s="1"/>
  <c r="L99" i="29" s="1" a="1"/>
  <c r="L99" i="29" s="1"/>
  <c r="E99" i="29" s="1"/>
  <c r="F98" i="29" a="1"/>
  <c r="F98" i="29" s="1"/>
  <c r="L98" i="29" s="1" a="1"/>
  <c r="L98" i="29" s="1"/>
  <c r="E98" i="29" s="1"/>
  <c r="F97" i="29" a="1"/>
  <c r="F97" i="29" s="1"/>
  <c r="L97" i="29" s="1" a="1"/>
  <c r="L97" i="29" s="1"/>
  <c r="E97" i="29" s="1"/>
  <c r="F96" i="29" a="1"/>
  <c r="F96" i="29" s="1"/>
  <c r="L96" i="29" s="1" a="1"/>
  <c r="L96" i="29" s="1"/>
  <c r="E96" i="29" s="1"/>
  <c r="F95" i="29" a="1"/>
  <c r="F95" i="29" s="1"/>
  <c r="L95" i="29" s="1" a="1"/>
  <c r="L95" i="29" s="1"/>
  <c r="E95" i="29" s="1"/>
  <c r="F94" i="29" a="1"/>
  <c r="F94" i="29" s="1"/>
  <c r="L94" i="29" s="1" a="1"/>
  <c r="L94" i="29" s="1"/>
  <c r="E94" i="29" s="1"/>
  <c r="F93" i="29" a="1"/>
  <c r="F93" i="29" s="1"/>
  <c r="L93" i="29" s="1" a="1"/>
  <c r="L93" i="29" s="1"/>
  <c r="E93" i="29" s="1"/>
  <c r="F92" i="29" a="1"/>
  <c r="F92" i="29" s="1"/>
  <c r="L92" i="29" s="1" a="1"/>
  <c r="L92" i="29" s="1"/>
  <c r="E92" i="29" s="1"/>
  <c r="F91" i="29" a="1"/>
  <c r="F91" i="29" s="1"/>
  <c r="L91" i="29" s="1" a="1"/>
  <c r="L91" i="29" s="1"/>
  <c r="E91" i="29" s="1"/>
  <c r="F90" i="29" a="1"/>
  <c r="F90" i="29" s="1"/>
  <c r="L90" i="29" s="1" a="1"/>
  <c r="L90" i="29" s="1"/>
  <c r="E90" i="29" s="1"/>
  <c r="F89" i="29" a="1"/>
  <c r="F89" i="29" s="1"/>
  <c r="L89" i="29" s="1" a="1"/>
  <c r="L89" i="29" s="1"/>
  <c r="E89" i="29" s="1"/>
  <c r="F88" i="29" a="1"/>
  <c r="F88" i="29" s="1"/>
  <c r="L88" i="29" s="1" a="1"/>
  <c r="L88" i="29" s="1"/>
  <c r="E88" i="29" s="1"/>
  <c r="F87" i="29" a="1"/>
  <c r="F87" i="29" s="1"/>
  <c r="L87" i="29" s="1" a="1"/>
  <c r="L87" i="29" s="1"/>
  <c r="E87" i="29" s="1"/>
  <c r="F86" i="29" a="1"/>
  <c r="F86" i="29" s="1"/>
  <c r="L86" i="29" s="1" a="1"/>
  <c r="L86" i="29" s="1"/>
  <c r="E86" i="29" s="1"/>
  <c r="F85" i="29" a="1"/>
  <c r="F85" i="29" s="1"/>
  <c r="L85" i="29" s="1" a="1"/>
  <c r="L85" i="29" s="1"/>
  <c r="E85" i="29" s="1"/>
  <c r="F84" i="29" a="1"/>
  <c r="F84" i="29" s="1"/>
  <c r="L84" i="29" s="1" a="1"/>
  <c r="L84" i="29" s="1"/>
  <c r="E84" i="29" s="1"/>
  <c r="F83" i="29" a="1"/>
  <c r="F83" i="29" s="1"/>
  <c r="L83" i="29" s="1" a="1"/>
  <c r="L83" i="29" s="1"/>
  <c r="E83" i="29" s="1"/>
  <c r="F82" i="29" a="1"/>
  <c r="F82" i="29" s="1"/>
  <c r="L82" i="29" s="1" a="1"/>
  <c r="L82" i="29" s="1"/>
  <c r="E82" i="29" s="1"/>
  <c r="F81" i="29" a="1"/>
  <c r="F81" i="29" s="1"/>
  <c r="L81" i="29" s="1" a="1"/>
  <c r="L81" i="29" s="1"/>
  <c r="E81" i="29" s="1"/>
  <c r="F80" i="29" a="1"/>
  <c r="F80" i="29" s="1"/>
  <c r="L80" i="29" s="1" a="1"/>
  <c r="L80" i="29" s="1"/>
  <c r="E80" i="29" s="1"/>
  <c r="F79" i="29" a="1"/>
  <c r="F79" i="29" s="1"/>
  <c r="L79" i="29" s="1" a="1"/>
  <c r="L79" i="29" s="1"/>
  <c r="E79" i="29" s="1"/>
  <c r="F78" i="29" a="1"/>
  <c r="F78" i="29" s="1"/>
  <c r="L78" i="29" s="1" a="1"/>
  <c r="L78" i="29" s="1"/>
  <c r="E78" i="29" s="1"/>
  <c r="F77" i="29" a="1"/>
  <c r="F77" i="29" s="1"/>
  <c r="L77" i="29" s="1" a="1"/>
  <c r="L77" i="29" s="1"/>
  <c r="E77" i="29" s="1"/>
  <c r="F76" i="29" a="1"/>
  <c r="F76" i="29" s="1"/>
  <c r="L76" i="29" s="1" a="1"/>
  <c r="L76" i="29" s="1"/>
  <c r="E76" i="29" s="1"/>
  <c r="F75" i="29" a="1"/>
  <c r="F75" i="29" s="1"/>
  <c r="L75" i="29" s="1" a="1"/>
  <c r="L75" i="29" s="1"/>
  <c r="E75" i="29" s="1"/>
  <c r="F74" i="29" a="1"/>
  <c r="F74" i="29" s="1"/>
  <c r="L74" i="29" s="1" a="1"/>
  <c r="L74" i="29" s="1"/>
  <c r="E74" i="29" s="1"/>
  <c r="F73" i="29" a="1"/>
  <c r="F73" i="29" s="1"/>
  <c r="L73" i="29" s="1" a="1"/>
  <c r="L73" i="29" s="1"/>
  <c r="E73" i="29" s="1"/>
  <c r="F72" i="29" a="1"/>
  <c r="F72" i="29" s="1"/>
  <c r="L72" i="29" s="1" a="1"/>
  <c r="L72" i="29" s="1"/>
  <c r="E72" i="29" s="1"/>
  <c r="F71" i="29" a="1"/>
  <c r="F71" i="29" s="1"/>
  <c r="L71" i="29" s="1" a="1"/>
  <c r="L71" i="29" s="1"/>
  <c r="E71" i="29" s="1"/>
  <c r="F70" i="29" a="1"/>
  <c r="F70" i="29" s="1"/>
  <c r="L70" i="29" s="1" a="1"/>
  <c r="L70" i="29" s="1"/>
  <c r="E70" i="29" s="1"/>
  <c r="F69" i="29" a="1"/>
  <c r="F69" i="29" s="1"/>
  <c r="L69" i="29" s="1" a="1"/>
  <c r="L69" i="29" s="1"/>
  <c r="E69" i="29" s="1"/>
  <c r="F68" i="29" a="1"/>
  <c r="F68" i="29" s="1"/>
  <c r="L68" i="29" s="1" a="1"/>
  <c r="L68" i="29" s="1"/>
  <c r="E68" i="29" s="1"/>
  <c r="F67" i="29" a="1"/>
  <c r="F67" i="29" s="1"/>
  <c r="L67" i="29" s="1" a="1"/>
  <c r="L67" i="29" s="1"/>
  <c r="E67" i="29" s="1"/>
  <c r="F66" i="29" a="1"/>
  <c r="F66" i="29" s="1"/>
  <c r="L66" i="29" s="1" a="1"/>
  <c r="L66" i="29" s="1"/>
  <c r="E66" i="29" s="1"/>
  <c r="F65" i="29" a="1"/>
  <c r="F65" i="29" s="1"/>
  <c r="L65" i="29" s="1" a="1"/>
  <c r="L65" i="29" s="1"/>
  <c r="E65" i="29" s="1"/>
  <c r="F64" i="29" a="1"/>
  <c r="F64" i="29" s="1"/>
  <c r="L64" i="29" s="1" a="1"/>
  <c r="L64" i="29" s="1"/>
  <c r="E64" i="29" s="1"/>
  <c r="F63" i="29" a="1"/>
  <c r="F63" i="29" s="1"/>
  <c r="L63" i="29" s="1" a="1"/>
  <c r="L63" i="29" s="1"/>
  <c r="E63" i="29" s="1"/>
  <c r="F62" i="29" a="1"/>
  <c r="F62" i="29" s="1"/>
  <c r="L62" i="29" s="1" a="1"/>
  <c r="L62" i="29" s="1"/>
  <c r="E62" i="29" s="1"/>
  <c r="F61" i="29" a="1"/>
  <c r="F61" i="29" s="1"/>
  <c r="L61" i="29" s="1" a="1"/>
  <c r="L61" i="29" s="1"/>
  <c r="E61" i="29" s="1"/>
  <c r="F60" i="29" a="1"/>
  <c r="F60" i="29" s="1"/>
  <c r="L60" i="29" s="1" a="1"/>
  <c r="L60" i="29" s="1"/>
  <c r="E60" i="29" s="1"/>
  <c r="F59" i="29" a="1"/>
  <c r="F59" i="29" s="1"/>
  <c r="L59" i="29" s="1" a="1"/>
  <c r="L59" i="29" s="1"/>
  <c r="E59" i="29" s="1"/>
  <c r="F58" i="29" a="1"/>
  <c r="F58" i="29" s="1"/>
  <c r="L58" i="29" s="1" a="1"/>
  <c r="L58" i="29" s="1"/>
  <c r="E58" i="29" s="1"/>
  <c r="F57" i="29" a="1"/>
  <c r="F57" i="29" s="1"/>
  <c r="L57" i="29" s="1" a="1"/>
  <c r="L57" i="29" s="1"/>
  <c r="E57" i="29" s="1"/>
  <c r="F56" i="29" a="1"/>
  <c r="F56" i="29" s="1"/>
  <c r="L56" i="29" s="1" a="1"/>
  <c r="L56" i="29" s="1"/>
  <c r="E56" i="29" s="1"/>
  <c r="F55" i="29" a="1"/>
  <c r="F55" i="29" s="1"/>
  <c r="L55" i="29" s="1" a="1"/>
  <c r="L55" i="29" s="1"/>
  <c r="E55" i="29" s="1"/>
  <c r="F54" i="29" a="1"/>
  <c r="F54" i="29" s="1"/>
  <c r="L54" i="29" s="1" a="1"/>
  <c r="L54" i="29" s="1"/>
  <c r="E54" i="29" s="1"/>
  <c r="F53" i="29" a="1"/>
  <c r="F53" i="29" s="1"/>
  <c r="L53" i="29" s="1" a="1"/>
  <c r="L53" i="29" s="1"/>
  <c r="E53" i="29" s="1"/>
  <c r="F52" i="29" a="1"/>
  <c r="F52" i="29" s="1"/>
  <c r="L52" i="29" s="1" a="1"/>
  <c r="L52" i="29" s="1"/>
  <c r="E52" i="29" s="1"/>
  <c r="F51" i="29" a="1"/>
  <c r="F51" i="29" s="1"/>
  <c r="L51" i="29" s="1" a="1"/>
  <c r="L51" i="29" s="1"/>
  <c r="E51" i="29" s="1"/>
  <c r="F50" i="29" a="1"/>
  <c r="F50" i="29" s="1"/>
  <c r="L50" i="29" s="1" a="1"/>
  <c r="L50" i="29" s="1"/>
  <c r="E50" i="29" s="1"/>
  <c r="F49" i="29" a="1"/>
  <c r="F49" i="29" s="1"/>
  <c r="L49" i="29" s="1" a="1"/>
  <c r="L49" i="29" s="1"/>
  <c r="E49" i="29" s="1"/>
  <c r="F48" i="29" a="1"/>
  <c r="F48" i="29" s="1"/>
  <c r="L48" i="29" s="1" a="1"/>
  <c r="L48" i="29" s="1"/>
  <c r="E48" i="29" s="1"/>
  <c r="F47" i="29" a="1"/>
  <c r="F47" i="29" s="1"/>
  <c r="L47" i="29" s="1" a="1"/>
  <c r="L47" i="29" s="1"/>
  <c r="E47" i="29" s="1"/>
  <c r="F46" i="29" a="1"/>
  <c r="F46" i="29" s="1"/>
  <c r="L46" i="29" s="1" a="1"/>
  <c r="L46" i="29" s="1"/>
  <c r="E46" i="29" s="1"/>
  <c r="F45" i="29" a="1"/>
  <c r="F45" i="29" s="1"/>
  <c r="L45" i="29" s="1" a="1"/>
  <c r="L45" i="29" s="1"/>
  <c r="E45" i="29" s="1"/>
  <c r="F44" i="29" a="1"/>
  <c r="F44" i="29" s="1"/>
  <c r="L44" i="29" s="1" a="1"/>
  <c r="L44" i="29" s="1"/>
  <c r="E44" i="29" s="1"/>
  <c r="F43" i="29" a="1"/>
  <c r="F43" i="29" s="1"/>
  <c r="L43" i="29" s="1" a="1"/>
  <c r="L43" i="29" s="1"/>
  <c r="E43" i="29" s="1"/>
  <c r="F42" i="29" a="1"/>
  <c r="F42" i="29" s="1"/>
  <c r="L42" i="29" s="1" a="1"/>
  <c r="L42" i="29" s="1"/>
  <c r="E42" i="29" s="1"/>
  <c r="F41" i="29" a="1"/>
  <c r="F41" i="29" s="1"/>
  <c r="L41" i="29" s="1" a="1"/>
  <c r="L41" i="29" s="1"/>
  <c r="E41" i="29" s="1"/>
  <c r="F40" i="29" a="1"/>
  <c r="F40" i="29" s="1"/>
  <c r="L40" i="29" s="1" a="1"/>
  <c r="L40" i="29" s="1"/>
  <c r="E40" i="29" s="1"/>
  <c r="F39" i="29" a="1"/>
  <c r="F39" i="29" s="1"/>
  <c r="L39" i="29" s="1" a="1"/>
  <c r="L39" i="29" s="1"/>
  <c r="E39" i="29" s="1"/>
  <c r="F38" i="29" a="1"/>
  <c r="F38" i="29" s="1"/>
  <c r="L38" i="29" s="1" a="1"/>
  <c r="L38" i="29" s="1"/>
  <c r="E38" i="29" s="1"/>
  <c r="F37" i="29" a="1"/>
  <c r="F37" i="29" s="1"/>
  <c r="L37" i="29" s="1" a="1"/>
  <c r="L37" i="29" s="1"/>
  <c r="E37" i="29" s="1"/>
  <c r="F36" i="29" a="1"/>
  <c r="F36" i="29" s="1"/>
  <c r="L36" i="29" s="1" a="1"/>
  <c r="L36" i="29" s="1"/>
  <c r="E36" i="29" s="1"/>
  <c r="F35" i="29" a="1"/>
  <c r="F35" i="29" s="1"/>
  <c r="L35" i="29" s="1" a="1"/>
  <c r="L35" i="29" s="1"/>
  <c r="E35" i="29" s="1"/>
  <c r="F34" i="29" a="1"/>
  <c r="F34" i="29" s="1"/>
  <c r="L34" i="29" s="1" a="1"/>
  <c r="L34" i="29" s="1"/>
  <c r="E34" i="29" s="1"/>
  <c r="F33" i="29" a="1"/>
  <c r="F33" i="29" s="1"/>
  <c r="L33" i="29" s="1" a="1"/>
  <c r="L33" i="29" s="1"/>
  <c r="E33" i="29" s="1"/>
  <c r="F32" i="29" a="1"/>
  <c r="F32" i="29" s="1"/>
  <c r="L32" i="29" s="1" a="1"/>
  <c r="L32" i="29" s="1"/>
  <c r="E32" i="29" s="1"/>
  <c r="F31" i="29" a="1"/>
  <c r="F31" i="29" s="1"/>
  <c r="L31" i="29" s="1" a="1"/>
  <c r="L31" i="29" s="1"/>
  <c r="E31" i="29" s="1"/>
  <c r="F30" i="29" a="1"/>
  <c r="F30" i="29" s="1"/>
  <c r="L30" i="29" s="1" a="1"/>
  <c r="L30" i="29" s="1"/>
  <c r="E30" i="29" s="1"/>
  <c r="F29" i="29" a="1"/>
  <c r="F29" i="29" s="1"/>
  <c r="L29" i="29" s="1" a="1"/>
  <c r="L29" i="29" s="1"/>
  <c r="E29" i="29" s="1"/>
  <c r="F28" i="29" a="1"/>
  <c r="F28" i="29" s="1"/>
  <c r="L28" i="29" s="1" a="1"/>
  <c r="L28" i="29" s="1"/>
  <c r="E28" i="29" s="1"/>
  <c r="F27" i="29" a="1"/>
  <c r="F27" i="29" s="1"/>
  <c r="L27" i="29" s="1" a="1"/>
  <c r="L27" i="29" s="1"/>
  <c r="E27" i="29" s="1"/>
  <c r="F26" i="29" a="1"/>
  <c r="F26" i="29" s="1"/>
  <c r="L26" i="29" s="1" a="1"/>
  <c r="L26" i="29" s="1"/>
  <c r="E26" i="29" s="1"/>
  <c r="F25" i="29" a="1"/>
  <c r="F25" i="29" s="1"/>
  <c r="L25" i="29" s="1" a="1"/>
  <c r="L25" i="29" s="1"/>
  <c r="E25" i="29" s="1"/>
  <c r="F24" i="29" a="1"/>
  <c r="F24" i="29" s="1"/>
  <c r="L24" i="29" s="1" a="1"/>
  <c r="L24" i="29" s="1"/>
  <c r="E24" i="29" s="1"/>
  <c r="F23" i="29" a="1"/>
  <c r="F23" i="29" s="1"/>
  <c r="L23" i="29" s="1" a="1"/>
  <c r="L23" i="29" s="1"/>
  <c r="E23" i="29" s="1"/>
  <c r="F22" i="29" a="1"/>
  <c r="F22" i="29" s="1"/>
  <c r="L22" i="29" s="1" a="1"/>
  <c r="L22" i="29" s="1"/>
  <c r="E22" i="29" s="1"/>
  <c r="F21" i="29" a="1"/>
  <c r="F21" i="29" s="1"/>
  <c r="L21" i="29" s="1" a="1"/>
  <c r="L21" i="29" s="1"/>
  <c r="E21" i="29" s="1"/>
  <c r="F20" i="29" a="1"/>
  <c r="F20" i="29" s="1"/>
  <c r="L20" i="29" s="1" a="1"/>
  <c r="L20" i="29" s="1"/>
  <c r="E20" i="29" s="1"/>
  <c r="F19" i="29" a="1"/>
  <c r="F19" i="29" s="1"/>
  <c r="L19" i="29" s="1" a="1"/>
  <c r="L19" i="29" s="1"/>
  <c r="E19" i="29" s="1"/>
  <c r="F18" i="29" a="1"/>
  <c r="F18" i="29" s="1"/>
  <c r="L18" i="29" s="1" a="1"/>
  <c r="L18" i="29" s="1"/>
  <c r="E18" i="29" s="1"/>
  <c r="F17" i="29" a="1"/>
  <c r="F17" i="29" s="1"/>
  <c r="L17" i="29" s="1" a="1"/>
  <c r="L17" i="29" s="1"/>
  <c r="E17" i="29" s="1"/>
  <c r="F16" i="29" a="1"/>
  <c r="F16" i="29" s="1"/>
  <c r="L16" i="29" s="1" a="1"/>
  <c r="L16" i="29" s="1"/>
  <c r="E16" i="29" s="1"/>
  <c r="F15" i="29" a="1"/>
  <c r="F15" i="29" s="1"/>
  <c r="L15" i="29" s="1" a="1"/>
  <c r="L15" i="29" s="1"/>
  <c r="E15" i="29" s="1"/>
  <c r="F14" i="29" a="1"/>
  <c r="F14" i="29" s="1"/>
  <c r="L14" i="29" s="1" a="1"/>
  <c r="L14" i="29" s="1"/>
  <c r="E14" i="29" s="1"/>
  <c r="F13" i="29" a="1"/>
  <c r="F13" i="29" s="1"/>
  <c r="L13" i="29" s="1" a="1"/>
  <c r="L13" i="29" s="1"/>
  <c r="E13" i="29" s="1"/>
  <c r="F12" i="29" a="1"/>
  <c r="F12" i="29" s="1"/>
  <c r="L12" i="29" s="1" a="1"/>
  <c r="L12" i="29" s="1"/>
  <c r="E12" i="29" s="1"/>
  <c r="F11" i="29" a="1"/>
  <c r="F11" i="29" s="1"/>
  <c r="L11" i="29" s="1" a="1"/>
  <c r="L11" i="29" s="1"/>
  <c r="E11" i="29" s="1"/>
  <c r="F10" i="29" a="1"/>
  <c r="F10" i="29" s="1"/>
  <c r="L10" i="29" s="1" a="1"/>
  <c r="L10" i="29" s="1"/>
  <c r="E10" i="29" s="1"/>
  <c r="F9" i="29" a="1"/>
  <c r="F9" i="29" s="1"/>
  <c r="L9" i="29" s="1" a="1"/>
  <c r="L9" i="29" s="1"/>
  <c r="E9" i="29" s="1"/>
  <c r="F8" i="29" a="1"/>
  <c r="F8" i="29" s="1"/>
  <c r="L8" i="29" s="1" a="1"/>
  <c r="L8" i="29" s="1"/>
  <c r="E8" i="29" s="1"/>
  <c r="F7" i="29" a="1"/>
  <c r="F7" i="29" s="1"/>
  <c r="L7" i="29" s="1" a="1"/>
  <c r="L7" i="29" s="1"/>
  <c r="E7" i="29" s="1"/>
  <c r="F6" i="29" a="1"/>
  <c r="F6" i="29" s="1"/>
  <c r="L6" i="29" s="1" a="1"/>
  <c r="L6" i="29" s="1"/>
  <c r="E6" i="29" s="1"/>
  <c r="F5" i="29" a="1"/>
  <c r="F5" i="29" s="1"/>
  <c r="L5" i="29" s="1" a="1"/>
  <c r="L5" i="29" s="1"/>
  <c r="E5" i="29" s="1"/>
  <c r="F4" i="29" a="1"/>
  <c r="F4" i="29" s="1"/>
  <c r="F3" i="29" a="1"/>
  <c r="F3" i="29" s="1"/>
  <c r="L3" i="29" s="1" a="1"/>
  <c r="L3" i="29" s="1"/>
  <c r="E3" i="29" s="1"/>
  <c r="F2" i="29" a="1"/>
  <c r="F2" i="29" s="1"/>
  <c r="F190" i="28" a="1"/>
  <c r="F190" i="28" s="1"/>
  <c r="L190" i="28" s="1" a="1"/>
  <c r="L190" i="28" s="1"/>
  <c r="E190" i="28" s="1"/>
  <c r="F189" i="28" a="1"/>
  <c r="F189" i="28" s="1"/>
  <c r="L189" i="28" s="1" a="1"/>
  <c r="L189" i="28" s="1"/>
  <c r="E189" i="28" s="1"/>
  <c r="F188" i="28" a="1"/>
  <c r="F188" i="28" s="1"/>
  <c r="L188" i="28" s="1" a="1"/>
  <c r="L188" i="28" s="1"/>
  <c r="E188" i="28" s="1"/>
  <c r="F187" i="28" a="1"/>
  <c r="F187" i="28" s="1"/>
  <c r="L187" i="28" s="1" a="1"/>
  <c r="L187" i="28" s="1"/>
  <c r="E187" i="28" s="1"/>
  <c r="F186" i="28" a="1"/>
  <c r="F186" i="28" s="1"/>
  <c r="L186" i="28" s="1" a="1"/>
  <c r="L186" i="28" s="1"/>
  <c r="E186" i="28" s="1"/>
  <c r="F185" i="28" a="1"/>
  <c r="F185" i="28" s="1"/>
  <c r="L185" i="28" s="1" a="1"/>
  <c r="L185" i="28" s="1"/>
  <c r="E185" i="28" s="1"/>
  <c r="F184" i="28" a="1"/>
  <c r="F184" i="28" s="1"/>
  <c r="L184" i="28" s="1" a="1"/>
  <c r="L184" i="28" s="1"/>
  <c r="E184" i="28" s="1"/>
  <c r="F183" i="28" a="1"/>
  <c r="F183" i="28" s="1"/>
  <c r="L183" i="28" s="1" a="1"/>
  <c r="L183" i="28" s="1"/>
  <c r="E183" i="28" s="1"/>
  <c r="F182" i="28" a="1"/>
  <c r="F182" i="28" s="1"/>
  <c r="L182" i="28" s="1" a="1"/>
  <c r="L182" i="28" s="1"/>
  <c r="E182" i="28" s="1"/>
  <c r="F181" i="28" a="1"/>
  <c r="F181" i="28" s="1"/>
  <c r="L181" i="28" s="1" a="1"/>
  <c r="L181" i="28" s="1"/>
  <c r="E181" i="28" s="1"/>
  <c r="F180" i="28" a="1"/>
  <c r="F180" i="28" s="1"/>
  <c r="L180" i="28" s="1" a="1"/>
  <c r="L180" i="28" s="1"/>
  <c r="E180" i="28" s="1"/>
  <c r="F179" i="28" a="1"/>
  <c r="F179" i="28" s="1"/>
  <c r="L179" i="28" s="1" a="1"/>
  <c r="L179" i="28" s="1"/>
  <c r="E179" i="28" s="1"/>
  <c r="F178" i="28" a="1"/>
  <c r="F178" i="28" s="1"/>
  <c r="L178" i="28" s="1" a="1"/>
  <c r="L178" i="28" s="1"/>
  <c r="E178" i="28" s="1"/>
  <c r="F177" i="28" a="1"/>
  <c r="F177" i="28" s="1"/>
  <c r="L177" i="28" s="1" a="1"/>
  <c r="L177" i="28" s="1"/>
  <c r="E177" i="28" s="1"/>
  <c r="F176" i="28" a="1"/>
  <c r="F176" i="28" s="1"/>
  <c r="L176" i="28" s="1" a="1"/>
  <c r="L176" i="28" s="1"/>
  <c r="E176" i="28" s="1"/>
  <c r="F175" i="28" a="1"/>
  <c r="F175" i="28" s="1"/>
  <c r="L175" i="28" s="1" a="1"/>
  <c r="L175" i="28" s="1"/>
  <c r="E175" i="28" s="1"/>
  <c r="F174" i="28" a="1"/>
  <c r="F174" i="28" s="1"/>
  <c r="L174" i="28" s="1" a="1"/>
  <c r="L174" i="28" s="1"/>
  <c r="E174" i="28" s="1"/>
  <c r="F173" i="28" a="1"/>
  <c r="F173" i="28" s="1"/>
  <c r="L173" i="28" s="1" a="1"/>
  <c r="L173" i="28" s="1"/>
  <c r="E173" i="28" s="1"/>
  <c r="F172" i="28" a="1"/>
  <c r="F172" i="28" s="1"/>
  <c r="L172" i="28" s="1" a="1"/>
  <c r="L172" i="28" s="1"/>
  <c r="E172" i="28" s="1"/>
  <c r="F171" i="28" a="1"/>
  <c r="F171" i="28" s="1"/>
  <c r="L171" i="28" s="1" a="1"/>
  <c r="L171" i="28" s="1"/>
  <c r="E171" i="28" s="1"/>
  <c r="F170" i="28" a="1"/>
  <c r="F170" i="28" s="1"/>
  <c r="L170" i="28" s="1" a="1"/>
  <c r="L170" i="28" s="1"/>
  <c r="E170" i="28" s="1"/>
  <c r="F169" i="28" a="1"/>
  <c r="F169" i="28" s="1"/>
  <c r="L169" i="28" s="1" a="1"/>
  <c r="L169" i="28" s="1"/>
  <c r="E169" i="28" s="1"/>
  <c r="F168" i="28" a="1"/>
  <c r="F168" i="28" s="1"/>
  <c r="L168" i="28" s="1" a="1"/>
  <c r="L168" i="28" s="1"/>
  <c r="E168" i="28" s="1"/>
  <c r="F167" i="28" a="1"/>
  <c r="F167" i="28" s="1"/>
  <c r="L167" i="28" s="1" a="1"/>
  <c r="L167" i="28" s="1"/>
  <c r="E167" i="28" s="1"/>
  <c r="F166" i="28" a="1"/>
  <c r="F166" i="28" s="1"/>
  <c r="L166" i="28" s="1" a="1"/>
  <c r="L166" i="28" s="1"/>
  <c r="E166" i="28" s="1"/>
  <c r="F165" i="28" a="1"/>
  <c r="F165" i="28" s="1"/>
  <c r="L165" i="28" s="1" a="1"/>
  <c r="L165" i="28" s="1"/>
  <c r="E165" i="28" s="1"/>
  <c r="F164" i="28" a="1"/>
  <c r="F164" i="28" s="1"/>
  <c r="L164" i="28" s="1" a="1"/>
  <c r="L164" i="28" s="1"/>
  <c r="E164" i="28" s="1"/>
  <c r="F163" i="28" a="1"/>
  <c r="F163" i="28" s="1"/>
  <c r="L163" i="28" s="1" a="1"/>
  <c r="L163" i="28" s="1"/>
  <c r="E163" i="28" s="1"/>
  <c r="F162" i="28" a="1"/>
  <c r="F162" i="28" s="1"/>
  <c r="L162" i="28" s="1" a="1"/>
  <c r="L162" i="28" s="1"/>
  <c r="E162" i="28" s="1"/>
  <c r="F161" i="28" a="1"/>
  <c r="F161" i="28" s="1"/>
  <c r="L161" i="28" s="1" a="1"/>
  <c r="L161" i="28" s="1"/>
  <c r="E161" i="28" s="1"/>
  <c r="F160" i="28" a="1"/>
  <c r="F160" i="28" s="1"/>
  <c r="L160" i="28" s="1" a="1"/>
  <c r="L160" i="28" s="1"/>
  <c r="E160" i="28" s="1"/>
  <c r="F159" i="28" a="1"/>
  <c r="F159" i="28" s="1"/>
  <c r="L159" i="28" s="1" a="1"/>
  <c r="L159" i="28" s="1"/>
  <c r="E159" i="28" s="1"/>
  <c r="F158" i="28" a="1"/>
  <c r="F158" i="28" s="1"/>
  <c r="L158" i="28" s="1" a="1"/>
  <c r="L158" i="28" s="1"/>
  <c r="E158" i="28" s="1"/>
  <c r="F157" i="28" a="1"/>
  <c r="F157" i="28" s="1"/>
  <c r="L157" i="28" s="1" a="1"/>
  <c r="L157" i="28" s="1"/>
  <c r="E157" i="28" s="1"/>
  <c r="F156" i="28" a="1"/>
  <c r="F156" i="28" s="1"/>
  <c r="L156" i="28" s="1" a="1"/>
  <c r="L156" i="28" s="1"/>
  <c r="E156" i="28" s="1"/>
  <c r="F155" i="28" a="1"/>
  <c r="F155" i="28" s="1"/>
  <c r="L155" i="28" s="1" a="1"/>
  <c r="L155" i="28" s="1"/>
  <c r="E155" i="28" s="1"/>
  <c r="F154" i="28" a="1"/>
  <c r="F154" i="28" s="1"/>
  <c r="L154" i="28" s="1" a="1"/>
  <c r="L154" i="28" s="1"/>
  <c r="E154" i="28" s="1"/>
  <c r="F153" i="28" a="1"/>
  <c r="F153" i="28" s="1"/>
  <c r="L153" i="28" s="1" a="1"/>
  <c r="L153" i="28" s="1"/>
  <c r="E153" i="28" s="1"/>
  <c r="F152" i="28" a="1"/>
  <c r="F152" i="28" s="1"/>
  <c r="L152" i="28" s="1" a="1"/>
  <c r="L152" i="28" s="1"/>
  <c r="E152" i="28" s="1"/>
  <c r="F151" i="28" a="1"/>
  <c r="F151" i="28" s="1"/>
  <c r="L151" i="28" s="1" a="1"/>
  <c r="L151" i="28" s="1"/>
  <c r="E151" i="28" s="1"/>
  <c r="F150" i="28" a="1"/>
  <c r="F150" i="28" s="1"/>
  <c r="L150" i="28" s="1" a="1"/>
  <c r="L150" i="28" s="1"/>
  <c r="E150" i="28" s="1"/>
  <c r="F149" i="28" a="1"/>
  <c r="F149" i="28" s="1"/>
  <c r="L149" i="28" s="1" a="1"/>
  <c r="L149" i="28" s="1"/>
  <c r="E149" i="28" s="1"/>
  <c r="F148" i="28" a="1"/>
  <c r="F148" i="28" s="1"/>
  <c r="L148" i="28" s="1" a="1"/>
  <c r="L148" i="28" s="1"/>
  <c r="E148" i="28" s="1"/>
  <c r="F147" i="28" a="1"/>
  <c r="F147" i="28" s="1"/>
  <c r="L147" i="28" s="1" a="1"/>
  <c r="L147" i="28" s="1"/>
  <c r="E147" i="28" s="1"/>
  <c r="F146" i="28" a="1"/>
  <c r="F146" i="28" s="1"/>
  <c r="L146" i="28" s="1" a="1"/>
  <c r="L146" i="28" s="1"/>
  <c r="E146" i="28" s="1"/>
  <c r="F145" i="28" a="1"/>
  <c r="F145" i="28" s="1"/>
  <c r="L145" i="28" s="1" a="1"/>
  <c r="L145" i="28" s="1"/>
  <c r="E145" i="28" s="1"/>
  <c r="F144" i="28" a="1"/>
  <c r="F144" i="28" s="1"/>
  <c r="L144" i="28" s="1" a="1"/>
  <c r="L144" i="28" s="1"/>
  <c r="E144" i="28" s="1"/>
  <c r="F143" i="28" a="1"/>
  <c r="F143" i="28" s="1"/>
  <c r="L143" i="28" s="1" a="1"/>
  <c r="L143" i="28" s="1"/>
  <c r="E143" i="28" s="1"/>
  <c r="F142" i="28" a="1"/>
  <c r="F142" i="28" s="1"/>
  <c r="L142" i="28" s="1" a="1"/>
  <c r="L142" i="28" s="1"/>
  <c r="E142" i="28" s="1"/>
  <c r="F141" i="28" a="1"/>
  <c r="F141" i="28" s="1"/>
  <c r="L141" i="28" s="1" a="1"/>
  <c r="L141" i="28" s="1"/>
  <c r="E141" i="28" s="1"/>
  <c r="F140" i="28" a="1"/>
  <c r="F140" i="28" s="1"/>
  <c r="L140" i="28" s="1" a="1"/>
  <c r="L140" i="28" s="1"/>
  <c r="E140" i="28" s="1"/>
  <c r="F139" i="28" a="1"/>
  <c r="F139" i="28" s="1"/>
  <c r="L139" i="28" s="1" a="1"/>
  <c r="L139" i="28" s="1"/>
  <c r="E139" i="28" s="1"/>
  <c r="F138" i="28" a="1"/>
  <c r="F138" i="28" s="1"/>
  <c r="L138" i="28" s="1" a="1"/>
  <c r="L138" i="28" s="1"/>
  <c r="E138" i="28" s="1"/>
  <c r="F137" i="28" a="1"/>
  <c r="F137" i="28" s="1"/>
  <c r="L137" i="28" s="1" a="1"/>
  <c r="L137" i="28" s="1"/>
  <c r="E137" i="28" s="1"/>
  <c r="F136" i="28" a="1"/>
  <c r="F136" i="28" s="1"/>
  <c r="L136" i="28" s="1" a="1"/>
  <c r="L136" i="28" s="1"/>
  <c r="E136" i="28" s="1"/>
  <c r="F135" i="28" a="1"/>
  <c r="F135" i="28" s="1"/>
  <c r="L135" i="28" s="1" a="1"/>
  <c r="L135" i="28" s="1"/>
  <c r="E135" i="28" s="1"/>
  <c r="F134" i="28" a="1"/>
  <c r="F134" i="28" s="1"/>
  <c r="L134" i="28" s="1" a="1"/>
  <c r="L134" i="28" s="1"/>
  <c r="E134" i="28" s="1"/>
  <c r="F133" i="28" a="1"/>
  <c r="F133" i="28" s="1"/>
  <c r="L133" i="28" s="1" a="1"/>
  <c r="L133" i="28" s="1"/>
  <c r="E133" i="28" s="1"/>
  <c r="F132" i="28" a="1"/>
  <c r="F132" i="28" s="1"/>
  <c r="L132" i="28" s="1" a="1"/>
  <c r="L132" i="28" s="1"/>
  <c r="E132" i="28" s="1"/>
  <c r="F131" i="28" a="1"/>
  <c r="F131" i="28" s="1"/>
  <c r="L131" i="28" s="1" a="1"/>
  <c r="L131" i="28" s="1"/>
  <c r="E131" i="28" s="1"/>
  <c r="F130" i="28" a="1"/>
  <c r="F130" i="28" s="1"/>
  <c r="L130" i="28" s="1" a="1"/>
  <c r="L130" i="28" s="1"/>
  <c r="E130" i="28" s="1"/>
  <c r="F129" i="28" a="1"/>
  <c r="F129" i="28" s="1"/>
  <c r="L129" i="28" s="1" a="1"/>
  <c r="L129" i="28" s="1"/>
  <c r="E129" i="28" s="1"/>
  <c r="F128" i="28" a="1"/>
  <c r="F128" i="28" s="1"/>
  <c r="L128" i="28" s="1" a="1"/>
  <c r="L128" i="28" s="1"/>
  <c r="E128" i="28" s="1"/>
  <c r="F127" i="28" a="1"/>
  <c r="F127" i="28" s="1"/>
  <c r="L127" i="28" s="1" a="1"/>
  <c r="L127" i="28" s="1"/>
  <c r="E127" i="28" s="1"/>
  <c r="F126" i="28" a="1"/>
  <c r="F126" i="28" s="1"/>
  <c r="L126" i="28" s="1" a="1"/>
  <c r="L126" i="28" s="1"/>
  <c r="E126" i="28" s="1"/>
  <c r="F125" i="28" a="1"/>
  <c r="F125" i="28" s="1"/>
  <c r="L125" i="28" s="1" a="1"/>
  <c r="L125" i="28" s="1"/>
  <c r="E125" i="28" s="1"/>
  <c r="F124" i="28" a="1"/>
  <c r="F124" i="28" s="1"/>
  <c r="L124" i="28" s="1" a="1"/>
  <c r="L124" i="28" s="1"/>
  <c r="E124" i="28" s="1"/>
  <c r="F123" i="28" a="1"/>
  <c r="F123" i="28" s="1"/>
  <c r="L123" i="28" s="1" a="1"/>
  <c r="L123" i="28" s="1"/>
  <c r="E123" i="28" s="1"/>
  <c r="F122" i="28" a="1"/>
  <c r="F122" i="28" s="1"/>
  <c r="L122" i="28" s="1" a="1"/>
  <c r="L122" i="28" s="1"/>
  <c r="E122" i="28" s="1"/>
  <c r="F121" i="28" a="1"/>
  <c r="F121" i="28" s="1"/>
  <c r="L121" i="28" s="1" a="1"/>
  <c r="L121" i="28" s="1"/>
  <c r="E121" i="28" s="1"/>
  <c r="F120" i="28" a="1"/>
  <c r="F120" i="28" s="1"/>
  <c r="L120" i="28" s="1" a="1"/>
  <c r="L120" i="28" s="1"/>
  <c r="E120" i="28" s="1"/>
  <c r="F119" i="28" a="1"/>
  <c r="F119" i="28" s="1"/>
  <c r="L119" i="28" s="1" a="1"/>
  <c r="L119" i="28" s="1"/>
  <c r="E119" i="28" s="1"/>
  <c r="F118" i="28" a="1"/>
  <c r="F118" i="28" s="1"/>
  <c r="L118" i="28" s="1" a="1"/>
  <c r="L118" i="28" s="1"/>
  <c r="E118" i="28" s="1"/>
  <c r="F117" i="28" a="1"/>
  <c r="F117" i="28" s="1"/>
  <c r="L117" i="28" s="1" a="1"/>
  <c r="L117" i="28" s="1"/>
  <c r="E117" i="28" s="1"/>
  <c r="F116" i="28" a="1"/>
  <c r="F116" i="28" s="1"/>
  <c r="L116" i="28" s="1" a="1"/>
  <c r="L116" i="28" s="1"/>
  <c r="E116" i="28" s="1"/>
  <c r="F115" i="28" a="1"/>
  <c r="F115" i="28" s="1"/>
  <c r="L115" i="28" s="1" a="1"/>
  <c r="L115" i="28" s="1"/>
  <c r="E115" i="28" s="1"/>
  <c r="F114" i="28" a="1"/>
  <c r="F114" i="28" s="1"/>
  <c r="L114" i="28" s="1" a="1"/>
  <c r="L114" i="28" s="1"/>
  <c r="E114" i="28" s="1"/>
  <c r="F113" i="28" a="1"/>
  <c r="F113" i="28" s="1"/>
  <c r="L113" i="28" s="1" a="1"/>
  <c r="L113" i="28" s="1"/>
  <c r="E113" i="28" s="1"/>
  <c r="F112" i="28" a="1"/>
  <c r="F112" i="28" s="1"/>
  <c r="L112" i="28" s="1" a="1"/>
  <c r="L112" i="28" s="1"/>
  <c r="E112" i="28" s="1"/>
  <c r="F111" i="28" a="1"/>
  <c r="F111" i="28" s="1"/>
  <c r="L111" i="28" s="1" a="1"/>
  <c r="L111" i="28" s="1"/>
  <c r="E111" i="28" s="1"/>
  <c r="F110" i="28" a="1"/>
  <c r="F110" i="28" s="1"/>
  <c r="L110" i="28" s="1" a="1"/>
  <c r="L110" i="28" s="1"/>
  <c r="E110" i="28" s="1"/>
  <c r="F109" i="28" a="1"/>
  <c r="F109" i="28" s="1"/>
  <c r="L109" i="28" s="1" a="1"/>
  <c r="L109" i="28" s="1"/>
  <c r="E109" i="28" s="1"/>
  <c r="F108" i="28" a="1"/>
  <c r="F108" i="28" s="1"/>
  <c r="L108" i="28" s="1" a="1"/>
  <c r="L108" i="28" s="1"/>
  <c r="E108" i="28" s="1"/>
  <c r="F107" i="28" a="1"/>
  <c r="F107" i="28" s="1"/>
  <c r="L107" i="28" s="1" a="1"/>
  <c r="L107" i="28" s="1"/>
  <c r="E107" i="28" s="1"/>
  <c r="F106" i="28" a="1"/>
  <c r="F106" i="28" s="1"/>
  <c r="L106" i="28" s="1" a="1"/>
  <c r="L106" i="28" s="1"/>
  <c r="E106" i="28" s="1"/>
  <c r="F105" i="28" a="1"/>
  <c r="F105" i="28" s="1"/>
  <c r="L105" i="28" s="1" a="1"/>
  <c r="L105" i="28" s="1"/>
  <c r="E105" i="28" s="1"/>
  <c r="F104" i="28" a="1"/>
  <c r="F104" i="28" s="1"/>
  <c r="L104" i="28" s="1" a="1"/>
  <c r="L104" i="28" s="1"/>
  <c r="E104" i="28" s="1"/>
  <c r="F103" i="28" a="1"/>
  <c r="F103" i="28" s="1"/>
  <c r="L103" i="28" s="1" a="1"/>
  <c r="L103" i="28" s="1"/>
  <c r="E103" i="28" s="1"/>
  <c r="F102" i="28" a="1"/>
  <c r="F102" i="28" s="1"/>
  <c r="L102" i="28" s="1" a="1"/>
  <c r="L102" i="28" s="1"/>
  <c r="E102" i="28" s="1"/>
  <c r="F101" i="28" a="1"/>
  <c r="F101" i="28" s="1"/>
  <c r="L101" i="28" s="1" a="1"/>
  <c r="L101" i="28" s="1"/>
  <c r="E101" i="28" s="1"/>
  <c r="F100" i="28" a="1"/>
  <c r="F100" i="28" s="1"/>
  <c r="L100" i="28" s="1" a="1"/>
  <c r="L100" i="28" s="1"/>
  <c r="E100" i="28" s="1"/>
  <c r="F99" i="28" a="1"/>
  <c r="F99" i="28" s="1"/>
  <c r="L99" i="28" s="1" a="1"/>
  <c r="L99" i="28" s="1"/>
  <c r="E99" i="28" s="1"/>
  <c r="F98" i="28" a="1"/>
  <c r="F98" i="28" s="1"/>
  <c r="L98" i="28" s="1" a="1"/>
  <c r="L98" i="28" s="1"/>
  <c r="E98" i="28" s="1"/>
  <c r="F97" i="28" a="1"/>
  <c r="F97" i="28" s="1"/>
  <c r="L97" i="28" s="1" a="1"/>
  <c r="L97" i="28" s="1"/>
  <c r="E97" i="28" s="1"/>
  <c r="F96" i="28" a="1"/>
  <c r="F96" i="28" s="1"/>
  <c r="L96" i="28" s="1" a="1"/>
  <c r="L96" i="28" s="1"/>
  <c r="E96" i="28" s="1"/>
  <c r="F95" i="28" a="1"/>
  <c r="F95" i="28" s="1"/>
  <c r="L95" i="28" s="1" a="1"/>
  <c r="L95" i="28" s="1"/>
  <c r="E95" i="28" s="1"/>
  <c r="F94" i="28" a="1"/>
  <c r="F94" i="28" s="1"/>
  <c r="L94" i="28" s="1" a="1"/>
  <c r="L94" i="28" s="1"/>
  <c r="E94" i="28" s="1"/>
  <c r="F93" i="28" a="1"/>
  <c r="F93" i="28" s="1"/>
  <c r="L93" i="28" s="1" a="1"/>
  <c r="L93" i="28" s="1"/>
  <c r="E93" i="28" s="1"/>
  <c r="F92" i="28" a="1"/>
  <c r="F92" i="28" s="1"/>
  <c r="L92" i="28" s="1" a="1"/>
  <c r="L92" i="28" s="1"/>
  <c r="E92" i="28" s="1"/>
  <c r="F91" i="28" a="1"/>
  <c r="F91" i="28" s="1"/>
  <c r="L91" i="28" s="1" a="1"/>
  <c r="L91" i="28" s="1"/>
  <c r="E91" i="28" s="1"/>
  <c r="F90" i="28" a="1"/>
  <c r="F90" i="28" s="1"/>
  <c r="L90" i="28" s="1" a="1"/>
  <c r="L90" i="28" s="1"/>
  <c r="E90" i="28" s="1"/>
  <c r="F89" i="28" a="1"/>
  <c r="F89" i="28" s="1"/>
  <c r="L89" i="28" s="1" a="1"/>
  <c r="L89" i="28" s="1"/>
  <c r="E89" i="28" s="1"/>
  <c r="F88" i="28" a="1"/>
  <c r="F88" i="28" s="1"/>
  <c r="L88" i="28" s="1" a="1"/>
  <c r="L88" i="28" s="1"/>
  <c r="E88" i="28" s="1"/>
  <c r="F87" i="28" a="1"/>
  <c r="F87" i="28" s="1"/>
  <c r="L87" i="28" s="1" a="1"/>
  <c r="L87" i="28" s="1"/>
  <c r="E87" i="28" s="1"/>
  <c r="F86" i="28" a="1"/>
  <c r="F86" i="28" s="1"/>
  <c r="L86" i="28" s="1" a="1"/>
  <c r="L86" i="28" s="1"/>
  <c r="E86" i="28" s="1"/>
  <c r="F85" i="28" a="1"/>
  <c r="F85" i="28" s="1"/>
  <c r="L85" i="28" s="1" a="1"/>
  <c r="L85" i="28" s="1"/>
  <c r="E85" i="28" s="1"/>
  <c r="F84" i="28" a="1"/>
  <c r="F84" i="28" s="1"/>
  <c r="L84" i="28" s="1" a="1"/>
  <c r="L84" i="28" s="1"/>
  <c r="E84" i="28" s="1"/>
  <c r="F83" i="28" a="1"/>
  <c r="F83" i="28" s="1"/>
  <c r="L83" i="28" s="1" a="1"/>
  <c r="L83" i="28" s="1"/>
  <c r="E83" i="28" s="1"/>
  <c r="F82" i="28" a="1"/>
  <c r="F82" i="28" s="1"/>
  <c r="L82" i="28" s="1" a="1"/>
  <c r="L82" i="28" s="1"/>
  <c r="E82" i="28" s="1"/>
  <c r="F81" i="28" a="1"/>
  <c r="F81" i="28" s="1"/>
  <c r="L81" i="28" s="1" a="1"/>
  <c r="L81" i="28" s="1"/>
  <c r="E81" i="28" s="1"/>
  <c r="F80" i="28" a="1"/>
  <c r="F80" i="28" s="1"/>
  <c r="L80" i="28" s="1" a="1"/>
  <c r="L80" i="28" s="1"/>
  <c r="E80" i="28" s="1"/>
  <c r="F79" i="28" a="1"/>
  <c r="F79" i="28" s="1"/>
  <c r="L79" i="28" s="1" a="1"/>
  <c r="L79" i="28" s="1"/>
  <c r="E79" i="28" s="1"/>
  <c r="F78" i="28" a="1"/>
  <c r="F78" i="28" s="1"/>
  <c r="L78" i="28" s="1" a="1"/>
  <c r="L78" i="28" s="1"/>
  <c r="E78" i="28" s="1"/>
  <c r="F77" i="28" a="1"/>
  <c r="F77" i="28" s="1"/>
  <c r="L77" i="28" s="1" a="1"/>
  <c r="L77" i="28" s="1"/>
  <c r="E77" i="28" s="1"/>
  <c r="F76" i="28" a="1"/>
  <c r="F76" i="28" s="1"/>
  <c r="L76" i="28" s="1" a="1"/>
  <c r="L76" i="28" s="1"/>
  <c r="E76" i="28" s="1"/>
  <c r="F75" i="28" a="1"/>
  <c r="F75" i="28" s="1"/>
  <c r="L75" i="28" s="1" a="1"/>
  <c r="L75" i="28" s="1"/>
  <c r="E75" i="28" s="1"/>
  <c r="F74" i="28" a="1"/>
  <c r="F74" i="28" s="1"/>
  <c r="L74" i="28" s="1" a="1"/>
  <c r="L74" i="28" s="1"/>
  <c r="E74" i="28" s="1"/>
  <c r="F73" i="28" a="1"/>
  <c r="F73" i="28" s="1"/>
  <c r="L73" i="28" s="1" a="1"/>
  <c r="L73" i="28" s="1"/>
  <c r="E73" i="28" s="1"/>
  <c r="F72" i="28" a="1"/>
  <c r="F72" i="28" s="1"/>
  <c r="L72" i="28" s="1" a="1"/>
  <c r="L72" i="28" s="1"/>
  <c r="E72" i="28" s="1"/>
  <c r="F71" i="28" a="1"/>
  <c r="F71" i="28" s="1"/>
  <c r="L71" i="28" s="1" a="1"/>
  <c r="L71" i="28" s="1"/>
  <c r="E71" i="28" s="1"/>
  <c r="F70" i="28" a="1"/>
  <c r="F70" i="28" s="1"/>
  <c r="L70" i="28" s="1" a="1"/>
  <c r="L70" i="28" s="1"/>
  <c r="E70" i="28" s="1"/>
  <c r="F69" i="28" a="1"/>
  <c r="F69" i="28" s="1"/>
  <c r="L69" i="28" s="1" a="1"/>
  <c r="L69" i="28" s="1"/>
  <c r="E69" i="28" s="1"/>
  <c r="F68" i="28" a="1"/>
  <c r="F68" i="28" s="1"/>
  <c r="L68" i="28" s="1" a="1"/>
  <c r="L68" i="28" s="1"/>
  <c r="E68" i="28" s="1"/>
  <c r="F67" i="28" a="1"/>
  <c r="F67" i="28" s="1"/>
  <c r="L67" i="28" s="1" a="1"/>
  <c r="L67" i="28" s="1"/>
  <c r="E67" i="28" s="1"/>
  <c r="F66" i="28" a="1"/>
  <c r="F66" i="28" s="1"/>
  <c r="L66" i="28" s="1" a="1"/>
  <c r="L66" i="28" s="1"/>
  <c r="E66" i="28" s="1"/>
  <c r="F65" i="28" a="1"/>
  <c r="F65" i="28" s="1"/>
  <c r="L65" i="28" s="1" a="1"/>
  <c r="L65" i="28" s="1"/>
  <c r="E65" i="28" s="1"/>
  <c r="F64" i="28" a="1"/>
  <c r="F64" i="28" s="1"/>
  <c r="L64" i="28" s="1" a="1"/>
  <c r="L64" i="28" s="1"/>
  <c r="E64" i="28" s="1"/>
  <c r="F63" i="28" a="1"/>
  <c r="F63" i="28" s="1"/>
  <c r="L63" i="28" s="1" a="1"/>
  <c r="L63" i="28" s="1"/>
  <c r="E63" i="28" s="1"/>
  <c r="F62" i="28" a="1"/>
  <c r="F62" i="28" s="1"/>
  <c r="L62" i="28" s="1" a="1"/>
  <c r="L62" i="28" s="1"/>
  <c r="E62" i="28" s="1"/>
  <c r="F61" i="28" a="1"/>
  <c r="F61" i="28" s="1"/>
  <c r="L61" i="28" s="1" a="1"/>
  <c r="L61" i="28" s="1"/>
  <c r="E61" i="28" s="1"/>
  <c r="F60" i="28" a="1"/>
  <c r="F60" i="28" s="1"/>
  <c r="L60" i="28" s="1" a="1"/>
  <c r="L60" i="28" s="1"/>
  <c r="E60" i="28" s="1"/>
  <c r="F59" i="28" a="1"/>
  <c r="F59" i="28" s="1"/>
  <c r="L59" i="28" s="1" a="1"/>
  <c r="L59" i="28" s="1"/>
  <c r="E59" i="28" s="1"/>
  <c r="F58" i="28" a="1"/>
  <c r="F58" i="28" s="1"/>
  <c r="L58" i="28" s="1" a="1"/>
  <c r="L58" i="28" s="1"/>
  <c r="E58" i="28" s="1"/>
  <c r="F57" i="28" a="1"/>
  <c r="F57" i="28" s="1"/>
  <c r="L57" i="28" s="1" a="1"/>
  <c r="L57" i="28" s="1"/>
  <c r="E57" i="28" s="1"/>
  <c r="F56" i="28" a="1"/>
  <c r="F56" i="28" s="1"/>
  <c r="L56" i="28" s="1" a="1"/>
  <c r="L56" i="28" s="1"/>
  <c r="E56" i="28" s="1"/>
  <c r="F55" i="28" a="1"/>
  <c r="F55" i="28" s="1"/>
  <c r="L55" i="28" s="1" a="1"/>
  <c r="L55" i="28" s="1"/>
  <c r="E55" i="28" s="1"/>
  <c r="F54" i="28" a="1"/>
  <c r="F54" i="28" s="1"/>
  <c r="L54" i="28" s="1" a="1"/>
  <c r="L54" i="28" s="1"/>
  <c r="E54" i="28" s="1"/>
  <c r="F53" i="28" a="1"/>
  <c r="F53" i="28" s="1"/>
  <c r="L53" i="28" s="1" a="1"/>
  <c r="L53" i="28" s="1"/>
  <c r="E53" i="28" s="1"/>
  <c r="F52" i="28" a="1"/>
  <c r="F52" i="28" s="1"/>
  <c r="L52" i="28" s="1" a="1"/>
  <c r="L52" i="28" s="1"/>
  <c r="E52" i="28" s="1"/>
  <c r="F51" i="28" a="1"/>
  <c r="F51" i="28" s="1"/>
  <c r="L51" i="28" s="1" a="1"/>
  <c r="L51" i="28" s="1"/>
  <c r="E51" i="28" s="1"/>
  <c r="F50" i="28" a="1"/>
  <c r="F50" i="28" s="1"/>
  <c r="L50" i="28" s="1" a="1"/>
  <c r="L50" i="28" s="1"/>
  <c r="E50" i="28" s="1"/>
  <c r="F49" i="28" a="1"/>
  <c r="F49" i="28" s="1"/>
  <c r="L49" i="28" s="1" a="1"/>
  <c r="L49" i="28" s="1"/>
  <c r="E49" i="28" s="1"/>
  <c r="F48" i="28" a="1"/>
  <c r="F48" i="28" s="1"/>
  <c r="L48" i="28" s="1" a="1"/>
  <c r="L48" i="28" s="1"/>
  <c r="E48" i="28" s="1"/>
  <c r="F47" i="28" a="1"/>
  <c r="F47" i="28" s="1"/>
  <c r="L47" i="28" s="1" a="1"/>
  <c r="L47" i="28" s="1"/>
  <c r="E47" i="28" s="1"/>
  <c r="F46" i="28" a="1"/>
  <c r="F46" i="28" s="1"/>
  <c r="L46" i="28" s="1" a="1"/>
  <c r="L46" i="28" s="1"/>
  <c r="E46" i="28" s="1"/>
  <c r="F45" i="28" a="1"/>
  <c r="F45" i="28" s="1"/>
  <c r="L45" i="28" s="1" a="1"/>
  <c r="L45" i="28" s="1"/>
  <c r="E45" i="28" s="1"/>
  <c r="F44" i="28" a="1"/>
  <c r="F44" i="28" s="1"/>
  <c r="L44" i="28" s="1" a="1"/>
  <c r="L44" i="28" s="1"/>
  <c r="E44" i="28" s="1"/>
  <c r="F43" i="28" a="1"/>
  <c r="F43" i="28" s="1"/>
  <c r="L43" i="28" s="1" a="1"/>
  <c r="L43" i="28" s="1"/>
  <c r="E43" i="28" s="1"/>
  <c r="F42" i="28" a="1"/>
  <c r="F42" i="28" s="1"/>
  <c r="L42" i="28" s="1" a="1"/>
  <c r="L42" i="28" s="1"/>
  <c r="E42" i="28" s="1"/>
  <c r="F41" i="28" a="1"/>
  <c r="F41" i="28" s="1"/>
  <c r="L41" i="28" s="1" a="1"/>
  <c r="L41" i="28" s="1"/>
  <c r="E41" i="28" s="1"/>
  <c r="F40" i="28" a="1"/>
  <c r="F40" i="28" s="1"/>
  <c r="L40" i="28" s="1" a="1"/>
  <c r="L40" i="28" s="1"/>
  <c r="E40" i="28" s="1"/>
  <c r="F39" i="28" a="1"/>
  <c r="F39" i="28" s="1"/>
  <c r="L39" i="28" s="1" a="1"/>
  <c r="L39" i="28" s="1"/>
  <c r="E39" i="28" s="1"/>
  <c r="F38" i="28" a="1"/>
  <c r="F38" i="28" s="1"/>
  <c r="L38" i="28" s="1" a="1"/>
  <c r="L38" i="28" s="1"/>
  <c r="E38" i="28" s="1"/>
  <c r="F37" i="28" a="1"/>
  <c r="F37" i="28" s="1"/>
  <c r="L37" i="28" s="1" a="1"/>
  <c r="L37" i="28" s="1"/>
  <c r="E37" i="28" s="1"/>
  <c r="F36" i="28" a="1"/>
  <c r="F36" i="28" s="1"/>
  <c r="L36" i="28" s="1" a="1"/>
  <c r="L36" i="28" s="1"/>
  <c r="E36" i="28" s="1"/>
  <c r="F35" i="28" a="1"/>
  <c r="F35" i="28" s="1"/>
  <c r="L35" i="28" s="1" a="1"/>
  <c r="L35" i="28" s="1"/>
  <c r="E35" i="28" s="1"/>
  <c r="F34" i="28" a="1"/>
  <c r="F34" i="28" s="1"/>
  <c r="L34" i="28" s="1" a="1"/>
  <c r="L34" i="28" s="1"/>
  <c r="E34" i="28" s="1"/>
  <c r="F33" i="28" a="1"/>
  <c r="F33" i="28" s="1"/>
  <c r="L33" i="28" s="1" a="1"/>
  <c r="L33" i="28" s="1"/>
  <c r="E33" i="28" s="1"/>
  <c r="F32" i="28" a="1"/>
  <c r="F32" i="28" s="1"/>
  <c r="L32" i="28" s="1" a="1"/>
  <c r="L32" i="28" s="1"/>
  <c r="E32" i="28" s="1"/>
  <c r="F31" i="28" a="1"/>
  <c r="F31" i="28" s="1"/>
  <c r="L31" i="28" s="1" a="1"/>
  <c r="L31" i="28" s="1"/>
  <c r="E31" i="28" s="1"/>
  <c r="F30" i="28" a="1"/>
  <c r="F30" i="28" s="1"/>
  <c r="L30" i="28" s="1" a="1"/>
  <c r="L30" i="28" s="1"/>
  <c r="E30" i="28" s="1"/>
  <c r="F29" i="28" a="1"/>
  <c r="F29" i="28" s="1"/>
  <c r="L29" i="28" s="1" a="1"/>
  <c r="L29" i="28" s="1"/>
  <c r="E29" i="28" s="1"/>
  <c r="F28" i="28" a="1"/>
  <c r="F28" i="28" s="1"/>
  <c r="L28" i="28" s="1" a="1"/>
  <c r="L28" i="28" s="1"/>
  <c r="E28" i="28" s="1"/>
  <c r="F27" i="28" a="1"/>
  <c r="F27" i="28" s="1"/>
  <c r="L27" i="28" s="1" a="1"/>
  <c r="L27" i="28" s="1"/>
  <c r="E27" i="28" s="1"/>
  <c r="F26" i="28" a="1"/>
  <c r="F26" i="28" s="1"/>
  <c r="L26" i="28" s="1" a="1"/>
  <c r="L26" i="28" s="1"/>
  <c r="E26" i="28" s="1"/>
  <c r="F25" i="28" a="1"/>
  <c r="F25" i="28" s="1"/>
  <c r="L25" i="28" s="1" a="1"/>
  <c r="L25" i="28" s="1"/>
  <c r="E25" i="28" s="1"/>
  <c r="F24" i="28" a="1"/>
  <c r="F24" i="28" s="1"/>
  <c r="L24" i="28" s="1" a="1"/>
  <c r="L24" i="28" s="1"/>
  <c r="E24" i="28" s="1"/>
  <c r="F23" i="28" a="1"/>
  <c r="F23" i="28" s="1"/>
  <c r="L23" i="28" s="1" a="1"/>
  <c r="L23" i="28" s="1"/>
  <c r="E23" i="28" s="1"/>
  <c r="F22" i="28" a="1"/>
  <c r="F22" i="28" s="1"/>
  <c r="L22" i="28" s="1" a="1"/>
  <c r="L22" i="28" s="1"/>
  <c r="E22" i="28" s="1"/>
  <c r="F21" i="28" a="1"/>
  <c r="F21" i="28" s="1"/>
  <c r="L21" i="28" s="1" a="1"/>
  <c r="L21" i="28" s="1"/>
  <c r="E21" i="28" s="1"/>
  <c r="F20" i="28" a="1"/>
  <c r="F20" i="28" s="1"/>
  <c r="L20" i="28" s="1" a="1"/>
  <c r="L20" i="28" s="1"/>
  <c r="E20" i="28" s="1"/>
  <c r="F19" i="28" a="1"/>
  <c r="F19" i="28" s="1"/>
  <c r="L19" i="28" s="1" a="1"/>
  <c r="L19" i="28" s="1"/>
  <c r="E19" i="28" s="1"/>
  <c r="F18" i="28" a="1"/>
  <c r="F18" i="28" s="1"/>
  <c r="L18" i="28" s="1" a="1"/>
  <c r="L18" i="28" s="1"/>
  <c r="E18" i="28" s="1"/>
  <c r="F17" i="28" a="1"/>
  <c r="F17" i="28" s="1"/>
  <c r="L17" i="28" s="1" a="1"/>
  <c r="L17" i="28" s="1"/>
  <c r="E17" i="28" s="1"/>
  <c r="F16" i="28" a="1"/>
  <c r="F16" i="28" s="1"/>
  <c r="L16" i="28" s="1" a="1"/>
  <c r="L16" i="28" s="1"/>
  <c r="E16" i="28" s="1"/>
  <c r="F15" i="28" a="1"/>
  <c r="F15" i="28" s="1"/>
  <c r="L15" i="28" s="1" a="1"/>
  <c r="L15" i="28" s="1"/>
  <c r="E15" i="28" s="1"/>
  <c r="F14" i="28" a="1"/>
  <c r="F14" i="28" s="1"/>
  <c r="L14" i="28" s="1" a="1"/>
  <c r="L14" i="28" s="1"/>
  <c r="E14" i="28" s="1"/>
  <c r="F13" i="28" a="1"/>
  <c r="F13" i="28" s="1"/>
  <c r="L13" i="28" s="1" a="1"/>
  <c r="L13" i="28" s="1"/>
  <c r="E13" i="28" s="1"/>
  <c r="F12" i="28" a="1"/>
  <c r="F12" i="28" s="1"/>
  <c r="L12" i="28" s="1" a="1"/>
  <c r="L12" i="28" s="1"/>
  <c r="E12" i="28" s="1"/>
  <c r="F11" i="28" a="1"/>
  <c r="F11" i="28" s="1"/>
  <c r="F10" i="28" a="1"/>
  <c r="F10" i="28" s="1"/>
  <c r="L10" i="28" s="1" a="1"/>
  <c r="L10" i="28" s="1"/>
  <c r="E10" i="28" s="1"/>
  <c r="F9" i="28" a="1"/>
  <c r="F9" i="28" s="1"/>
  <c r="L9" i="28" s="1" a="1"/>
  <c r="L9" i="28" s="1"/>
  <c r="E9" i="28" s="1"/>
  <c r="F8" i="28" a="1"/>
  <c r="F8" i="28" s="1"/>
  <c r="L8" i="28" s="1" a="1"/>
  <c r="L8" i="28" s="1"/>
  <c r="E8" i="28" s="1"/>
  <c r="F7" i="28" a="1"/>
  <c r="F7" i="28" s="1"/>
  <c r="L7" i="28" s="1" a="1"/>
  <c r="L7" i="28" s="1"/>
  <c r="E7" i="28" s="1"/>
  <c r="F6" i="28" a="1"/>
  <c r="F6" i="28" s="1"/>
  <c r="L6" i="28" s="1" a="1"/>
  <c r="L6" i="28" s="1"/>
  <c r="E6" i="28" s="1"/>
  <c r="F5" i="28" a="1"/>
  <c r="F5" i="28" s="1"/>
  <c r="L5" i="28" s="1" a="1"/>
  <c r="L5" i="28" s="1"/>
  <c r="E5" i="28" s="1"/>
  <c r="F4" i="28" a="1"/>
  <c r="F4" i="28" s="1"/>
  <c r="L4" i="28" s="1" a="1"/>
  <c r="L4" i="28" s="1"/>
  <c r="E4" i="28" s="1"/>
  <c r="F3" i="28" a="1"/>
  <c r="F3" i="28" s="1"/>
  <c r="L3" i="28" s="1" a="1"/>
  <c r="L3" i="28" s="1"/>
  <c r="E3" i="28" s="1"/>
  <c r="F2" i="28" a="1"/>
  <c r="F2" i="28" s="1"/>
  <c r="F190" i="23" a="1"/>
  <c r="F190" i="23" s="1"/>
  <c r="L190" i="23" s="1" a="1"/>
  <c r="L190" i="23" s="1"/>
  <c r="E190" i="23" s="1"/>
  <c r="F189" i="23" a="1"/>
  <c r="F189" i="23" s="1"/>
  <c r="L189" i="23" s="1" a="1"/>
  <c r="L189" i="23" s="1"/>
  <c r="E189" i="23" s="1"/>
  <c r="F188" i="23" a="1"/>
  <c r="F188" i="23" s="1"/>
  <c r="L188" i="23" s="1" a="1"/>
  <c r="L188" i="23" s="1"/>
  <c r="E188" i="23" s="1"/>
  <c r="F187" i="23" a="1"/>
  <c r="F187" i="23" s="1"/>
  <c r="L187" i="23" s="1" a="1"/>
  <c r="L187" i="23" s="1"/>
  <c r="E187" i="23" s="1"/>
  <c r="F186" i="23" a="1"/>
  <c r="F186" i="23" s="1"/>
  <c r="L186" i="23" s="1" a="1"/>
  <c r="L186" i="23" s="1"/>
  <c r="E186" i="23" s="1"/>
  <c r="F185" i="23" a="1"/>
  <c r="F185" i="23" s="1"/>
  <c r="L185" i="23" s="1" a="1"/>
  <c r="L185" i="23" s="1"/>
  <c r="E185" i="23" s="1"/>
  <c r="F184" i="23" a="1"/>
  <c r="F184" i="23" s="1"/>
  <c r="L184" i="23" s="1" a="1"/>
  <c r="L184" i="23" s="1"/>
  <c r="E184" i="23" s="1"/>
  <c r="F183" i="23" a="1"/>
  <c r="F183" i="23" s="1"/>
  <c r="L183" i="23" s="1" a="1"/>
  <c r="L183" i="23" s="1"/>
  <c r="E183" i="23" s="1"/>
  <c r="F182" i="23" a="1"/>
  <c r="F182" i="23" s="1"/>
  <c r="L182" i="23" s="1" a="1"/>
  <c r="L182" i="23" s="1"/>
  <c r="E182" i="23" s="1"/>
  <c r="F181" i="23" a="1"/>
  <c r="F181" i="23" s="1"/>
  <c r="L181" i="23" s="1" a="1"/>
  <c r="L181" i="23" s="1"/>
  <c r="E181" i="23" s="1"/>
  <c r="F180" i="23" a="1"/>
  <c r="F180" i="23" s="1"/>
  <c r="L180" i="23" s="1" a="1"/>
  <c r="L180" i="23" s="1"/>
  <c r="E180" i="23" s="1"/>
  <c r="F179" i="23" a="1"/>
  <c r="F179" i="23" s="1"/>
  <c r="L179" i="23" s="1" a="1"/>
  <c r="L179" i="23" s="1"/>
  <c r="E179" i="23" s="1"/>
  <c r="F178" i="23" a="1"/>
  <c r="F178" i="23" s="1"/>
  <c r="L178" i="23" s="1" a="1"/>
  <c r="L178" i="23" s="1"/>
  <c r="E178" i="23" s="1"/>
  <c r="F177" i="23" a="1"/>
  <c r="F177" i="23" s="1"/>
  <c r="L177" i="23" s="1" a="1"/>
  <c r="L177" i="23" s="1"/>
  <c r="E177" i="23" s="1"/>
  <c r="F176" i="23" a="1"/>
  <c r="F176" i="23" s="1"/>
  <c r="L176" i="23" s="1" a="1"/>
  <c r="L176" i="23" s="1"/>
  <c r="E176" i="23" s="1"/>
  <c r="F175" i="23" a="1"/>
  <c r="F175" i="23" s="1"/>
  <c r="L175" i="23" s="1" a="1"/>
  <c r="L175" i="23" s="1"/>
  <c r="E175" i="23" s="1"/>
  <c r="F174" i="23" a="1"/>
  <c r="F174" i="23" s="1"/>
  <c r="L174" i="23" s="1" a="1"/>
  <c r="L174" i="23" s="1"/>
  <c r="E174" i="23" s="1"/>
  <c r="F173" i="23" a="1"/>
  <c r="F173" i="23" s="1"/>
  <c r="L173" i="23" s="1" a="1"/>
  <c r="L173" i="23" s="1"/>
  <c r="E173" i="23" s="1"/>
  <c r="F172" i="23" a="1"/>
  <c r="F172" i="23" s="1"/>
  <c r="L172" i="23" s="1" a="1"/>
  <c r="L172" i="23" s="1"/>
  <c r="E172" i="23" s="1"/>
  <c r="F171" i="23" a="1"/>
  <c r="F171" i="23" s="1"/>
  <c r="L171" i="23" s="1" a="1"/>
  <c r="L171" i="23" s="1"/>
  <c r="E171" i="23" s="1"/>
  <c r="F170" i="23" a="1"/>
  <c r="F170" i="23" s="1"/>
  <c r="L170" i="23" s="1" a="1"/>
  <c r="L170" i="23" s="1"/>
  <c r="E170" i="23" s="1"/>
  <c r="F169" i="23" a="1"/>
  <c r="F169" i="23" s="1"/>
  <c r="L169" i="23" s="1" a="1"/>
  <c r="L169" i="23" s="1"/>
  <c r="E169" i="23" s="1"/>
  <c r="F168" i="23" a="1"/>
  <c r="F168" i="23" s="1"/>
  <c r="L168" i="23" s="1" a="1"/>
  <c r="L168" i="23" s="1"/>
  <c r="E168" i="23" s="1"/>
  <c r="F167" i="23" a="1"/>
  <c r="F167" i="23" s="1"/>
  <c r="L167" i="23" s="1" a="1"/>
  <c r="L167" i="23" s="1"/>
  <c r="E167" i="23" s="1"/>
  <c r="F166" i="23" a="1"/>
  <c r="F166" i="23" s="1"/>
  <c r="L166" i="23" s="1" a="1"/>
  <c r="L166" i="23" s="1"/>
  <c r="E166" i="23" s="1"/>
  <c r="F165" i="23" a="1"/>
  <c r="F165" i="23" s="1"/>
  <c r="L165" i="23" s="1" a="1"/>
  <c r="L165" i="23" s="1"/>
  <c r="E165" i="23" s="1"/>
  <c r="F164" i="23" a="1"/>
  <c r="F164" i="23" s="1"/>
  <c r="L164" i="23" s="1" a="1"/>
  <c r="L164" i="23" s="1"/>
  <c r="E164" i="23" s="1"/>
  <c r="F163" i="23" a="1"/>
  <c r="F163" i="23" s="1"/>
  <c r="L163" i="23" s="1" a="1"/>
  <c r="L163" i="23" s="1"/>
  <c r="E163" i="23" s="1"/>
  <c r="F162" i="23" a="1"/>
  <c r="F162" i="23" s="1"/>
  <c r="L162" i="23" s="1" a="1"/>
  <c r="L162" i="23" s="1"/>
  <c r="E162" i="23" s="1"/>
  <c r="F161" i="23" a="1"/>
  <c r="F161" i="23" s="1"/>
  <c r="L161" i="23" s="1" a="1"/>
  <c r="L161" i="23" s="1"/>
  <c r="E161" i="23" s="1"/>
  <c r="F160" i="23" a="1"/>
  <c r="F160" i="23" s="1"/>
  <c r="L160" i="23" s="1" a="1"/>
  <c r="L160" i="23" s="1"/>
  <c r="E160" i="23" s="1"/>
  <c r="F159" i="23" a="1"/>
  <c r="F159" i="23" s="1"/>
  <c r="L159" i="23" s="1" a="1"/>
  <c r="L159" i="23" s="1"/>
  <c r="E159" i="23" s="1"/>
  <c r="F158" i="23" a="1"/>
  <c r="F158" i="23" s="1"/>
  <c r="L158" i="23" s="1" a="1"/>
  <c r="L158" i="23" s="1"/>
  <c r="E158" i="23" s="1"/>
  <c r="F157" i="23" a="1"/>
  <c r="F157" i="23" s="1"/>
  <c r="L157" i="23" s="1" a="1"/>
  <c r="L157" i="23" s="1"/>
  <c r="E157" i="23" s="1"/>
  <c r="F156" i="23" a="1"/>
  <c r="F156" i="23" s="1"/>
  <c r="L156" i="23" s="1" a="1"/>
  <c r="L156" i="23" s="1"/>
  <c r="E156" i="23" s="1"/>
  <c r="F155" i="23" a="1"/>
  <c r="F155" i="23" s="1"/>
  <c r="L155" i="23" s="1" a="1"/>
  <c r="L155" i="23" s="1"/>
  <c r="E155" i="23" s="1"/>
  <c r="F154" i="23" a="1"/>
  <c r="F154" i="23" s="1"/>
  <c r="L154" i="23" s="1" a="1"/>
  <c r="L154" i="23" s="1"/>
  <c r="E154" i="23" s="1"/>
  <c r="F153" i="23" a="1"/>
  <c r="F153" i="23" s="1"/>
  <c r="L153" i="23" s="1" a="1"/>
  <c r="L153" i="23" s="1"/>
  <c r="E153" i="23" s="1"/>
  <c r="F152" i="23" a="1"/>
  <c r="F152" i="23" s="1"/>
  <c r="L152" i="23" s="1" a="1"/>
  <c r="L152" i="23" s="1"/>
  <c r="E152" i="23" s="1"/>
  <c r="F151" i="23" a="1"/>
  <c r="F151" i="23" s="1"/>
  <c r="L151" i="23" s="1" a="1"/>
  <c r="L151" i="23" s="1"/>
  <c r="E151" i="23" s="1"/>
  <c r="F150" i="23" a="1"/>
  <c r="F150" i="23" s="1"/>
  <c r="L150" i="23" s="1" a="1"/>
  <c r="L150" i="23" s="1"/>
  <c r="E150" i="23" s="1"/>
  <c r="F149" i="23" a="1"/>
  <c r="F149" i="23" s="1"/>
  <c r="L149" i="23" s="1" a="1"/>
  <c r="L149" i="23" s="1"/>
  <c r="E149" i="23" s="1"/>
  <c r="F148" i="23" a="1"/>
  <c r="F148" i="23" s="1"/>
  <c r="L148" i="23" s="1" a="1"/>
  <c r="L148" i="23" s="1"/>
  <c r="E148" i="23" s="1"/>
  <c r="F147" i="23" a="1"/>
  <c r="F147" i="23" s="1"/>
  <c r="L147" i="23" s="1" a="1"/>
  <c r="L147" i="23" s="1"/>
  <c r="E147" i="23" s="1"/>
  <c r="F146" i="23" a="1"/>
  <c r="F146" i="23" s="1"/>
  <c r="L146" i="23" s="1" a="1"/>
  <c r="L146" i="23" s="1"/>
  <c r="E146" i="23" s="1"/>
  <c r="F145" i="23" a="1"/>
  <c r="F145" i="23" s="1"/>
  <c r="L145" i="23" s="1" a="1"/>
  <c r="L145" i="23" s="1"/>
  <c r="E145" i="23" s="1"/>
  <c r="F144" i="23" a="1"/>
  <c r="F144" i="23" s="1"/>
  <c r="L144" i="23" s="1" a="1"/>
  <c r="L144" i="23" s="1"/>
  <c r="E144" i="23" s="1"/>
  <c r="F143" i="23" a="1"/>
  <c r="F143" i="23" s="1"/>
  <c r="L143" i="23" s="1" a="1"/>
  <c r="L143" i="23" s="1"/>
  <c r="E143" i="23" s="1"/>
  <c r="F142" i="23" a="1"/>
  <c r="F142" i="23" s="1"/>
  <c r="L142" i="23" s="1" a="1"/>
  <c r="L142" i="23" s="1"/>
  <c r="E142" i="23" s="1"/>
  <c r="F141" i="23" a="1"/>
  <c r="F141" i="23" s="1"/>
  <c r="L141" i="23" s="1" a="1"/>
  <c r="L141" i="23" s="1"/>
  <c r="E141" i="23" s="1"/>
  <c r="F140" i="23" a="1"/>
  <c r="F140" i="23" s="1"/>
  <c r="L140" i="23" s="1" a="1"/>
  <c r="L140" i="23" s="1"/>
  <c r="E140" i="23" s="1"/>
  <c r="F139" i="23" a="1"/>
  <c r="F139" i="23" s="1"/>
  <c r="L139" i="23" s="1" a="1"/>
  <c r="L139" i="23" s="1"/>
  <c r="E139" i="23" s="1"/>
  <c r="F138" i="23" a="1"/>
  <c r="F138" i="23" s="1"/>
  <c r="L138" i="23" s="1" a="1"/>
  <c r="L138" i="23" s="1"/>
  <c r="E138" i="23" s="1"/>
  <c r="F137" i="23" a="1"/>
  <c r="F137" i="23" s="1"/>
  <c r="L137" i="23" s="1" a="1"/>
  <c r="L137" i="23" s="1"/>
  <c r="E137" i="23" s="1"/>
  <c r="F136" i="23" a="1"/>
  <c r="F136" i="23" s="1"/>
  <c r="L136" i="23" s="1" a="1"/>
  <c r="L136" i="23" s="1"/>
  <c r="E136" i="23" s="1"/>
  <c r="F135" i="23" a="1"/>
  <c r="F135" i="23" s="1"/>
  <c r="L135" i="23" s="1" a="1"/>
  <c r="L135" i="23" s="1"/>
  <c r="E135" i="23" s="1"/>
  <c r="F134" i="23" a="1"/>
  <c r="F134" i="23" s="1"/>
  <c r="L134" i="23" s="1" a="1"/>
  <c r="L134" i="23" s="1"/>
  <c r="E134" i="23" s="1"/>
  <c r="F133" i="23" a="1"/>
  <c r="F133" i="23" s="1"/>
  <c r="L133" i="23" s="1" a="1"/>
  <c r="L133" i="23" s="1"/>
  <c r="E133" i="23" s="1"/>
  <c r="F132" i="23" a="1"/>
  <c r="F132" i="23" s="1"/>
  <c r="L132" i="23" s="1" a="1"/>
  <c r="L132" i="23" s="1"/>
  <c r="E132" i="23" s="1"/>
  <c r="F131" i="23" a="1"/>
  <c r="F131" i="23" s="1"/>
  <c r="L131" i="23" s="1" a="1"/>
  <c r="L131" i="23" s="1"/>
  <c r="E131" i="23" s="1"/>
  <c r="F130" i="23" a="1"/>
  <c r="F130" i="23" s="1"/>
  <c r="L130" i="23" s="1" a="1"/>
  <c r="L130" i="23" s="1"/>
  <c r="E130" i="23" s="1"/>
  <c r="F129" i="23" a="1"/>
  <c r="F129" i="23" s="1"/>
  <c r="L129" i="23" s="1" a="1"/>
  <c r="L129" i="23" s="1"/>
  <c r="E129" i="23" s="1"/>
  <c r="F128" i="23" a="1"/>
  <c r="F128" i="23" s="1"/>
  <c r="L128" i="23" s="1" a="1"/>
  <c r="L128" i="23" s="1"/>
  <c r="E128" i="23" s="1"/>
  <c r="F127" i="23" a="1"/>
  <c r="F127" i="23" s="1"/>
  <c r="L127" i="23" s="1" a="1"/>
  <c r="L127" i="23" s="1"/>
  <c r="E127" i="23" s="1"/>
  <c r="F126" i="23" a="1"/>
  <c r="F126" i="23" s="1"/>
  <c r="L126" i="23" s="1" a="1"/>
  <c r="L126" i="23" s="1"/>
  <c r="E126" i="23" s="1"/>
  <c r="F125" i="23" a="1"/>
  <c r="F125" i="23" s="1"/>
  <c r="L125" i="23" s="1" a="1"/>
  <c r="L125" i="23" s="1"/>
  <c r="E125" i="23" s="1"/>
  <c r="F124" i="23" a="1"/>
  <c r="F124" i="23" s="1"/>
  <c r="L124" i="23" s="1" a="1"/>
  <c r="L124" i="23" s="1"/>
  <c r="E124" i="23" s="1"/>
  <c r="F123" i="23" a="1"/>
  <c r="F123" i="23" s="1"/>
  <c r="L123" i="23" s="1" a="1"/>
  <c r="L123" i="23" s="1"/>
  <c r="E123" i="23" s="1"/>
  <c r="F122" i="23" a="1"/>
  <c r="F122" i="23" s="1"/>
  <c r="L122" i="23" s="1" a="1"/>
  <c r="L122" i="23" s="1"/>
  <c r="E122" i="23" s="1"/>
  <c r="F121" i="23" a="1"/>
  <c r="F121" i="23" s="1"/>
  <c r="L121" i="23" s="1" a="1"/>
  <c r="L121" i="23" s="1"/>
  <c r="E121" i="23" s="1"/>
  <c r="F120" i="23" a="1"/>
  <c r="F120" i="23" s="1"/>
  <c r="L120" i="23" s="1" a="1"/>
  <c r="L120" i="23" s="1"/>
  <c r="E120" i="23" s="1"/>
  <c r="F119" i="23" a="1"/>
  <c r="F119" i="23" s="1"/>
  <c r="L119" i="23" s="1" a="1"/>
  <c r="L119" i="23" s="1"/>
  <c r="E119" i="23" s="1"/>
  <c r="F118" i="23" a="1"/>
  <c r="F118" i="23" s="1"/>
  <c r="L118" i="23" s="1" a="1"/>
  <c r="L118" i="23" s="1"/>
  <c r="E118" i="23" s="1"/>
  <c r="F117" i="23" a="1"/>
  <c r="F117" i="23" s="1"/>
  <c r="L117" i="23" s="1" a="1"/>
  <c r="L117" i="23" s="1"/>
  <c r="E117" i="23" s="1"/>
  <c r="F116" i="23" a="1"/>
  <c r="F116" i="23" s="1"/>
  <c r="L116" i="23" s="1" a="1"/>
  <c r="L116" i="23" s="1"/>
  <c r="E116" i="23" s="1"/>
  <c r="F115" i="23" a="1"/>
  <c r="F115" i="23" s="1"/>
  <c r="L115" i="23" s="1" a="1"/>
  <c r="L115" i="23" s="1"/>
  <c r="E115" i="23" s="1"/>
  <c r="F114" i="23" a="1"/>
  <c r="F114" i="23" s="1"/>
  <c r="L114" i="23" s="1" a="1"/>
  <c r="L114" i="23" s="1"/>
  <c r="E114" i="23" s="1"/>
  <c r="F113" i="23" a="1"/>
  <c r="F113" i="23" s="1"/>
  <c r="L113" i="23" s="1" a="1"/>
  <c r="L113" i="23" s="1"/>
  <c r="E113" i="23" s="1"/>
  <c r="F112" i="23" a="1"/>
  <c r="F112" i="23" s="1"/>
  <c r="L112" i="23" s="1" a="1"/>
  <c r="L112" i="23" s="1"/>
  <c r="E112" i="23" s="1"/>
  <c r="F111" i="23" a="1"/>
  <c r="F111" i="23" s="1"/>
  <c r="L111" i="23" s="1" a="1"/>
  <c r="L111" i="23" s="1"/>
  <c r="E111" i="23" s="1"/>
  <c r="F110" i="23" a="1"/>
  <c r="F110" i="23" s="1"/>
  <c r="L110" i="23" s="1" a="1"/>
  <c r="L110" i="23" s="1"/>
  <c r="E110" i="23" s="1"/>
  <c r="F109" i="23" a="1"/>
  <c r="F109" i="23" s="1"/>
  <c r="L109" i="23" s="1" a="1"/>
  <c r="L109" i="23" s="1"/>
  <c r="E109" i="23" s="1"/>
  <c r="F108" i="23" a="1"/>
  <c r="F108" i="23" s="1"/>
  <c r="L108" i="23" s="1" a="1"/>
  <c r="L108" i="23" s="1"/>
  <c r="E108" i="23" s="1"/>
  <c r="F107" i="23" a="1"/>
  <c r="F107" i="23" s="1"/>
  <c r="L107" i="23" s="1" a="1"/>
  <c r="L107" i="23" s="1"/>
  <c r="E107" i="23" s="1"/>
  <c r="F106" i="23" a="1"/>
  <c r="F106" i="23" s="1"/>
  <c r="L106" i="23" s="1" a="1"/>
  <c r="L106" i="23" s="1"/>
  <c r="E106" i="23" s="1"/>
  <c r="F105" i="23" a="1"/>
  <c r="F105" i="23" s="1"/>
  <c r="L105" i="23" s="1" a="1"/>
  <c r="L105" i="23" s="1"/>
  <c r="E105" i="23" s="1"/>
  <c r="F104" i="23" a="1"/>
  <c r="F104" i="23" s="1"/>
  <c r="L104" i="23" s="1" a="1"/>
  <c r="L104" i="23" s="1"/>
  <c r="E104" i="23" s="1"/>
  <c r="F103" i="23" a="1"/>
  <c r="F103" i="23" s="1"/>
  <c r="L103" i="23" s="1" a="1"/>
  <c r="L103" i="23" s="1"/>
  <c r="E103" i="23" s="1"/>
  <c r="F102" i="23" a="1"/>
  <c r="F102" i="23" s="1"/>
  <c r="L102" i="23" s="1" a="1"/>
  <c r="L102" i="23" s="1"/>
  <c r="E102" i="23" s="1"/>
  <c r="F101" i="23" a="1"/>
  <c r="F101" i="23" s="1"/>
  <c r="L101" i="23" s="1" a="1"/>
  <c r="L101" i="23" s="1"/>
  <c r="E101" i="23" s="1"/>
  <c r="F100" i="23" a="1"/>
  <c r="F100" i="23" s="1"/>
  <c r="L100" i="23" s="1" a="1"/>
  <c r="L100" i="23" s="1"/>
  <c r="E100" i="23" s="1"/>
  <c r="F99" i="23" a="1"/>
  <c r="F99" i="23" s="1"/>
  <c r="L99" i="23" s="1" a="1"/>
  <c r="L99" i="23" s="1"/>
  <c r="E99" i="23" s="1"/>
  <c r="F98" i="23" a="1"/>
  <c r="F98" i="23" s="1"/>
  <c r="L98" i="23" s="1" a="1"/>
  <c r="L98" i="23" s="1"/>
  <c r="E98" i="23" s="1"/>
  <c r="F97" i="23" a="1"/>
  <c r="F97" i="23" s="1"/>
  <c r="L97" i="23" s="1" a="1"/>
  <c r="L97" i="23" s="1"/>
  <c r="E97" i="23" s="1"/>
  <c r="F96" i="23" a="1"/>
  <c r="F96" i="23" s="1"/>
  <c r="L96" i="23" s="1" a="1"/>
  <c r="L96" i="23" s="1"/>
  <c r="E96" i="23" s="1"/>
  <c r="F95" i="23" a="1"/>
  <c r="F95" i="23" s="1"/>
  <c r="L95" i="23" s="1" a="1"/>
  <c r="L95" i="23" s="1"/>
  <c r="E95" i="23" s="1"/>
  <c r="F94" i="23" a="1"/>
  <c r="F94" i="23" s="1"/>
  <c r="L94" i="23" s="1" a="1"/>
  <c r="L94" i="23" s="1"/>
  <c r="E94" i="23" s="1"/>
  <c r="F93" i="23" a="1"/>
  <c r="F93" i="23" s="1"/>
  <c r="L93" i="23" s="1" a="1"/>
  <c r="L93" i="23" s="1"/>
  <c r="E93" i="23" s="1"/>
  <c r="F92" i="23" a="1"/>
  <c r="F92" i="23" s="1"/>
  <c r="L92" i="23" s="1" a="1"/>
  <c r="L92" i="23" s="1"/>
  <c r="E92" i="23" s="1"/>
  <c r="F91" i="23" a="1"/>
  <c r="F91" i="23" s="1"/>
  <c r="L91" i="23" s="1" a="1"/>
  <c r="L91" i="23" s="1"/>
  <c r="E91" i="23" s="1"/>
  <c r="F90" i="23" a="1"/>
  <c r="F90" i="23" s="1"/>
  <c r="L90" i="23" s="1" a="1"/>
  <c r="L90" i="23" s="1"/>
  <c r="E90" i="23" s="1"/>
  <c r="F89" i="23" a="1"/>
  <c r="F89" i="23" s="1"/>
  <c r="L89" i="23" s="1" a="1"/>
  <c r="L89" i="23" s="1"/>
  <c r="E89" i="23" s="1"/>
  <c r="F88" i="23" a="1"/>
  <c r="F88" i="23" s="1"/>
  <c r="L88" i="23" s="1" a="1"/>
  <c r="L88" i="23" s="1"/>
  <c r="E88" i="23" s="1"/>
  <c r="F87" i="23" a="1"/>
  <c r="F87" i="23" s="1"/>
  <c r="L87" i="23" s="1" a="1"/>
  <c r="L87" i="23" s="1"/>
  <c r="E87" i="23" s="1"/>
  <c r="F86" i="23" a="1"/>
  <c r="F86" i="23" s="1"/>
  <c r="L86" i="23" s="1" a="1"/>
  <c r="L86" i="23" s="1"/>
  <c r="E86" i="23" s="1"/>
  <c r="F85" i="23" a="1"/>
  <c r="F85" i="23" s="1"/>
  <c r="L85" i="23" s="1" a="1"/>
  <c r="L85" i="23" s="1"/>
  <c r="E85" i="23" s="1"/>
  <c r="F84" i="23" a="1"/>
  <c r="F84" i="23" s="1"/>
  <c r="L84" i="23" s="1" a="1"/>
  <c r="L84" i="23" s="1"/>
  <c r="E84" i="23" s="1"/>
  <c r="F83" i="23" a="1"/>
  <c r="F83" i="23" s="1"/>
  <c r="L83" i="23" s="1" a="1"/>
  <c r="L83" i="23" s="1"/>
  <c r="E83" i="23" s="1"/>
  <c r="F82" i="23" a="1"/>
  <c r="F82" i="23" s="1"/>
  <c r="L82" i="23" s="1" a="1"/>
  <c r="L82" i="23" s="1"/>
  <c r="E82" i="23" s="1"/>
  <c r="F81" i="23" a="1"/>
  <c r="F81" i="23" s="1"/>
  <c r="L81" i="23" s="1" a="1"/>
  <c r="L81" i="23" s="1"/>
  <c r="E81" i="23" s="1"/>
  <c r="F80" i="23" a="1"/>
  <c r="F80" i="23" s="1"/>
  <c r="L80" i="23" s="1" a="1"/>
  <c r="L80" i="23" s="1"/>
  <c r="E80" i="23" s="1"/>
  <c r="F79" i="23" a="1"/>
  <c r="F79" i="23" s="1"/>
  <c r="L79" i="23" s="1" a="1"/>
  <c r="L79" i="23" s="1"/>
  <c r="E79" i="23" s="1"/>
  <c r="F78" i="23" a="1"/>
  <c r="F78" i="23" s="1"/>
  <c r="L78" i="23" s="1" a="1"/>
  <c r="L78" i="23" s="1"/>
  <c r="E78" i="23" s="1"/>
  <c r="F77" i="23" a="1"/>
  <c r="F77" i="23" s="1"/>
  <c r="L77" i="23" s="1" a="1"/>
  <c r="L77" i="23" s="1"/>
  <c r="E77" i="23" s="1"/>
  <c r="F76" i="23" a="1"/>
  <c r="F76" i="23" s="1"/>
  <c r="L76" i="23" s="1" a="1"/>
  <c r="L76" i="23" s="1"/>
  <c r="E76" i="23" s="1"/>
  <c r="F75" i="23" a="1"/>
  <c r="F75" i="23" s="1"/>
  <c r="L75" i="23" s="1" a="1"/>
  <c r="L75" i="23" s="1"/>
  <c r="E75" i="23" s="1"/>
  <c r="F74" i="23" a="1"/>
  <c r="F74" i="23" s="1"/>
  <c r="L74" i="23" s="1" a="1"/>
  <c r="L74" i="23" s="1"/>
  <c r="E74" i="23" s="1"/>
  <c r="F73" i="23" a="1"/>
  <c r="F73" i="23" s="1"/>
  <c r="L73" i="23" s="1" a="1"/>
  <c r="L73" i="23" s="1"/>
  <c r="E73" i="23" s="1"/>
  <c r="F72" i="23" a="1"/>
  <c r="F72" i="23" s="1"/>
  <c r="L72" i="23" s="1" a="1"/>
  <c r="L72" i="23" s="1"/>
  <c r="E72" i="23" s="1"/>
  <c r="F71" i="23" a="1"/>
  <c r="F71" i="23" s="1"/>
  <c r="L71" i="23" s="1" a="1"/>
  <c r="L71" i="23" s="1"/>
  <c r="E71" i="23" s="1"/>
  <c r="F70" i="23" a="1"/>
  <c r="F70" i="23" s="1"/>
  <c r="L70" i="23" s="1" a="1"/>
  <c r="L70" i="23" s="1"/>
  <c r="E70" i="23" s="1"/>
  <c r="F69" i="23" a="1"/>
  <c r="F69" i="23" s="1"/>
  <c r="L69" i="23" s="1" a="1"/>
  <c r="L69" i="23" s="1"/>
  <c r="E69" i="23" s="1"/>
  <c r="F68" i="23" a="1"/>
  <c r="F68" i="23" s="1"/>
  <c r="L68" i="23" s="1" a="1"/>
  <c r="L68" i="23" s="1"/>
  <c r="E68" i="23" s="1"/>
  <c r="F67" i="23" a="1"/>
  <c r="F67" i="23" s="1"/>
  <c r="L67" i="23" s="1" a="1"/>
  <c r="L67" i="23" s="1"/>
  <c r="E67" i="23" s="1"/>
  <c r="F66" i="23" a="1"/>
  <c r="F66" i="23" s="1"/>
  <c r="L66" i="23" s="1" a="1"/>
  <c r="L66" i="23" s="1"/>
  <c r="E66" i="23" s="1"/>
  <c r="F65" i="23" a="1"/>
  <c r="F65" i="23" s="1"/>
  <c r="L65" i="23" s="1" a="1"/>
  <c r="L65" i="23" s="1"/>
  <c r="E65" i="23" s="1"/>
  <c r="F64" i="23" a="1"/>
  <c r="F64" i="23" s="1"/>
  <c r="L64" i="23" s="1" a="1"/>
  <c r="L64" i="23" s="1"/>
  <c r="E64" i="23" s="1"/>
  <c r="F63" i="23" a="1"/>
  <c r="F63" i="23" s="1"/>
  <c r="L63" i="23" s="1" a="1"/>
  <c r="L63" i="23" s="1"/>
  <c r="E63" i="23" s="1"/>
  <c r="F62" i="23" a="1"/>
  <c r="F62" i="23" s="1"/>
  <c r="L62" i="23" s="1" a="1"/>
  <c r="L62" i="23" s="1"/>
  <c r="E62" i="23" s="1"/>
  <c r="F61" i="23" a="1"/>
  <c r="F61" i="23" s="1"/>
  <c r="L61" i="23" s="1" a="1"/>
  <c r="L61" i="23" s="1"/>
  <c r="E61" i="23" s="1"/>
  <c r="F60" i="23" a="1"/>
  <c r="F60" i="23" s="1"/>
  <c r="L60" i="23" s="1" a="1"/>
  <c r="L60" i="23" s="1"/>
  <c r="E60" i="23" s="1"/>
  <c r="F59" i="23" a="1"/>
  <c r="F59" i="23" s="1"/>
  <c r="L59" i="23" s="1" a="1"/>
  <c r="L59" i="23" s="1"/>
  <c r="E59" i="23" s="1"/>
  <c r="F58" i="23" a="1"/>
  <c r="F58" i="23" s="1"/>
  <c r="L58" i="23" s="1" a="1"/>
  <c r="L58" i="23" s="1"/>
  <c r="E58" i="23" s="1"/>
  <c r="F57" i="23" a="1"/>
  <c r="F57" i="23" s="1"/>
  <c r="L57" i="23" s="1" a="1"/>
  <c r="L57" i="23" s="1"/>
  <c r="E57" i="23" s="1"/>
  <c r="F56" i="23" a="1"/>
  <c r="F56" i="23" s="1"/>
  <c r="L56" i="23" s="1" a="1"/>
  <c r="L56" i="23" s="1"/>
  <c r="E56" i="23" s="1"/>
  <c r="F55" i="23" a="1"/>
  <c r="F55" i="23" s="1"/>
  <c r="L55" i="23" s="1" a="1"/>
  <c r="L55" i="23" s="1"/>
  <c r="E55" i="23" s="1"/>
  <c r="F54" i="23" a="1"/>
  <c r="F54" i="23" s="1"/>
  <c r="L54" i="23" s="1" a="1"/>
  <c r="L54" i="23" s="1"/>
  <c r="E54" i="23" s="1"/>
  <c r="F53" i="23" a="1"/>
  <c r="F53" i="23" s="1"/>
  <c r="L53" i="23" s="1" a="1"/>
  <c r="L53" i="23" s="1"/>
  <c r="E53" i="23" s="1"/>
  <c r="F52" i="23" a="1"/>
  <c r="F52" i="23" s="1"/>
  <c r="L52" i="23" s="1" a="1"/>
  <c r="L52" i="23" s="1"/>
  <c r="E52" i="23" s="1"/>
  <c r="F51" i="23" a="1"/>
  <c r="F51" i="23" s="1"/>
  <c r="L51" i="23" s="1" a="1"/>
  <c r="L51" i="23" s="1"/>
  <c r="E51" i="23" s="1"/>
  <c r="F50" i="23" a="1"/>
  <c r="F50" i="23" s="1"/>
  <c r="L50" i="23" s="1" a="1"/>
  <c r="L50" i="23" s="1"/>
  <c r="E50" i="23" s="1"/>
  <c r="F49" i="23" a="1"/>
  <c r="F49" i="23" s="1"/>
  <c r="L49" i="23" s="1" a="1"/>
  <c r="L49" i="23" s="1"/>
  <c r="E49" i="23" s="1"/>
  <c r="F48" i="23" a="1"/>
  <c r="F48" i="23" s="1"/>
  <c r="L48" i="23" s="1" a="1"/>
  <c r="L48" i="23" s="1"/>
  <c r="E48" i="23" s="1"/>
  <c r="F47" i="23" a="1"/>
  <c r="F47" i="23" s="1"/>
  <c r="L47" i="23" s="1" a="1"/>
  <c r="L47" i="23" s="1"/>
  <c r="E47" i="23" s="1"/>
  <c r="F46" i="23" a="1"/>
  <c r="F46" i="23" s="1"/>
  <c r="L46" i="23" s="1" a="1"/>
  <c r="L46" i="23" s="1"/>
  <c r="E46" i="23" s="1"/>
  <c r="F45" i="23" a="1"/>
  <c r="F45" i="23" s="1"/>
  <c r="L45" i="23" s="1" a="1"/>
  <c r="L45" i="23" s="1"/>
  <c r="E45" i="23" s="1"/>
  <c r="F44" i="23" a="1"/>
  <c r="F44" i="23" s="1"/>
  <c r="L44" i="23" s="1" a="1"/>
  <c r="L44" i="23" s="1"/>
  <c r="E44" i="23" s="1"/>
  <c r="F43" i="23" a="1"/>
  <c r="F43" i="23" s="1"/>
  <c r="L43" i="23" s="1" a="1"/>
  <c r="L43" i="23" s="1"/>
  <c r="E43" i="23" s="1"/>
  <c r="F42" i="23" a="1"/>
  <c r="F42" i="23" s="1"/>
  <c r="L42" i="23" s="1" a="1"/>
  <c r="L42" i="23" s="1"/>
  <c r="E42" i="23" s="1"/>
  <c r="F41" i="23" a="1"/>
  <c r="F41" i="23" s="1"/>
  <c r="L41" i="23" s="1" a="1"/>
  <c r="L41" i="23" s="1"/>
  <c r="E41" i="23" s="1"/>
  <c r="F40" i="23" a="1"/>
  <c r="F40" i="23" s="1"/>
  <c r="L40" i="23" s="1" a="1"/>
  <c r="L40" i="23" s="1"/>
  <c r="E40" i="23" s="1"/>
  <c r="F39" i="23" a="1"/>
  <c r="F39" i="23" s="1"/>
  <c r="L39" i="23" s="1" a="1"/>
  <c r="L39" i="23" s="1"/>
  <c r="E39" i="23" s="1"/>
  <c r="F38" i="23" a="1"/>
  <c r="F38" i="23" s="1"/>
  <c r="L38" i="23" s="1" a="1"/>
  <c r="L38" i="23" s="1"/>
  <c r="E38" i="23" s="1"/>
  <c r="F37" i="23" a="1"/>
  <c r="F37" i="23" s="1"/>
  <c r="L37" i="23" s="1" a="1"/>
  <c r="L37" i="23" s="1"/>
  <c r="E37" i="23" s="1"/>
  <c r="F36" i="23" a="1"/>
  <c r="F36" i="23" s="1"/>
  <c r="L36" i="23" s="1" a="1"/>
  <c r="L36" i="23" s="1"/>
  <c r="E36" i="23" s="1"/>
  <c r="F35" i="23" a="1"/>
  <c r="F35" i="23" s="1"/>
  <c r="L35" i="23" s="1" a="1"/>
  <c r="L35" i="23" s="1"/>
  <c r="E35" i="23" s="1"/>
  <c r="F34" i="23" a="1"/>
  <c r="F34" i="23" s="1"/>
  <c r="L34" i="23" s="1" a="1"/>
  <c r="L34" i="23" s="1"/>
  <c r="E34" i="23" s="1"/>
  <c r="F33" i="23" a="1"/>
  <c r="F33" i="23" s="1"/>
  <c r="L33" i="23" s="1" a="1"/>
  <c r="L33" i="23" s="1"/>
  <c r="E33" i="23" s="1"/>
  <c r="F32" i="23" a="1"/>
  <c r="F32" i="23" s="1"/>
  <c r="L32" i="23" s="1" a="1"/>
  <c r="L32" i="23" s="1"/>
  <c r="E32" i="23" s="1"/>
  <c r="F31" i="23" a="1"/>
  <c r="F31" i="23" s="1"/>
  <c r="L31" i="23" s="1" a="1"/>
  <c r="L31" i="23" s="1"/>
  <c r="E31" i="23" s="1"/>
  <c r="F30" i="23" a="1"/>
  <c r="F30" i="23" s="1"/>
  <c r="L30" i="23" s="1" a="1"/>
  <c r="L30" i="23" s="1"/>
  <c r="E30" i="23" s="1"/>
  <c r="F29" i="23" a="1"/>
  <c r="F29" i="23" s="1"/>
  <c r="L29" i="23" s="1" a="1"/>
  <c r="L29" i="23" s="1"/>
  <c r="E29" i="23" s="1"/>
  <c r="F28" i="23" a="1"/>
  <c r="F28" i="23" s="1"/>
  <c r="L28" i="23" s="1" a="1"/>
  <c r="L28" i="23" s="1"/>
  <c r="E28" i="23" s="1"/>
  <c r="F27" i="23" a="1"/>
  <c r="F27" i="23" s="1"/>
  <c r="L27" i="23" s="1" a="1"/>
  <c r="L27" i="23" s="1"/>
  <c r="E27" i="23" s="1"/>
  <c r="F26" i="23" a="1"/>
  <c r="F26" i="23" s="1"/>
  <c r="L26" i="23" s="1" a="1"/>
  <c r="L26" i="23" s="1"/>
  <c r="E26" i="23" s="1"/>
  <c r="F25" i="23" a="1"/>
  <c r="F25" i="23" s="1"/>
  <c r="L25" i="23" s="1" a="1"/>
  <c r="L25" i="23" s="1"/>
  <c r="E25" i="23" s="1"/>
  <c r="F24" i="23" a="1"/>
  <c r="F24" i="23" s="1"/>
  <c r="L24" i="23" s="1" a="1"/>
  <c r="L24" i="23" s="1"/>
  <c r="E24" i="23" s="1"/>
  <c r="F23" i="23" a="1"/>
  <c r="F23" i="23" s="1"/>
  <c r="L23" i="23" s="1" a="1"/>
  <c r="L23" i="23" s="1"/>
  <c r="E23" i="23" s="1"/>
  <c r="F22" i="23" a="1"/>
  <c r="F22" i="23" s="1"/>
  <c r="L22" i="23" s="1" a="1"/>
  <c r="L22" i="23" s="1"/>
  <c r="E22" i="23" s="1"/>
  <c r="F21" i="23" a="1"/>
  <c r="F21" i="23" s="1"/>
  <c r="L21" i="23" s="1" a="1"/>
  <c r="L21" i="23" s="1"/>
  <c r="E21" i="23" s="1"/>
  <c r="F20" i="23" a="1"/>
  <c r="F20" i="23" s="1"/>
  <c r="L20" i="23" s="1" a="1"/>
  <c r="L20" i="23" s="1"/>
  <c r="E20" i="23" s="1"/>
  <c r="F19" i="23" a="1"/>
  <c r="F19" i="23" s="1"/>
  <c r="L19" i="23" s="1" a="1"/>
  <c r="L19" i="23" s="1"/>
  <c r="E19" i="23" s="1"/>
  <c r="F18" i="23" a="1"/>
  <c r="F18" i="23" s="1"/>
  <c r="L18" i="23" s="1" a="1"/>
  <c r="L18" i="23" s="1"/>
  <c r="E18" i="23" s="1"/>
  <c r="F17" i="23" a="1"/>
  <c r="F17" i="23" s="1"/>
  <c r="L17" i="23" s="1" a="1"/>
  <c r="L17" i="23" s="1"/>
  <c r="E17" i="23" s="1"/>
  <c r="F16" i="23" a="1"/>
  <c r="F16" i="23" s="1"/>
  <c r="L16" i="23" s="1" a="1"/>
  <c r="L16" i="23" s="1"/>
  <c r="E16" i="23" s="1"/>
  <c r="F15" i="23" a="1"/>
  <c r="F15" i="23" s="1"/>
  <c r="L15" i="23" s="1" a="1"/>
  <c r="L15" i="23" s="1"/>
  <c r="E15" i="23" s="1"/>
  <c r="F14" i="23" a="1"/>
  <c r="F14" i="23" s="1"/>
  <c r="L14" i="23" s="1" a="1"/>
  <c r="L14" i="23" s="1"/>
  <c r="E14" i="23" s="1"/>
  <c r="F13" i="23" a="1"/>
  <c r="F13" i="23" s="1"/>
  <c r="L13" i="23" s="1" a="1"/>
  <c r="L13" i="23" s="1"/>
  <c r="E13" i="23" s="1"/>
  <c r="F12" i="23" a="1"/>
  <c r="F12" i="23" s="1"/>
  <c r="L12" i="23" s="1" a="1"/>
  <c r="L12" i="23" s="1"/>
  <c r="E12" i="23" s="1"/>
  <c r="F11" i="23" a="1"/>
  <c r="F11" i="23" s="1"/>
  <c r="L11" i="23" s="1" a="1"/>
  <c r="L11" i="23" s="1"/>
  <c r="E11" i="23" s="1"/>
  <c r="F10" i="23" a="1"/>
  <c r="F10" i="23" s="1"/>
  <c r="L10" i="23" s="1" a="1"/>
  <c r="L10" i="23" s="1"/>
  <c r="E10" i="23" s="1"/>
  <c r="F9" i="23" a="1"/>
  <c r="F9" i="23" s="1"/>
  <c r="L9" i="23" s="1" a="1"/>
  <c r="L9" i="23" s="1"/>
  <c r="E9" i="23" s="1"/>
  <c r="F8" i="23" a="1"/>
  <c r="F8" i="23" s="1"/>
  <c r="L8" i="23" s="1" a="1"/>
  <c r="L8" i="23" s="1"/>
  <c r="E8" i="23" s="1"/>
  <c r="F7" i="23" a="1"/>
  <c r="F7" i="23" s="1"/>
  <c r="L7" i="23" s="1" a="1"/>
  <c r="L7" i="23" s="1"/>
  <c r="E7" i="23" s="1"/>
  <c r="F6" i="23" a="1"/>
  <c r="F6" i="23" s="1"/>
  <c r="L6" i="23" s="1" a="1"/>
  <c r="L6" i="23" s="1"/>
  <c r="E6" i="23" s="1"/>
  <c r="F5" i="23" a="1"/>
  <c r="F5" i="23" s="1"/>
  <c r="L5" i="23" s="1" a="1"/>
  <c r="L5" i="23" s="1"/>
  <c r="E5" i="23" s="1"/>
  <c r="F4" i="23" a="1"/>
  <c r="F4" i="23" s="1"/>
  <c r="L4" i="23" s="1" a="1"/>
  <c r="L4" i="23" s="1"/>
  <c r="E4" i="23" s="1"/>
  <c r="F3" i="23" a="1"/>
  <c r="F3" i="23" s="1"/>
  <c r="L3" i="23" s="1" a="1"/>
  <c r="L3" i="23" s="1"/>
  <c r="E3" i="23" s="1"/>
  <c r="F2" i="23" a="1"/>
  <c r="F2" i="23" s="1"/>
  <c r="N2" i="23"/>
  <c r="W2" i="23"/>
  <c r="W3" i="23"/>
  <c r="W4" i="23"/>
  <c r="W5" i="23"/>
  <c r="W6" i="23"/>
  <c r="W7" i="23"/>
  <c r="W8" i="23"/>
  <c r="W9" i="23"/>
  <c r="W10" i="23"/>
  <c r="W11" i="23"/>
  <c r="W12" i="23"/>
  <c r="W13" i="23"/>
  <c r="P14" i="23"/>
  <c r="W14" i="23"/>
  <c r="X14" i="23" s="1" a="1"/>
  <c r="X14" i="23" s="1"/>
  <c r="P15" i="23"/>
  <c r="W15" i="23"/>
  <c r="X15" i="23" s="1" a="1"/>
  <c r="X15" i="23" s="1"/>
  <c r="P16" i="23"/>
  <c r="W16" i="23"/>
  <c r="X16" i="23" s="1" a="1"/>
  <c r="X16" i="23" s="1"/>
  <c r="P17" i="23"/>
  <c r="W17" i="23"/>
  <c r="X17" i="23" s="1" a="1"/>
  <c r="X17" i="23" s="1"/>
  <c r="P18" i="23"/>
  <c r="W18" i="23"/>
  <c r="X18" i="23" s="1" a="1"/>
  <c r="X18" i="23" s="1"/>
  <c r="P19" i="23"/>
  <c r="W19" i="23"/>
  <c r="X19" i="23" s="1" a="1"/>
  <c r="X19" i="23" s="1"/>
  <c r="P20" i="23"/>
  <c r="W20" i="23"/>
  <c r="X20" i="23" s="1" a="1"/>
  <c r="X20" i="23" s="1"/>
  <c r="P21" i="23"/>
  <c r="W21" i="23"/>
  <c r="X21" i="23" s="1" a="1"/>
  <c r="X21" i="23" s="1"/>
  <c r="P22" i="23"/>
  <c r="W22" i="23"/>
  <c r="X22" i="23" s="1" a="1"/>
  <c r="X22" i="23" s="1"/>
  <c r="P23" i="23"/>
  <c r="W23" i="23"/>
  <c r="X23" i="23" s="1" a="1"/>
  <c r="X23" i="23" s="1"/>
  <c r="P24" i="23"/>
  <c r="W24" i="23"/>
  <c r="X24" i="23" s="1" a="1"/>
  <c r="X24" i="23" s="1"/>
  <c r="P25" i="23"/>
  <c r="W25" i="23"/>
  <c r="X25" i="23" s="1" a="1"/>
  <c r="X25" i="23" s="1"/>
  <c r="P26" i="23"/>
  <c r="W26" i="23"/>
  <c r="X26" i="23" s="1" a="1"/>
  <c r="X26" i="23" s="1"/>
  <c r="P27" i="23"/>
  <c r="W27" i="23"/>
  <c r="X27" i="23" s="1" a="1"/>
  <c r="X27" i="23" s="1"/>
  <c r="P28" i="23"/>
  <c r="W28" i="23"/>
  <c r="X28" i="23" s="1" a="1"/>
  <c r="X28" i="23" s="1"/>
  <c r="P29" i="23"/>
  <c r="W29" i="23"/>
  <c r="X29" i="23" s="1" a="1"/>
  <c r="X29" i="23" s="1"/>
  <c r="P30" i="23"/>
  <c r="W30" i="23"/>
  <c r="X30" i="23" s="1" a="1"/>
  <c r="X30" i="23" s="1"/>
  <c r="P31" i="23"/>
  <c r="W31" i="23"/>
  <c r="X31" i="23" s="1" a="1"/>
  <c r="X31" i="23" s="1"/>
  <c r="P32" i="23"/>
  <c r="W32" i="23"/>
  <c r="X32" i="23" s="1" a="1"/>
  <c r="X32" i="23" s="1"/>
  <c r="P33" i="23"/>
  <c r="W33" i="23"/>
  <c r="X33" i="23" s="1" a="1"/>
  <c r="X33" i="23" s="1"/>
  <c r="P34" i="23"/>
  <c r="W34" i="23"/>
  <c r="X34" i="23" s="1" a="1"/>
  <c r="X34" i="23" s="1"/>
  <c r="P35" i="23"/>
  <c r="W35" i="23"/>
  <c r="X35" i="23" s="1" a="1"/>
  <c r="X35" i="23" s="1"/>
  <c r="P36" i="23"/>
  <c r="W36" i="23"/>
  <c r="X36" i="23" s="1" a="1"/>
  <c r="X36" i="23" s="1"/>
  <c r="P37" i="23"/>
  <c r="W37" i="23"/>
  <c r="X37" i="23" s="1" a="1"/>
  <c r="X37" i="23" s="1"/>
  <c r="P38" i="23"/>
  <c r="W38" i="23"/>
  <c r="X38" i="23" s="1" a="1"/>
  <c r="X38" i="23" s="1"/>
  <c r="P39" i="23"/>
  <c r="W39" i="23"/>
  <c r="X39" i="23" s="1" a="1"/>
  <c r="X39" i="23" s="1"/>
  <c r="P40" i="23"/>
  <c r="W40" i="23"/>
  <c r="X40" i="23" s="1" a="1"/>
  <c r="X40" i="23" s="1"/>
  <c r="P41" i="23"/>
  <c r="W41" i="23"/>
  <c r="X41" i="23" s="1" a="1"/>
  <c r="X41" i="23" s="1"/>
  <c r="P42" i="23"/>
  <c r="W42" i="23"/>
  <c r="X42" i="23" s="1" a="1"/>
  <c r="X42" i="23" s="1"/>
  <c r="P43" i="23"/>
  <c r="W43" i="23"/>
  <c r="X43" i="23" s="1" a="1"/>
  <c r="X43" i="23" s="1"/>
  <c r="P44" i="23"/>
  <c r="W44" i="23"/>
  <c r="X44" i="23" s="1" a="1"/>
  <c r="X44" i="23" s="1"/>
  <c r="P45" i="23"/>
  <c r="W45" i="23"/>
  <c r="X45" i="23" s="1" a="1"/>
  <c r="X45" i="23" s="1"/>
  <c r="P46" i="23"/>
  <c r="W46" i="23"/>
  <c r="X46" i="23" s="1" a="1"/>
  <c r="X46" i="23" s="1"/>
  <c r="P47" i="23"/>
  <c r="W47" i="23"/>
  <c r="X47" i="23" s="1" a="1"/>
  <c r="X47" i="23" s="1"/>
  <c r="P48" i="23"/>
  <c r="W48" i="23"/>
  <c r="X48" i="23" s="1" a="1"/>
  <c r="X48" i="23" s="1"/>
  <c r="P49" i="23"/>
  <c r="W49" i="23"/>
  <c r="X49" i="23" s="1" a="1"/>
  <c r="X49" i="23" s="1"/>
  <c r="P50" i="23"/>
  <c r="W50" i="23"/>
  <c r="X50" i="23" s="1" a="1"/>
  <c r="X50" i="23" s="1"/>
  <c r="P51" i="23"/>
  <c r="W51" i="23"/>
  <c r="X51" i="23" s="1" a="1"/>
  <c r="X51" i="23" s="1"/>
  <c r="P52" i="23"/>
  <c r="W52" i="23"/>
  <c r="X52" i="23" s="1" a="1"/>
  <c r="X52" i="23" s="1"/>
  <c r="P53" i="23"/>
  <c r="W53" i="23"/>
  <c r="X53" i="23" s="1" a="1"/>
  <c r="X53" i="23" s="1"/>
  <c r="P54" i="23"/>
  <c r="W54" i="23"/>
  <c r="X54" i="23" s="1" a="1"/>
  <c r="X54" i="23" s="1"/>
  <c r="P55" i="23"/>
  <c r="W55" i="23"/>
  <c r="X55" i="23" s="1" a="1"/>
  <c r="X55" i="23" s="1"/>
  <c r="P56" i="23"/>
  <c r="W56" i="23"/>
  <c r="X56" i="23" s="1" a="1"/>
  <c r="X56" i="23" s="1"/>
  <c r="P57" i="23"/>
  <c r="W57" i="23"/>
  <c r="X57" i="23" s="1" a="1"/>
  <c r="X57" i="23" s="1"/>
  <c r="P58" i="23"/>
  <c r="W58" i="23"/>
  <c r="X58" i="23" s="1" a="1"/>
  <c r="X58" i="23" s="1"/>
  <c r="P59" i="23"/>
  <c r="W59" i="23"/>
  <c r="X59" i="23" s="1" a="1"/>
  <c r="X59" i="23" s="1"/>
  <c r="P60" i="23"/>
  <c r="W60" i="23"/>
  <c r="X60" i="23" s="1" a="1"/>
  <c r="X60" i="23" s="1"/>
  <c r="P61" i="23"/>
  <c r="W61" i="23"/>
  <c r="X61" i="23" s="1" a="1"/>
  <c r="X61" i="23" s="1"/>
  <c r="P62" i="23"/>
  <c r="W62" i="23"/>
  <c r="X62" i="23" s="1" a="1"/>
  <c r="X62" i="23" s="1"/>
  <c r="P63" i="23"/>
  <c r="W63" i="23"/>
  <c r="X63" i="23" s="1" a="1"/>
  <c r="X63" i="23" s="1"/>
  <c r="P64" i="23"/>
  <c r="W64" i="23"/>
  <c r="X64" i="23" s="1" a="1"/>
  <c r="X64" i="23" s="1"/>
  <c r="P65" i="23"/>
  <c r="W65" i="23"/>
  <c r="X65" i="23" s="1" a="1"/>
  <c r="X65" i="23" s="1"/>
  <c r="P66" i="23"/>
  <c r="W66" i="23"/>
  <c r="X66" i="23" s="1" a="1"/>
  <c r="X66" i="23" s="1"/>
  <c r="P67" i="23"/>
  <c r="W67" i="23"/>
  <c r="X67" i="23" s="1" a="1"/>
  <c r="X67" i="23" s="1"/>
  <c r="P68" i="23"/>
  <c r="W68" i="23"/>
  <c r="X68" i="23" s="1" a="1"/>
  <c r="X68" i="23" s="1"/>
  <c r="P69" i="23"/>
  <c r="W69" i="23"/>
  <c r="X69" i="23" s="1" a="1"/>
  <c r="X69" i="23" s="1"/>
  <c r="P70" i="23"/>
  <c r="W70" i="23"/>
  <c r="X70" i="23" s="1" a="1"/>
  <c r="X70" i="23" s="1"/>
  <c r="P71" i="23"/>
  <c r="W71" i="23"/>
  <c r="X71" i="23" s="1" a="1"/>
  <c r="X71" i="23" s="1"/>
  <c r="P72" i="23"/>
  <c r="W72" i="23"/>
  <c r="X72" i="23" s="1" a="1"/>
  <c r="X72" i="23" s="1"/>
  <c r="P73" i="23"/>
  <c r="W73" i="23"/>
  <c r="X73" i="23" s="1" a="1"/>
  <c r="X73" i="23" s="1"/>
  <c r="P74" i="23"/>
  <c r="W74" i="23"/>
  <c r="X74" i="23" s="1" a="1"/>
  <c r="X74" i="23" s="1"/>
  <c r="P75" i="23"/>
  <c r="W75" i="23"/>
  <c r="X75" i="23" s="1" a="1"/>
  <c r="X75" i="23" s="1"/>
  <c r="P76" i="23"/>
  <c r="W76" i="23"/>
  <c r="X76" i="23" s="1" a="1"/>
  <c r="X76" i="23" s="1"/>
  <c r="P77" i="23"/>
  <c r="W77" i="23"/>
  <c r="X77" i="23" s="1" a="1"/>
  <c r="X77" i="23" s="1"/>
  <c r="P78" i="23"/>
  <c r="W78" i="23"/>
  <c r="X78" i="23" s="1" a="1"/>
  <c r="X78" i="23" s="1"/>
  <c r="P79" i="23"/>
  <c r="W79" i="23"/>
  <c r="X79" i="23" s="1" a="1"/>
  <c r="X79" i="23" s="1"/>
  <c r="P80" i="23"/>
  <c r="W80" i="23"/>
  <c r="X80" i="23" s="1" a="1"/>
  <c r="X80" i="23" s="1"/>
  <c r="P81" i="23"/>
  <c r="W81" i="23"/>
  <c r="X81" i="23" s="1" a="1"/>
  <c r="X81" i="23" s="1"/>
  <c r="P82" i="23"/>
  <c r="W82" i="23"/>
  <c r="X82" i="23" s="1" a="1"/>
  <c r="X82" i="23" s="1"/>
  <c r="P83" i="23"/>
  <c r="W83" i="23"/>
  <c r="X83" i="23" s="1" a="1"/>
  <c r="X83" i="23" s="1"/>
  <c r="P84" i="23"/>
  <c r="W84" i="23"/>
  <c r="X84" i="23" s="1" a="1"/>
  <c r="X84" i="23" s="1"/>
  <c r="P85" i="23"/>
  <c r="W85" i="23"/>
  <c r="X85" i="23" s="1" a="1"/>
  <c r="X85" i="23" s="1"/>
  <c r="P86" i="23"/>
  <c r="W86" i="23"/>
  <c r="X86" i="23" s="1" a="1"/>
  <c r="X86" i="23" s="1"/>
  <c r="P87" i="23"/>
  <c r="W87" i="23"/>
  <c r="X87" i="23" s="1" a="1"/>
  <c r="X87" i="23" s="1"/>
  <c r="P88" i="23"/>
  <c r="W88" i="23"/>
  <c r="X88" i="23" s="1" a="1"/>
  <c r="X88" i="23" s="1"/>
  <c r="P89" i="23"/>
  <c r="W89" i="23"/>
  <c r="X89" i="23" s="1" a="1"/>
  <c r="X89" i="23" s="1"/>
  <c r="P90" i="23"/>
  <c r="W90" i="23"/>
  <c r="X90" i="23" s="1" a="1"/>
  <c r="X90" i="23" s="1"/>
  <c r="P91" i="23"/>
  <c r="W91" i="23"/>
  <c r="X91" i="23" s="1" a="1"/>
  <c r="X91" i="23" s="1"/>
  <c r="P92" i="23"/>
  <c r="W92" i="23"/>
  <c r="X92" i="23" s="1" a="1"/>
  <c r="X92" i="23" s="1"/>
  <c r="P93" i="23"/>
  <c r="W93" i="23"/>
  <c r="X93" i="23" s="1" a="1"/>
  <c r="X93" i="23" s="1"/>
  <c r="P94" i="23"/>
  <c r="W94" i="23"/>
  <c r="X94" i="23" s="1" a="1"/>
  <c r="X94" i="23" s="1"/>
  <c r="P95" i="23"/>
  <c r="W95" i="23"/>
  <c r="X95" i="23" s="1" a="1"/>
  <c r="X95" i="23" s="1"/>
  <c r="B96" i="23"/>
  <c r="B97" i="23" s="1"/>
  <c r="B98" i="23" s="1"/>
  <c r="B99" i="23" s="1"/>
  <c r="P96" i="23"/>
  <c r="W96" i="23"/>
  <c r="X96" i="23" s="1" a="1"/>
  <c r="X96" i="23" s="1"/>
  <c r="P97" i="23"/>
  <c r="W97" i="23"/>
  <c r="X97" i="23" s="1" a="1"/>
  <c r="X97" i="23" s="1"/>
  <c r="P98" i="23"/>
  <c r="W98" i="23"/>
  <c r="X98" i="23" s="1" a="1"/>
  <c r="X98" i="23" s="1"/>
  <c r="P99" i="23"/>
  <c r="W99" i="23"/>
  <c r="X99" i="23" s="1" a="1"/>
  <c r="X99" i="23" s="1"/>
  <c r="B100" i="23"/>
  <c r="B101" i="23" s="1"/>
  <c r="B102" i="23" s="1"/>
  <c r="B103" i="23" s="1"/>
  <c r="B104" i="23" s="1"/>
  <c r="B105" i="23" s="1"/>
  <c r="B106" i="23" s="1"/>
  <c r="B107" i="23" s="1"/>
  <c r="B108" i="23" s="1"/>
  <c r="B109" i="23" s="1"/>
  <c r="B110" i="23" s="1"/>
  <c r="B111" i="23" s="1"/>
  <c r="B112" i="23" s="1"/>
  <c r="B113" i="23" s="1"/>
  <c r="B114" i="23" s="1"/>
  <c r="P100" i="23"/>
  <c r="W100" i="23"/>
  <c r="X100" i="23" s="1" a="1"/>
  <c r="X100" i="23" s="1"/>
  <c r="P101" i="23"/>
  <c r="W101" i="23"/>
  <c r="X101" i="23" s="1" a="1"/>
  <c r="X101" i="23" s="1"/>
  <c r="P102" i="23"/>
  <c r="W102" i="23"/>
  <c r="X102" i="23" s="1" a="1"/>
  <c r="X102" i="23" s="1"/>
  <c r="P103" i="23"/>
  <c r="W103" i="23"/>
  <c r="X103" i="23" s="1" a="1"/>
  <c r="X103" i="23" s="1"/>
  <c r="P104" i="23"/>
  <c r="W104" i="23"/>
  <c r="X104" i="23" s="1" a="1"/>
  <c r="X104" i="23" s="1"/>
  <c r="P105" i="23"/>
  <c r="W105" i="23"/>
  <c r="X105" i="23" s="1" a="1"/>
  <c r="X105" i="23" s="1"/>
  <c r="P106" i="23"/>
  <c r="W106" i="23"/>
  <c r="X106" i="23" s="1" a="1"/>
  <c r="X106" i="23" s="1"/>
  <c r="P107" i="23"/>
  <c r="W107" i="23"/>
  <c r="X107" i="23" s="1" a="1"/>
  <c r="X107" i="23" s="1"/>
  <c r="P108" i="23"/>
  <c r="W108" i="23"/>
  <c r="X108" i="23" s="1" a="1"/>
  <c r="X108" i="23" s="1"/>
  <c r="P109" i="23"/>
  <c r="W109" i="23"/>
  <c r="X109" i="23" s="1" a="1"/>
  <c r="X109" i="23" s="1"/>
  <c r="P110" i="23"/>
  <c r="W110" i="23"/>
  <c r="X110" i="23" s="1" a="1"/>
  <c r="X110" i="23" s="1"/>
  <c r="P111" i="23"/>
  <c r="W111" i="23"/>
  <c r="X111" i="23" s="1" a="1"/>
  <c r="X111" i="23" s="1"/>
  <c r="P112" i="23"/>
  <c r="W112" i="23"/>
  <c r="X112" i="23" s="1" a="1"/>
  <c r="X112" i="23" s="1"/>
  <c r="P113" i="23"/>
  <c r="W113" i="23"/>
  <c r="X113" i="23" s="1" a="1"/>
  <c r="X113" i="23" s="1"/>
  <c r="P114" i="23"/>
  <c r="W114" i="23"/>
  <c r="X114" i="23" s="1" a="1"/>
  <c r="X114" i="23" s="1"/>
  <c r="B115" i="23"/>
  <c r="P115" i="23"/>
  <c r="W115" i="23"/>
  <c r="X115" i="23" s="1" a="1"/>
  <c r="X115" i="23" s="1"/>
  <c r="P116" i="23"/>
  <c r="W116" i="23"/>
  <c r="X116" i="23" s="1" a="1"/>
  <c r="X116" i="23" s="1"/>
  <c r="P117" i="23"/>
  <c r="W117" i="23"/>
  <c r="X117" i="23" s="1" a="1"/>
  <c r="X117" i="23" s="1"/>
  <c r="P118" i="23"/>
  <c r="W118" i="23"/>
  <c r="X118" i="23" s="1" a="1"/>
  <c r="X118" i="23" s="1"/>
  <c r="P119" i="23"/>
  <c r="W119" i="23"/>
  <c r="X119" i="23" s="1" a="1"/>
  <c r="X119" i="23" s="1"/>
  <c r="P120" i="23"/>
  <c r="W120" i="23"/>
  <c r="X120" i="23" s="1" a="1"/>
  <c r="X120" i="23" s="1"/>
  <c r="P121" i="23"/>
  <c r="W121" i="23"/>
  <c r="X121" i="23" s="1" a="1"/>
  <c r="X121" i="23" s="1"/>
  <c r="P122" i="23"/>
  <c r="W122" i="23"/>
  <c r="X122" i="23" s="1" a="1"/>
  <c r="X122" i="23" s="1"/>
  <c r="P123" i="23"/>
  <c r="W123" i="23"/>
  <c r="X123" i="23" s="1" a="1"/>
  <c r="X123" i="23" s="1"/>
  <c r="P124" i="23"/>
  <c r="W124" i="23"/>
  <c r="X124" i="23" s="1" a="1"/>
  <c r="X124" i="23" s="1"/>
  <c r="P125" i="23"/>
  <c r="W125" i="23"/>
  <c r="X125" i="23" s="1" a="1"/>
  <c r="X125" i="23" s="1"/>
  <c r="P126" i="23"/>
  <c r="W126" i="23"/>
  <c r="X126" i="23" s="1" a="1"/>
  <c r="X126" i="23" s="1"/>
  <c r="P127" i="23"/>
  <c r="W127" i="23"/>
  <c r="X127" i="23" s="1" a="1"/>
  <c r="X127" i="23" s="1"/>
  <c r="P128" i="23"/>
  <c r="W128" i="23"/>
  <c r="X128" i="23" s="1" a="1"/>
  <c r="X128" i="23" s="1"/>
  <c r="P129" i="23"/>
  <c r="W129" i="23"/>
  <c r="X129" i="23" s="1" a="1"/>
  <c r="X129" i="23" s="1"/>
  <c r="P130" i="23"/>
  <c r="W130" i="23"/>
  <c r="X130" i="23" s="1" a="1"/>
  <c r="X130" i="23" s="1"/>
  <c r="P131" i="23"/>
  <c r="W131" i="23"/>
  <c r="X131" i="23" s="1" a="1"/>
  <c r="X131" i="23" s="1"/>
  <c r="P132" i="23"/>
  <c r="W132" i="23"/>
  <c r="X132" i="23" s="1" a="1"/>
  <c r="X132" i="23" s="1"/>
  <c r="P133" i="23"/>
  <c r="W133" i="23"/>
  <c r="X133" i="23" s="1" a="1"/>
  <c r="X133" i="23" s="1"/>
  <c r="P134" i="23"/>
  <c r="W134" i="23"/>
  <c r="X134" i="23" s="1" a="1"/>
  <c r="X134" i="23" s="1"/>
  <c r="P135" i="23"/>
  <c r="W135" i="23"/>
  <c r="X135" i="23" s="1" a="1"/>
  <c r="X135" i="23" s="1"/>
  <c r="P136" i="23"/>
  <c r="W136" i="23"/>
  <c r="X136" i="23" s="1" a="1"/>
  <c r="X136" i="23" s="1"/>
  <c r="P137" i="23"/>
  <c r="W137" i="23"/>
  <c r="X137" i="23" s="1" a="1"/>
  <c r="X137" i="23" s="1"/>
  <c r="P138" i="23"/>
  <c r="W138" i="23"/>
  <c r="X138" i="23" s="1" a="1"/>
  <c r="X138" i="23" s="1"/>
  <c r="P139" i="23"/>
  <c r="W139" i="23"/>
  <c r="X139" i="23" s="1" a="1"/>
  <c r="X139" i="23" s="1"/>
  <c r="P140" i="23"/>
  <c r="W140" i="23"/>
  <c r="X140" i="23" s="1" a="1"/>
  <c r="X140" i="23" s="1"/>
  <c r="P141" i="23"/>
  <c r="W141" i="23"/>
  <c r="X141" i="23" s="1" a="1"/>
  <c r="X141" i="23" s="1"/>
  <c r="P142" i="23"/>
  <c r="W142" i="23"/>
  <c r="X142" i="23" s="1" a="1"/>
  <c r="X142" i="23" s="1"/>
  <c r="P143" i="23"/>
  <c r="W143" i="23"/>
  <c r="X143" i="23" s="1" a="1"/>
  <c r="X143" i="23" s="1"/>
  <c r="P144" i="23"/>
  <c r="W144" i="23"/>
  <c r="X144" i="23" s="1" a="1"/>
  <c r="X144" i="23" s="1"/>
  <c r="P145" i="23"/>
  <c r="W145" i="23"/>
  <c r="X145" i="23" s="1" a="1"/>
  <c r="X145" i="23" s="1"/>
  <c r="P146" i="23"/>
  <c r="W146" i="23"/>
  <c r="X146" i="23" s="1" a="1"/>
  <c r="X146" i="23" s="1"/>
  <c r="P147" i="23"/>
  <c r="W147" i="23"/>
  <c r="X147" i="23" s="1" a="1"/>
  <c r="X147" i="23" s="1"/>
  <c r="P148" i="23"/>
  <c r="W148" i="23"/>
  <c r="X148" i="23" s="1" a="1"/>
  <c r="X148" i="23" s="1"/>
  <c r="P149" i="23"/>
  <c r="W149" i="23"/>
  <c r="X149" i="23" s="1" a="1"/>
  <c r="X149" i="23" s="1"/>
  <c r="P150" i="23"/>
  <c r="W150" i="23"/>
  <c r="X150" i="23" s="1" a="1"/>
  <c r="X150" i="23" s="1"/>
  <c r="P151" i="23"/>
  <c r="W151" i="23"/>
  <c r="X151" i="23" s="1" a="1"/>
  <c r="X151" i="23" s="1"/>
  <c r="P152" i="23"/>
  <c r="W152" i="23"/>
  <c r="X152" i="23" s="1" a="1"/>
  <c r="X152" i="23" s="1"/>
  <c r="P153" i="23"/>
  <c r="W153" i="23"/>
  <c r="X153" i="23" s="1" a="1"/>
  <c r="X153" i="23" s="1"/>
  <c r="P154" i="23"/>
  <c r="W154" i="23"/>
  <c r="X154" i="23" s="1" a="1"/>
  <c r="X154" i="23" s="1"/>
  <c r="P155" i="23"/>
  <c r="W155" i="23"/>
  <c r="X155" i="23" s="1" a="1"/>
  <c r="X155" i="23" s="1"/>
  <c r="P156" i="23"/>
  <c r="W156" i="23"/>
  <c r="X156" i="23" s="1" a="1"/>
  <c r="X156" i="23" s="1"/>
  <c r="P157" i="23"/>
  <c r="W157" i="23"/>
  <c r="X157" i="23" s="1" a="1"/>
  <c r="X157" i="23" s="1"/>
  <c r="P158" i="23"/>
  <c r="W158" i="23"/>
  <c r="X158" i="23" s="1" a="1"/>
  <c r="X158" i="23" s="1"/>
  <c r="P159" i="23"/>
  <c r="W159" i="23"/>
  <c r="X159" i="23" s="1" a="1"/>
  <c r="X159" i="23" s="1"/>
  <c r="P160" i="23"/>
  <c r="W160" i="23"/>
  <c r="X160" i="23" s="1" a="1"/>
  <c r="X160" i="23" s="1"/>
  <c r="P161" i="23"/>
  <c r="W161" i="23"/>
  <c r="X161" i="23" s="1" a="1"/>
  <c r="X161" i="23" s="1"/>
  <c r="P162" i="23"/>
  <c r="W162" i="23"/>
  <c r="X162" i="23" s="1" a="1"/>
  <c r="X162" i="23" s="1"/>
  <c r="P163" i="23"/>
  <c r="W163" i="23"/>
  <c r="X163" i="23" s="1" a="1"/>
  <c r="X163" i="23" s="1"/>
  <c r="P164" i="23"/>
  <c r="W164" i="23"/>
  <c r="X164" i="23" s="1" a="1"/>
  <c r="X164" i="23" s="1"/>
  <c r="P165" i="23"/>
  <c r="W165" i="23"/>
  <c r="X165" i="23" s="1" a="1"/>
  <c r="X165" i="23" s="1"/>
  <c r="P166" i="23"/>
  <c r="W166" i="23"/>
  <c r="X166" i="23" s="1" a="1"/>
  <c r="X166" i="23" s="1"/>
  <c r="P167" i="23"/>
  <c r="W167" i="23"/>
  <c r="X167" i="23" s="1" a="1"/>
  <c r="X167" i="23" s="1"/>
  <c r="P168" i="23"/>
  <c r="W168" i="23"/>
  <c r="X168" i="23" s="1" a="1"/>
  <c r="X168" i="23" s="1"/>
  <c r="P169" i="23"/>
  <c r="W169" i="23"/>
  <c r="X169" i="23" s="1" a="1"/>
  <c r="X169" i="23" s="1"/>
  <c r="P170" i="23"/>
  <c r="W170" i="23"/>
  <c r="X170" i="23" s="1" a="1"/>
  <c r="X170" i="23" s="1"/>
  <c r="P171" i="23"/>
  <c r="W171" i="23"/>
  <c r="X171" i="23" s="1" a="1"/>
  <c r="X171" i="23" s="1"/>
  <c r="P172" i="23"/>
  <c r="W172" i="23"/>
  <c r="X172" i="23" s="1" a="1"/>
  <c r="X172" i="23" s="1"/>
  <c r="P173" i="23"/>
  <c r="W173" i="23"/>
  <c r="X173" i="23" s="1" a="1"/>
  <c r="X173" i="23" s="1"/>
  <c r="P174" i="23"/>
  <c r="W174" i="23"/>
  <c r="X174" i="23" s="1" a="1"/>
  <c r="X174" i="23" s="1"/>
  <c r="P175" i="23"/>
  <c r="W175" i="23"/>
  <c r="X175" i="23" s="1" a="1"/>
  <c r="X175" i="23" s="1"/>
  <c r="P176" i="23"/>
  <c r="W176" i="23"/>
  <c r="X176" i="23" s="1" a="1"/>
  <c r="X176" i="23" s="1"/>
  <c r="P177" i="23"/>
  <c r="W177" i="23"/>
  <c r="X177" i="23" s="1" a="1"/>
  <c r="X177" i="23" s="1"/>
  <c r="P178" i="23"/>
  <c r="W178" i="23"/>
  <c r="X178" i="23" s="1" a="1"/>
  <c r="X178" i="23" s="1"/>
  <c r="P179" i="23"/>
  <c r="W179" i="23"/>
  <c r="X179" i="23" s="1" a="1"/>
  <c r="X179" i="23" s="1"/>
  <c r="P180" i="23"/>
  <c r="W180" i="23"/>
  <c r="X180" i="23" s="1" a="1"/>
  <c r="X180" i="23" s="1"/>
  <c r="P181" i="23"/>
  <c r="W181" i="23"/>
  <c r="X181" i="23" s="1" a="1"/>
  <c r="X181" i="23" s="1"/>
  <c r="P182" i="23"/>
  <c r="W182" i="23"/>
  <c r="X182" i="23" s="1" a="1"/>
  <c r="X182" i="23" s="1"/>
  <c r="P183" i="23"/>
  <c r="W183" i="23"/>
  <c r="X183" i="23" s="1" a="1"/>
  <c r="X183" i="23" s="1"/>
  <c r="P184" i="23"/>
  <c r="W184" i="23"/>
  <c r="X184" i="23" s="1" a="1"/>
  <c r="X184" i="23" s="1"/>
  <c r="P185" i="23"/>
  <c r="W185" i="23"/>
  <c r="X185" i="23" s="1" a="1"/>
  <c r="X185" i="23" s="1"/>
  <c r="P186" i="23"/>
  <c r="W186" i="23"/>
  <c r="X186" i="23" s="1" a="1"/>
  <c r="X186" i="23" s="1"/>
  <c r="P187" i="23"/>
  <c r="W187" i="23"/>
  <c r="X187" i="23" s="1" a="1"/>
  <c r="X187" i="23" s="1"/>
  <c r="P188" i="23"/>
  <c r="W188" i="23"/>
  <c r="X188" i="23" s="1" a="1"/>
  <c r="X188" i="23" s="1"/>
  <c r="P189" i="23"/>
  <c r="W189" i="23"/>
  <c r="X189" i="23" s="1" a="1"/>
  <c r="X189" i="23" s="1"/>
  <c r="P190" i="23"/>
  <c r="W190" i="23"/>
  <c r="X190" i="23" s="1" a="1"/>
  <c r="X190" i="23" s="1"/>
  <c r="P191" i="23"/>
  <c r="W191" i="23"/>
  <c r="X191" i="23" s="1" a="1"/>
  <c r="X191" i="23" s="1"/>
  <c r="P192" i="23"/>
  <c r="W192" i="23"/>
  <c r="X192" i="23" s="1" a="1"/>
  <c r="X192" i="23" s="1"/>
  <c r="P193" i="23"/>
  <c r="W193" i="23"/>
  <c r="X193" i="23" s="1" a="1"/>
  <c r="X193" i="23" s="1"/>
  <c r="P194" i="23"/>
  <c r="W194" i="23"/>
  <c r="X194" i="23" s="1" a="1"/>
  <c r="X194" i="23" s="1"/>
  <c r="P195" i="23"/>
  <c r="W195" i="23"/>
  <c r="X195" i="23" s="1" a="1"/>
  <c r="X195" i="23" s="1"/>
  <c r="P196" i="23"/>
  <c r="W196" i="23"/>
  <c r="X196" i="23" s="1" a="1"/>
  <c r="X196" i="23" s="1"/>
  <c r="P197" i="23"/>
  <c r="W197" i="23"/>
  <c r="X197" i="23" s="1" a="1"/>
  <c r="X197" i="23" s="1"/>
  <c r="P198" i="23"/>
  <c r="W198" i="23"/>
  <c r="X198" i="23" s="1" a="1"/>
  <c r="X198" i="23" s="1"/>
  <c r="P199" i="23"/>
  <c r="W199" i="23"/>
  <c r="X199" i="23" s="1" a="1"/>
  <c r="X199" i="23" s="1"/>
  <c r="P200" i="23"/>
  <c r="W200" i="23"/>
  <c r="X200" i="23" s="1" a="1"/>
  <c r="X200" i="23" s="1"/>
  <c r="P201" i="23"/>
  <c r="W201" i="23"/>
  <c r="X201" i="23" s="1" a="1"/>
  <c r="X201" i="23" s="1"/>
  <c r="P202" i="23"/>
  <c r="W202" i="23"/>
  <c r="X202" i="23" s="1" a="1"/>
  <c r="X202" i="23" s="1"/>
  <c r="P203" i="23"/>
  <c r="W203" i="23"/>
  <c r="X203" i="23" s="1" a="1"/>
  <c r="X203" i="23" s="1"/>
  <c r="P204" i="23"/>
  <c r="W204" i="23"/>
  <c r="X204" i="23" s="1" a="1"/>
  <c r="X204" i="23" s="1"/>
  <c r="P205" i="23"/>
  <c r="W205" i="23"/>
  <c r="X205" i="23" s="1" a="1"/>
  <c r="X205" i="23" s="1"/>
  <c r="P206" i="23"/>
  <c r="W206" i="23"/>
  <c r="X206" i="23" s="1" a="1"/>
  <c r="X206" i="23" s="1"/>
  <c r="P207" i="23"/>
  <c r="W207" i="23"/>
  <c r="X207" i="23" s="1" a="1"/>
  <c r="X207" i="23" s="1"/>
  <c r="P208" i="23"/>
  <c r="W208" i="23"/>
  <c r="X208" i="23" s="1" a="1"/>
  <c r="X208" i="23" s="1"/>
  <c r="P209" i="23"/>
  <c r="W209" i="23"/>
  <c r="X209" i="23" s="1" a="1"/>
  <c r="X209" i="23" s="1"/>
  <c r="P210" i="23"/>
  <c r="W210" i="23"/>
  <c r="X210" i="23" s="1" a="1"/>
  <c r="X210" i="23" s="1"/>
  <c r="P211" i="23"/>
  <c r="W211" i="23"/>
  <c r="X211" i="23" s="1" a="1"/>
  <c r="X211" i="23" s="1"/>
  <c r="P212" i="23"/>
  <c r="W212" i="23"/>
  <c r="X212" i="23" s="1" a="1"/>
  <c r="X212" i="23" s="1"/>
  <c r="P213" i="23"/>
  <c r="W213" i="23"/>
  <c r="X213" i="23" s="1" a="1"/>
  <c r="X213" i="23" s="1"/>
  <c r="P214" i="23"/>
  <c r="W214" i="23"/>
  <c r="X214" i="23" s="1" a="1"/>
  <c r="X214" i="23" s="1"/>
  <c r="P215" i="23"/>
  <c r="W215" i="23"/>
  <c r="X215" i="23" s="1" a="1"/>
  <c r="X215" i="23" s="1"/>
  <c r="P216" i="23"/>
  <c r="W216" i="23"/>
  <c r="X216" i="23" s="1" a="1"/>
  <c r="X216" i="23" s="1"/>
  <c r="P217" i="23"/>
  <c r="W217" i="23"/>
  <c r="X217" i="23" s="1" a="1"/>
  <c r="X217" i="23" s="1"/>
  <c r="P218" i="23"/>
  <c r="W218" i="23"/>
  <c r="X218" i="23" s="1" a="1"/>
  <c r="X218" i="23" s="1"/>
  <c r="P219" i="23"/>
  <c r="W219" i="23"/>
  <c r="X219" i="23" s="1" a="1"/>
  <c r="X219" i="23" s="1"/>
  <c r="P220" i="23"/>
  <c r="W220" i="23"/>
  <c r="X220" i="23" s="1" a="1"/>
  <c r="X220" i="23" s="1"/>
  <c r="P221" i="23"/>
  <c r="W221" i="23"/>
  <c r="X221" i="23" s="1" a="1"/>
  <c r="X221" i="23" s="1"/>
  <c r="P222" i="23"/>
  <c r="W222" i="23"/>
  <c r="X222" i="23" s="1" a="1"/>
  <c r="X222" i="23" s="1"/>
  <c r="P223" i="23"/>
  <c r="W223" i="23"/>
  <c r="X223" i="23" s="1" a="1"/>
  <c r="X223" i="23" s="1"/>
  <c r="P224" i="23"/>
  <c r="W224" i="23"/>
  <c r="X224" i="23" s="1" a="1"/>
  <c r="X224" i="23" s="1"/>
  <c r="P225" i="23"/>
  <c r="W225" i="23"/>
  <c r="X225" i="23" s="1" a="1"/>
  <c r="X225" i="23" s="1"/>
  <c r="P226" i="23"/>
  <c r="W226" i="23"/>
  <c r="X226" i="23" s="1" a="1"/>
  <c r="X226" i="23" s="1"/>
  <c r="P227" i="23"/>
  <c r="W227" i="23"/>
  <c r="X227" i="23" s="1" a="1"/>
  <c r="X227" i="23" s="1"/>
  <c r="P228" i="23"/>
  <c r="W228" i="23"/>
  <c r="X228" i="23" s="1" a="1"/>
  <c r="X228" i="23" s="1"/>
  <c r="P229" i="23"/>
  <c r="W229" i="23"/>
  <c r="X229" i="23" s="1" a="1"/>
  <c r="X229" i="23" s="1"/>
  <c r="P230" i="23"/>
  <c r="W230" i="23"/>
  <c r="X230" i="23" s="1" a="1"/>
  <c r="X230" i="23" s="1"/>
  <c r="P231" i="23"/>
  <c r="W231" i="23"/>
  <c r="X231" i="23" s="1" a="1"/>
  <c r="X231" i="23" s="1"/>
  <c r="P232" i="23"/>
  <c r="W232" i="23"/>
  <c r="X232" i="23" s="1" a="1"/>
  <c r="X232" i="23" s="1"/>
  <c r="P233" i="23"/>
  <c r="W233" i="23"/>
  <c r="X233" i="23" s="1" a="1"/>
  <c r="X233" i="23" s="1"/>
  <c r="P234" i="23"/>
  <c r="W234" i="23"/>
  <c r="X234" i="23" s="1" a="1"/>
  <c r="X234" i="23" s="1"/>
  <c r="P235" i="23"/>
  <c r="W235" i="23"/>
  <c r="X235" i="23" s="1" a="1"/>
  <c r="X235" i="23" s="1"/>
  <c r="P236" i="23"/>
  <c r="W236" i="23"/>
  <c r="X236" i="23" s="1" a="1"/>
  <c r="X236" i="23" s="1"/>
  <c r="P237" i="23"/>
  <c r="W237" i="23"/>
  <c r="X237" i="23" s="1" a="1"/>
  <c r="X237" i="23" s="1"/>
  <c r="P238" i="23"/>
  <c r="W238" i="23"/>
  <c r="X238" i="23" s="1" a="1"/>
  <c r="X238" i="23" s="1"/>
  <c r="P239" i="23"/>
  <c r="W239" i="23"/>
  <c r="X239" i="23" s="1" a="1"/>
  <c r="X239" i="23" s="1"/>
  <c r="P240" i="23"/>
  <c r="W240" i="23"/>
  <c r="X240" i="23" s="1" a="1"/>
  <c r="X240" i="23" s="1"/>
  <c r="P241" i="23"/>
  <c r="W241" i="23"/>
  <c r="X241" i="23" s="1" a="1"/>
  <c r="X241" i="23" s="1"/>
  <c r="P242" i="23"/>
  <c r="W242" i="23"/>
  <c r="X242" i="23" s="1" a="1"/>
  <c r="X242" i="23" s="1"/>
  <c r="P243" i="23"/>
  <c r="W243" i="23"/>
  <c r="X243" i="23" s="1" a="1"/>
  <c r="X243" i="23" s="1"/>
  <c r="P244" i="23"/>
  <c r="W244" i="23"/>
  <c r="X244" i="23" s="1" a="1"/>
  <c r="X244" i="23" s="1"/>
  <c r="P245" i="23"/>
  <c r="W245" i="23"/>
  <c r="X245" i="23" s="1" a="1"/>
  <c r="X245" i="23" s="1"/>
  <c r="P246" i="23"/>
  <c r="W246" i="23"/>
  <c r="X246" i="23" s="1" a="1"/>
  <c r="X246" i="23" s="1"/>
  <c r="P247" i="23"/>
  <c r="W247" i="23"/>
  <c r="X247" i="23" s="1" a="1"/>
  <c r="X247" i="23" s="1"/>
  <c r="P248" i="23"/>
  <c r="W248" i="23"/>
  <c r="X248" i="23" s="1" a="1"/>
  <c r="X248" i="23" s="1"/>
  <c r="P249" i="23"/>
  <c r="W249" i="23"/>
  <c r="X249" i="23" s="1" a="1"/>
  <c r="X249" i="23" s="1"/>
  <c r="P250" i="23"/>
  <c r="W250" i="23"/>
  <c r="X250" i="23" s="1" a="1"/>
  <c r="X250" i="23" s="1"/>
  <c r="P251" i="23"/>
  <c r="W251" i="23"/>
  <c r="X251" i="23" s="1" a="1"/>
  <c r="X251" i="23" s="1"/>
  <c r="P252" i="23"/>
  <c r="W252" i="23"/>
  <c r="X252" i="23" s="1" a="1"/>
  <c r="X252" i="23" s="1"/>
  <c r="P253" i="23"/>
  <c r="W253" i="23"/>
  <c r="X253" i="23" s="1" a="1"/>
  <c r="X253" i="23" s="1"/>
  <c r="P254" i="23"/>
  <c r="W254" i="23"/>
  <c r="X254" i="23" s="1" a="1"/>
  <c r="X254" i="23" s="1"/>
  <c r="P255" i="23"/>
  <c r="W255" i="23"/>
  <c r="X255" i="23" s="1" a="1"/>
  <c r="X255" i="23" s="1"/>
  <c r="P256" i="23"/>
  <c r="W256" i="23"/>
  <c r="X256" i="23" s="1" a="1"/>
  <c r="X256" i="23" s="1"/>
  <c r="P257" i="23"/>
  <c r="W257" i="23"/>
  <c r="X257" i="23" s="1" a="1"/>
  <c r="X257" i="23" s="1"/>
  <c r="P258" i="23"/>
  <c r="W258" i="23"/>
  <c r="X258" i="23" s="1" a="1"/>
  <c r="X258" i="23" s="1"/>
  <c r="P259" i="23"/>
  <c r="W259" i="23"/>
  <c r="X259" i="23" s="1" a="1"/>
  <c r="X259" i="23" s="1"/>
  <c r="P260" i="23"/>
  <c r="W260" i="23"/>
  <c r="X260" i="23" s="1" a="1"/>
  <c r="X260" i="23" s="1"/>
  <c r="P261" i="23"/>
  <c r="W261" i="23"/>
  <c r="X261" i="23" s="1" a="1"/>
  <c r="X261" i="23" s="1"/>
  <c r="P262" i="23"/>
  <c r="W262" i="23"/>
  <c r="X262" i="23" s="1" a="1"/>
  <c r="X262" i="23" s="1"/>
  <c r="P263" i="23"/>
  <c r="W263" i="23"/>
  <c r="X263" i="23" s="1" a="1"/>
  <c r="X263" i="23" s="1"/>
  <c r="P264" i="23"/>
  <c r="W264" i="23"/>
  <c r="X264" i="23" s="1" a="1"/>
  <c r="X264" i="23" s="1"/>
  <c r="P265" i="23"/>
  <c r="W265" i="23"/>
  <c r="X265" i="23" s="1" a="1"/>
  <c r="X265" i="23" s="1"/>
  <c r="P266" i="23"/>
  <c r="W266" i="23"/>
  <c r="X266" i="23" s="1" a="1"/>
  <c r="X266" i="23" s="1"/>
  <c r="P267" i="23"/>
  <c r="W267" i="23"/>
  <c r="X267" i="23" s="1" a="1"/>
  <c r="X267" i="23" s="1"/>
  <c r="P268" i="23"/>
  <c r="W268" i="23"/>
  <c r="X268" i="23" s="1" a="1"/>
  <c r="X268" i="23" s="1"/>
  <c r="P269" i="23"/>
  <c r="W269" i="23"/>
  <c r="X269" i="23" s="1" a="1"/>
  <c r="X269" i="23" s="1"/>
  <c r="P270" i="23"/>
  <c r="W270" i="23"/>
  <c r="X270" i="23" s="1" a="1"/>
  <c r="X270" i="23" s="1"/>
  <c r="P271" i="23"/>
  <c r="W271" i="23"/>
  <c r="X271" i="23" s="1" a="1"/>
  <c r="X271" i="23" s="1"/>
  <c r="P272" i="23"/>
  <c r="W272" i="23"/>
  <c r="X272" i="23" s="1" a="1"/>
  <c r="X272" i="23" s="1"/>
  <c r="P273" i="23"/>
  <c r="W273" i="23"/>
  <c r="X273" i="23" s="1" a="1"/>
  <c r="X273" i="23" s="1"/>
  <c r="P274" i="23"/>
  <c r="W274" i="23"/>
  <c r="X274" i="23" s="1" a="1"/>
  <c r="X274" i="23" s="1"/>
  <c r="P275" i="23"/>
  <c r="W275" i="23"/>
  <c r="X275" i="23" s="1" a="1"/>
  <c r="X275" i="23" s="1"/>
  <c r="P276" i="23"/>
  <c r="W276" i="23"/>
  <c r="X276" i="23" s="1" a="1"/>
  <c r="X276" i="23" s="1"/>
  <c r="P277" i="23"/>
  <c r="W277" i="23"/>
  <c r="X277" i="23" s="1" a="1"/>
  <c r="X277" i="23" s="1"/>
  <c r="P278" i="23"/>
  <c r="W278" i="23"/>
  <c r="X278" i="23" s="1" a="1"/>
  <c r="X278" i="23" s="1"/>
  <c r="P279" i="23"/>
  <c r="W279" i="23"/>
  <c r="X279" i="23" s="1" a="1"/>
  <c r="X279" i="23" s="1"/>
  <c r="P280" i="23"/>
  <c r="W280" i="23"/>
  <c r="X280" i="23" s="1" a="1"/>
  <c r="X280" i="23" s="1"/>
  <c r="P281" i="23"/>
  <c r="W281" i="23"/>
  <c r="X281" i="23" s="1" a="1"/>
  <c r="X281" i="23" s="1"/>
  <c r="P282" i="23"/>
  <c r="W282" i="23"/>
  <c r="X282" i="23" s="1" a="1"/>
  <c r="X282" i="23" s="1"/>
  <c r="P283" i="23"/>
  <c r="W283" i="23"/>
  <c r="X283" i="23" s="1" a="1"/>
  <c r="X283" i="23" s="1"/>
  <c r="P284" i="23"/>
  <c r="W284" i="23"/>
  <c r="X284" i="23" s="1" a="1"/>
  <c r="X284" i="23" s="1"/>
  <c r="P285" i="23"/>
  <c r="W285" i="23"/>
  <c r="X285" i="23" s="1" a="1"/>
  <c r="X285" i="23" s="1"/>
  <c r="P286" i="23"/>
  <c r="W286" i="23"/>
  <c r="X286" i="23" s="1" a="1"/>
  <c r="X286" i="23" s="1"/>
  <c r="P287" i="23"/>
  <c r="W287" i="23"/>
  <c r="X287" i="23" s="1" a="1"/>
  <c r="X287" i="23" s="1"/>
  <c r="P288" i="23"/>
  <c r="W288" i="23"/>
  <c r="X288" i="23" s="1" a="1"/>
  <c r="X288" i="23" s="1"/>
  <c r="P289" i="23"/>
  <c r="W289" i="23"/>
  <c r="X289" i="23" s="1" a="1"/>
  <c r="X289" i="23" s="1"/>
  <c r="P290" i="23"/>
  <c r="W290" i="23"/>
  <c r="X290" i="23" s="1" a="1"/>
  <c r="X290" i="23" s="1"/>
  <c r="P291" i="23"/>
  <c r="W291" i="23"/>
  <c r="X291" i="23" s="1" a="1"/>
  <c r="X291" i="23" s="1"/>
  <c r="P292" i="23"/>
  <c r="W292" i="23"/>
  <c r="X292" i="23" s="1" a="1"/>
  <c r="X292" i="23" s="1"/>
  <c r="P293" i="23"/>
  <c r="W293" i="23"/>
  <c r="X293" i="23" s="1" a="1"/>
  <c r="X293" i="23" s="1"/>
  <c r="P294" i="23"/>
  <c r="W294" i="23"/>
  <c r="X294" i="23" s="1" a="1"/>
  <c r="X294" i="23" s="1"/>
  <c r="P295" i="23"/>
  <c r="W295" i="23"/>
  <c r="X295" i="23" s="1" a="1"/>
  <c r="X295" i="23" s="1"/>
  <c r="P296" i="23"/>
  <c r="W296" i="23"/>
  <c r="X296" i="23" s="1" a="1"/>
  <c r="X296" i="23" s="1"/>
  <c r="P297" i="23"/>
  <c r="W297" i="23"/>
  <c r="X297" i="23" s="1" a="1"/>
  <c r="X297" i="23" s="1"/>
  <c r="P298" i="23"/>
  <c r="W298" i="23"/>
  <c r="X298" i="23" s="1" a="1"/>
  <c r="X298" i="23" s="1"/>
  <c r="P299" i="23"/>
  <c r="W299" i="23"/>
  <c r="X299" i="23" s="1" a="1"/>
  <c r="X299" i="23" s="1"/>
  <c r="P300" i="23"/>
  <c r="W300" i="23"/>
  <c r="X300" i="23" s="1" a="1"/>
  <c r="X300" i="23" s="1"/>
  <c r="P301" i="23"/>
  <c r="W301" i="23"/>
  <c r="X301" i="23" s="1" a="1"/>
  <c r="X301" i="23" s="1"/>
  <c r="P302" i="23"/>
  <c r="W302" i="23"/>
  <c r="X302" i="23" s="1" a="1"/>
  <c r="X302" i="23" s="1"/>
  <c r="P303" i="23"/>
  <c r="W303" i="23"/>
  <c r="X303" i="23" s="1" a="1"/>
  <c r="X303" i="23" s="1"/>
  <c r="P304" i="23"/>
  <c r="W304" i="23"/>
  <c r="X304" i="23" s="1" a="1"/>
  <c r="X304" i="23" s="1"/>
  <c r="P305" i="23"/>
  <c r="W305" i="23"/>
  <c r="X305" i="23" s="1" a="1"/>
  <c r="X305" i="23" s="1"/>
  <c r="P306" i="23"/>
  <c r="W306" i="23"/>
  <c r="X306" i="23" s="1" a="1"/>
  <c r="X306" i="23" s="1"/>
  <c r="P307" i="23"/>
  <c r="W307" i="23"/>
  <c r="X307" i="23" s="1" a="1"/>
  <c r="X307" i="23" s="1"/>
  <c r="P308" i="23"/>
  <c r="W308" i="23"/>
  <c r="X308" i="23" s="1" a="1"/>
  <c r="X308" i="23" s="1"/>
  <c r="P309" i="23"/>
  <c r="W309" i="23"/>
  <c r="X309" i="23" s="1" a="1"/>
  <c r="X309" i="23" s="1"/>
  <c r="P310" i="23"/>
  <c r="W310" i="23"/>
  <c r="X310" i="23" s="1" a="1"/>
  <c r="X310" i="23" s="1"/>
  <c r="P311" i="23"/>
  <c r="W311" i="23"/>
  <c r="X311" i="23" s="1" a="1"/>
  <c r="X311" i="23" s="1"/>
  <c r="P312" i="23"/>
  <c r="W312" i="23"/>
  <c r="X312" i="23" s="1" a="1"/>
  <c r="X312" i="23" s="1"/>
  <c r="P313" i="23"/>
  <c r="W313" i="23"/>
  <c r="X313" i="23" s="1" a="1"/>
  <c r="X313" i="23" s="1"/>
  <c r="P314" i="23"/>
  <c r="W314" i="23"/>
  <c r="X314" i="23" s="1" a="1"/>
  <c r="X314" i="23" s="1"/>
  <c r="P315" i="23"/>
  <c r="W315" i="23"/>
  <c r="X315" i="23" s="1" a="1"/>
  <c r="X315" i="23" s="1"/>
  <c r="P316" i="23"/>
  <c r="W316" i="23"/>
  <c r="X316" i="23" s="1" a="1"/>
  <c r="X316" i="23" s="1"/>
  <c r="P317" i="23"/>
  <c r="W317" i="23"/>
  <c r="X317" i="23" s="1" a="1"/>
  <c r="X317" i="23" s="1"/>
  <c r="P318" i="23"/>
  <c r="W318" i="23"/>
  <c r="X318" i="23" s="1" a="1"/>
  <c r="X318" i="23" s="1"/>
  <c r="P319" i="23"/>
  <c r="W319" i="23"/>
  <c r="X319" i="23" s="1" a="1"/>
  <c r="X319" i="23" s="1"/>
  <c r="P320" i="23"/>
  <c r="W320" i="23"/>
  <c r="X320" i="23" s="1" a="1"/>
  <c r="X320" i="23" s="1"/>
  <c r="P321" i="23"/>
  <c r="W321" i="23"/>
  <c r="X321" i="23" s="1" a="1"/>
  <c r="X321" i="23" s="1"/>
  <c r="P322" i="23"/>
  <c r="W322" i="23"/>
  <c r="X322" i="23" s="1" a="1"/>
  <c r="X322" i="23" s="1"/>
  <c r="P323" i="23"/>
  <c r="W323" i="23"/>
  <c r="X323" i="23" s="1" a="1"/>
  <c r="X323" i="23" s="1"/>
  <c r="P324" i="23"/>
  <c r="W324" i="23"/>
  <c r="X324" i="23" s="1" a="1"/>
  <c r="X324" i="23" s="1"/>
  <c r="P325" i="23"/>
  <c r="W325" i="23"/>
  <c r="X325" i="23" s="1" a="1"/>
  <c r="X325" i="23" s="1"/>
  <c r="P326" i="23"/>
  <c r="W326" i="23"/>
  <c r="X326" i="23" s="1" a="1"/>
  <c r="X326" i="23" s="1"/>
  <c r="P327" i="23"/>
  <c r="W327" i="23"/>
  <c r="X327" i="23" s="1" a="1"/>
  <c r="X327" i="23" s="1"/>
  <c r="P328" i="23"/>
  <c r="W328" i="23"/>
  <c r="X328" i="23" s="1" a="1"/>
  <c r="X328" i="23" s="1"/>
  <c r="P329" i="23"/>
  <c r="W329" i="23"/>
  <c r="X329" i="23" s="1" a="1"/>
  <c r="X329" i="23" s="1"/>
  <c r="P330" i="23"/>
  <c r="W330" i="23"/>
  <c r="X330" i="23" s="1" a="1"/>
  <c r="X330" i="23" s="1"/>
  <c r="P331" i="23"/>
  <c r="W331" i="23"/>
  <c r="X331" i="23" s="1" a="1"/>
  <c r="X331" i="23" s="1"/>
  <c r="P332" i="23"/>
  <c r="W332" i="23"/>
  <c r="X332" i="23" s="1" a="1"/>
  <c r="X332" i="23" s="1"/>
  <c r="P333" i="23"/>
  <c r="W333" i="23"/>
  <c r="X333" i="23" s="1" a="1"/>
  <c r="X333" i="23" s="1"/>
  <c r="P334" i="23"/>
  <c r="W334" i="23"/>
  <c r="X334" i="23" s="1" a="1"/>
  <c r="X334" i="23" s="1"/>
  <c r="P335" i="23"/>
  <c r="W335" i="23"/>
  <c r="X335" i="23" s="1" a="1"/>
  <c r="X335" i="23" s="1"/>
  <c r="P336" i="23"/>
  <c r="W336" i="23"/>
  <c r="X336" i="23" s="1" a="1"/>
  <c r="X336" i="23" s="1"/>
  <c r="P337" i="23"/>
  <c r="W337" i="23"/>
  <c r="X337" i="23" s="1" a="1"/>
  <c r="X337" i="23" s="1"/>
  <c r="P338" i="23"/>
  <c r="W338" i="23"/>
  <c r="X338" i="23" s="1" a="1"/>
  <c r="X338" i="23" s="1"/>
  <c r="P339" i="23"/>
  <c r="W339" i="23"/>
  <c r="X339" i="23" s="1" a="1"/>
  <c r="X339" i="23" s="1"/>
  <c r="P340" i="23"/>
  <c r="W340" i="23"/>
  <c r="X340" i="23" s="1" a="1"/>
  <c r="X340" i="23" s="1"/>
  <c r="P341" i="23"/>
  <c r="W341" i="23"/>
  <c r="X341" i="23" s="1" a="1"/>
  <c r="X341" i="23" s="1"/>
  <c r="P342" i="23"/>
  <c r="W342" i="23"/>
  <c r="X342" i="23" s="1" a="1"/>
  <c r="X342" i="23" s="1"/>
  <c r="P343" i="23"/>
  <c r="W343" i="23"/>
  <c r="X343" i="23" s="1" a="1"/>
  <c r="X343" i="23" s="1"/>
  <c r="P344" i="23"/>
  <c r="W344" i="23"/>
  <c r="X344" i="23" s="1" a="1"/>
  <c r="X344" i="23" s="1"/>
  <c r="P345" i="23"/>
  <c r="W345" i="23"/>
  <c r="X345" i="23" s="1" a="1"/>
  <c r="X345" i="23" s="1"/>
  <c r="P346" i="23"/>
  <c r="W346" i="23"/>
  <c r="X346" i="23" s="1" a="1"/>
  <c r="X346" i="23" s="1"/>
  <c r="P347" i="23"/>
  <c r="W347" i="23"/>
  <c r="X347" i="23" s="1" a="1"/>
  <c r="X347" i="23" s="1"/>
  <c r="P348" i="23"/>
  <c r="W348" i="23"/>
  <c r="X348" i="23" s="1" a="1"/>
  <c r="X348" i="23" s="1"/>
  <c r="P349" i="23"/>
  <c r="W349" i="23"/>
  <c r="X349" i="23" s="1" a="1"/>
  <c r="X349" i="23" s="1"/>
  <c r="P350" i="23"/>
  <c r="W350" i="23"/>
  <c r="X350" i="23" s="1" a="1"/>
  <c r="X350" i="23" s="1"/>
  <c r="P351" i="23"/>
  <c r="W351" i="23"/>
  <c r="X351" i="23" s="1" a="1"/>
  <c r="X351" i="23" s="1"/>
  <c r="P352" i="23"/>
  <c r="W352" i="23"/>
  <c r="X352" i="23" s="1" a="1"/>
  <c r="X352" i="23" s="1"/>
  <c r="P353" i="23"/>
  <c r="W353" i="23"/>
  <c r="X353" i="23" s="1" a="1"/>
  <c r="X353" i="23" s="1"/>
  <c r="P354" i="23"/>
  <c r="W354" i="23"/>
  <c r="X354" i="23" s="1" a="1"/>
  <c r="X354" i="23" s="1"/>
  <c r="P355" i="23"/>
  <c r="W355" i="23"/>
  <c r="X355" i="23" s="1" a="1"/>
  <c r="X355" i="23" s="1"/>
  <c r="P356" i="23"/>
  <c r="W356" i="23"/>
  <c r="X356" i="23" s="1" a="1"/>
  <c r="X356" i="23" s="1"/>
  <c r="P357" i="23"/>
  <c r="W357" i="23"/>
  <c r="X357" i="23" s="1" a="1"/>
  <c r="X357" i="23" s="1"/>
  <c r="P358" i="23"/>
  <c r="W358" i="23"/>
  <c r="X358" i="23" s="1" a="1"/>
  <c r="X358" i="23" s="1"/>
  <c r="P359" i="23"/>
  <c r="W359" i="23"/>
  <c r="X359" i="23" s="1" a="1"/>
  <c r="X359" i="23" s="1"/>
  <c r="P360" i="23"/>
  <c r="W360" i="23"/>
  <c r="X360" i="23" s="1" a="1"/>
  <c r="X360" i="23" s="1"/>
  <c r="P361" i="23"/>
  <c r="W361" i="23"/>
  <c r="X361" i="23" s="1" a="1"/>
  <c r="X361" i="23" s="1"/>
  <c r="P362" i="23"/>
  <c r="W362" i="23"/>
  <c r="X362" i="23" s="1" a="1"/>
  <c r="X362" i="23" s="1"/>
  <c r="P363" i="23"/>
  <c r="W363" i="23"/>
  <c r="X363" i="23" s="1" a="1"/>
  <c r="X363" i="23" s="1"/>
  <c r="P364" i="23"/>
  <c r="W364" i="23"/>
  <c r="X364" i="23" s="1" a="1"/>
  <c r="X364" i="23" s="1"/>
  <c r="P365" i="23"/>
  <c r="W365" i="23"/>
  <c r="X365" i="23" s="1" a="1"/>
  <c r="X365" i="23" s="1"/>
  <c r="P366" i="23"/>
  <c r="W366" i="23"/>
  <c r="X366" i="23" s="1" a="1"/>
  <c r="X366" i="23" s="1"/>
  <c r="P367" i="23"/>
  <c r="W367" i="23"/>
  <c r="X367" i="23" s="1" a="1"/>
  <c r="X367" i="23" s="1"/>
  <c r="P368" i="23"/>
  <c r="W368" i="23"/>
  <c r="X368" i="23" s="1" a="1"/>
  <c r="X368" i="23" s="1"/>
  <c r="P369" i="23"/>
  <c r="W369" i="23"/>
  <c r="X369" i="23" s="1" a="1"/>
  <c r="X369" i="23" s="1"/>
  <c r="P370" i="23"/>
  <c r="W370" i="23"/>
  <c r="X370" i="23" s="1" a="1"/>
  <c r="X370" i="23" s="1"/>
  <c r="P371" i="23"/>
  <c r="W371" i="23"/>
  <c r="X371" i="23" s="1" a="1"/>
  <c r="X371" i="23" s="1"/>
  <c r="P372" i="23"/>
  <c r="W372" i="23"/>
  <c r="X372" i="23" s="1" a="1"/>
  <c r="X372" i="23" s="1"/>
  <c r="P373" i="23"/>
  <c r="W373" i="23"/>
  <c r="X373" i="23" s="1" a="1"/>
  <c r="X373" i="23" s="1"/>
  <c r="P374" i="23"/>
  <c r="W374" i="23"/>
  <c r="X374" i="23" s="1" a="1"/>
  <c r="X374" i="23" s="1"/>
  <c r="P375" i="23"/>
  <c r="W375" i="23"/>
  <c r="X375" i="23" s="1" a="1"/>
  <c r="X375" i="23" s="1"/>
  <c r="P376" i="23"/>
  <c r="W376" i="23"/>
  <c r="X376" i="23" s="1" a="1"/>
  <c r="X376" i="23" s="1"/>
  <c r="P377" i="23"/>
  <c r="W377" i="23"/>
  <c r="X377" i="23" s="1" a="1"/>
  <c r="X377" i="23" s="1"/>
  <c r="P378" i="23"/>
  <c r="W378" i="23"/>
  <c r="X378" i="23" s="1" a="1"/>
  <c r="X378" i="23" s="1"/>
  <c r="P379" i="23"/>
  <c r="W379" i="23"/>
  <c r="X379" i="23" s="1" a="1"/>
  <c r="X379" i="23" s="1"/>
  <c r="P380" i="23"/>
  <c r="W380" i="23"/>
  <c r="X380" i="23" s="1" a="1"/>
  <c r="X380" i="23" s="1"/>
  <c r="P381" i="23"/>
  <c r="W381" i="23"/>
  <c r="X381" i="23" s="1" a="1"/>
  <c r="X381" i="23" s="1"/>
  <c r="P382" i="23"/>
  <c r="W382" i="23"/>
  <c r="X382" i="23" s="1" a="1"/>
  <c r="X382" i="23" s="1"/>
  <c r="P383" i="23"/>
  <c r="W383" i="23"/>
  <c r="X383" i="23" s="1" a="1"/>
  <c r="X383" i="23" s="1"/>
  <c r="P384" i="23"/>
  <c r="W384" i="23"/>
  <c r="X384" i="23" s="1" a="1"/>
  <c r="X384" i="23" s="1"/>
  <c r="P385" i="23"/>
  <c r="W385" i="23"/>
  <c r="X385" i="23" s="1" a="1"/>
  <c r="X385" i="23" s="1"/>
  <c r="P386" i="23"/>
  <c r="W386" i="23"/>
  <c r="X386" i="23" s="1" a="1"/>
  <c r="X386" i="23" s="1"/>
  <c r="P387" i="23"/>
  <c r="W387" i="23"/>
  <c r="X387" i="23" s="1" a="1"/>
  <c r="X387" i="23" s="1"/>
  <c r="P388" i="23"/>
  <c r="W388" i="23"/>
  <c r="X388" i="23" s="1" a="1"/>
  <c r="X388" i="23" s="1"/>
  <c r="P389" i="23"/>
  <c r="W389" i="23"/>
  <c r="X389" i="23" s="1" a="1"/>
  <c r="X389" i="23" s="1"/>
  <c r="P390" i="23"/>
  <c r="W390" i="23"/>
  <c r="X390" i="23" s="1" a="1"/>
  <c r="X390" i="23" s="1"/>
  <c r="P391" i="23"/>
  <c r="W391" i="23"/>
  <c r="X391" i="23" s="1" a="1"/>
  <c r="X391" i="23" s="1"/>
  <c r="P392" i="23"/>
  <c r="W392" i="23"/>
  <c r="X392" i="23" s="1" a="1"/>
  <c r="X392" i="23" s="1"/>
  <c r="P393" i="23"/>
  <c r="W393" i="23"/>
  <c r="X393" i="23" s="1" a="1"/>
  <c r="X393" i="23" s="1"/>
  <c r="P394" i="23"/>
  <c r="W394" i="23"/>
  <c r="X394" i="23" s="1" a="1"/>
  <c r="X394" i="23" s="1"/>
  <c r="P395" i="23"/>
  <c r="W395" i="23"/>
  <c r="X395" i="23" s="1" a="1"/>
  <c r="X395" i="23" s="1"/>
  <c r="P396" i="23"/>
  <c r="W396" i="23"/>
  <c r="X396" i="23" s="1" a="1"/>
  <c r="X396" i="23" s="1"/>
  <c r="P397" i="23"/>
  <c r="W397" i="23"/>
  <c r="X397" i="23" s="1" a="1"/>
  <c r="X397" i="23" s="1"/>
  <c r="P398" i="23"/>
  <c r="W398" i="23"/>
  <c r="X398" i="23" s="1" a="1"/>
  <c r="X398" i="23" s="1"/>
  <c r="P399" i="23"/>
  <c r="W399" i="23"/>
  <c r="X399" i="23" s="1" a="1"/>
  <c r="X399" i="23" s="1"/>
  <c r="P400" i="23"/>
  <c r="W400" i="23"/>
  <c r="X400" i="23" s="1" a="1"/>
  <c r="X400" i="23" s="1"/>
  <c r="P401" i="23"/>
  <c r="W401" i="23"/>
  <c r="X401" i="23" s="1" a="1"/>
  <c r="X401" i="23" s="1"/>
  <c r="P402" i="23"/>
  <c r="W402" i="23"/>
  <c r="X402" i="23" s="1" a="1"/>
  <c r="X402" i="23" s="1"/>
  <c r="P403" i="23"/>
  <c r="W403" i="23"/>
  <c r="X403" i="23" s="1" a="1"/>
  <c r="X403" i="23" s="1"/>
  <c r="P404" i="23"/>
  <c r="W404" i="23"/>
  <c r="X404" i="23" s="1" a="1"/>
  <c r="X404" i="23" s="1"/>
  <c r="P405" i="23"/>
  <c r="W405" i="23"/>
  <c r="X405" i="23" s="1" a="1"/>
  <c r="X405" i="23" s="1"/>
  <c r="P406" i="23"/>
  <c r="W406" i="23"/>
  <c r="X406" i="23" s="1" a="1"/>
  <c r="X406" i="23" s="1"/>
  <c r="P407" i="23"/>
  <c r="W407" i="23"/>
  <c r="X407" i="23" s="1" a="1"/>
  <c r="X407" i="23" s="1"/>
  <c r="P408" i="23"/>
  <c r="W408" i="23"/>
  <c r="X408" i="23" s="1" a="1"/>
  <c r="X408" i="23" s="1"/>
  <c r="P409" i="23"/>
  <c r="W409" i="23"/>
  <c r="X409" i="23" s="1" a="1"/>
  <c r="X409" i="23" s="1"/>
  <c r="P410" i="23"/>
  <c r="W410" i="23"/>
  <c r="X410" i="23" s="1" a="1"/>
  <c r="X410" i="23" s="1"/>
  <c r="P411" i="23"/>
  <c r="W411" i="23"/>
  <c r="X411" i="23" s="1" a="1"/>
  <c r="X411" i="23" s="1"/>
  <c r="P412" i="23"/>
  <c r="W412" i="23"/>
  <c r="X412" i="23" s="1" a="1"/>
  <c r="X412" i="23" s="1"/>
  <c r="P413" i="23"/>
  <c r="W413" i="23"/>
  <c r="X413" i="23" s="1" a="1"/>
  <c r="X413" i="23" s="1"/>
  <c r="P414" i="23"/>
  <c r="W414" i="23"/>
  <c r="X414" i="23" s="1" a="1"/>
  <c r="X414" i="23" s="1"/>
  <c r="P415" i="23"/>
  <c r="W415" i="23"/>
  <c r="X415" i="23" s="1" a="1"/>
  <c r="X415" i="23" s="1"/>
  <c r="P416" i="23"/>
  <c r="W416" i="23"/>
  <c r="X416" i="23" s="1" a="1"/>
  <c r="X416" i="23" s="1"/>
  <c r="P417" i="23"/>
  <c r="W417" i="23"/>
  <c r="X417" i="23" s="1" a="1"/>
  <c r="X417" i="23" s="1"/>
  <c r="P418" i="23"/>
  <c r="W418" i="23"/>
  <c r="X418" i="23" s="1" a="1"/>
  <c r="X418" i="23" s="1"/>
  <c r="P419" i="23"/>
  <c r="W419" i="23"/>
  <c r="X419" i="23" s="1" a="1"/>
  <c r="X419" i="23" s="1"/>
  <c r="P420" i="23"/>
  <c r="W420" i="23"/>
  <c r="X420" i="23" s="1" a="1"/>
  <c r="X420" i="23" s="1"/>
  <c r="P421" i="23"/>
  <c r="W421" i="23"/>
  <c r="X421" i="23" s="1" a="1"/>
  <c r="X421" i="23" s="1"/>
  <c r="P422" i="23"/>
  <c r="W422" i="23"/>
  <c r="X422" i="23" s="1" a="1"/>
  <c r="X422" i="23" s="1"/>
  <c r="P423" i="23"/>
  <c r="W423" i="23"/>
  <c r="X423" i="23" s="1" a="1"/>
  <c r="X423" i="23" s="1"/>
  <c r="P424" i="23"/>
  <c r="W424" i="23"/>
  <c r="X424" i="23" s="1" a="1"/>
  <c r="X424" i="23" s="1"/>
  <c r="P425" i="23"/>
  <c r="W425" i="23"/>
  <c r="X425" i="23" s="1" a="1"/>
  <c r="X425" i="23" s="1"/>
  <c r="P426" i="23"/>
  <c r="W426" i="23"/>
  <c r="X426" i="23" s="1" a="1"/>
  <c r="X426" i="23" s="1"/>
  <c r="P427" i="23"/>
  <c r="W427" i="23"/>
  <c r="X427" i="23" s="1" a="1"/>
  <c r="X427" i="23" s="1"/>
  <c r="P428" i="23"/>
  <c r="W428" i="23"/>
  <c r="X428" i="23" s="1" a="1"/>
  <c r="X428" i="23" s="1"/>
  <c r="P429" i="23"/>
  <c r="W429" i="23"/>
  <c r="X429" i="23" s="1" a="1"/>
  <c r="X429" i="23" s="1"/>
  <c r="P430" i="23"/>
  <c r="W430" i="23"/>
  <c r="X430" i="23" s="1" a="1"/>
  <c r="X430" i="23" s="1"/>
  <c r="P431" i="23"/>
  <c r="W431" i="23"/>
  <c r="X431" i="23" s="1" a="1"/>
  <c r="X431" i="23" s="1"/>
  <c r="P432" i="23"/>
  <c r="W432" i="23"/>
  <c r="X432" i="23" s="1" a="1"/>
  <c r="X432" i="23" s="1"/>
  <c r="P433" i="23"/>
  <c r="W433" i="23"/>
  <c r="X433" i="23" s="1" a="1"/>
  <c r="X433" i="23" s="1"/>
  <c r="P434" i="23"/>
  <c r="W434" i="23"/>
  <c r="X434" i="23" s="1" a="1"/>
  <c r="X434" i="23" s="1"/>
  <c r="P435" i="23"/>
  <c r="W435" i="23"/>
  <c r="X435" i="23" s="1" a="1"/>
  <c r="X435" i="23" s="1"/>
  <c r="P436" i="23"/>
  <c r="W436" i="23"/>
  <c r="X436" i="23" s="1" a="1"/>
  <c r="X436" i="23" s="1"/>
  <c r="P437" i="23"/>
  <c r="W437" i="23"/>
  <c r="X437" i="23" s="1" a="1"/>
  <c r="X437" i="23" s="1"/>
  <c r="P438" i="23"/>
  <c r="W438" i="23"/>
  <c r="X438" i="23" s="1" a="1"/>
  <c r="X438" i="23" s="1"/>
  <c r="P439" i="23"/>
  <c r="W439" i="23"/>
  <c r="X439" i="23" s="1" a="1"/>
  <c r="X439" i="23" s="1"/>
  <c r="P440" i="23"/>
  <c r="W440" i="23"/>
  <c r="X440" i="23" s="1" a="1"/>
  <c r="X440" i="23" s="1"/>
  <c r="P441" i="23"/>
  <c r="W441" i="23"/>
  <c r="X441" i="23" s="1" a="1"/>
  <c r="X441" i="23" s="1"/>
  <c r="P442" i="23"/>
  <c r="W442" i="23"/>
  <c r="X442" i="23" s="1" a="1"/>
  <c r="X442" i="23" s="1"/>
  <c r="P443" i="23"/>
  <c r="W443" i="23"/>
  <c r="X443" i="23" s="1" a="1"/>
  <c r="X443" i="23" s="1"/>
  <c r="P444" i="23"/>
  <c r="W444" i="23"/>
  <c r="X444" i="23" s="1" a="1"/>
  <c r="X444" i="23" s="1"/>
  <c r="P445" i="23"/>
  <c r="W445" i="23"/>
  <c r="X445" i="23" s="1" a="1"/>
  <c r="X445" i="23" s="1"/>
  <c r="P446" i="23"/>
  <c r="W446" i="23"/>
  <c r="X446" i="23" s="1" a="1"/>
  <c r="X446" i="23" s="1"/>
  <c r="P447" i="23"/>
  <c r="W447" i="23"/>
  <c r="X447" i="23" s="1" a="1"/>
  <c r="X447" i="23" s="1"/>
  <c r="P448" i="23"/>
  <c r="W448" i="23"/>
  <c r="X448" i="23" s="1" a="1"/>
  <c r="X448" i="23" s="1"/>
  <c r="P449" i="23"/>
  <c r="W449" i="23"/>
  <c r="X449" i="23" s="1" a="1"/>
  <c r="X449" i="23" s="1"/>
  <c r="P450" i="23"/>
  <c r="W450" i="23"/>
  <c r="X450" i="23" s="1" a="1"/>
  <c r="X450" i="23" s="1"/>
  <c r="P451" i="23"/>
  <c r="W451" i="23"/>
  <c r="X451" i="23" s="1" a="1"/>
  <c r="X451" i="23" s="1"/>
  <c r="P452" i="23"/>
  <c r="W452" i="23"/>
  <c r="X452" i="23" s="1" a="1"/>
  <c r="X452" i="23" s="1"/>
  <c r="P453" i="23"/>
  <c r="W453" i="23"/>
  <c r="X453" i="23" s="1" a="1"/>
  <c r="X453" i="23" s="1"/>
  <c r="P454" i="23"/>
  <c r="W454" i="23"/>
  <c r="X454" i="23" s="1" a="1"/>
  <c r="X454" i="23" s="1"/>
  <c r="P455" i="23"/>
  <c r="W455" i="23"/>
  <c r="X455" i="23" s="1" a="1"/>
  <c r="X455" i="23" s="1"/>
  <c r="P456" i="23"/>
  <c r="W456" i="23"/>
  <c r="X456" i="23" s="1" a="1"/>
  <c r="X456" i="23" s="1"/>
  <c r="P457" i="23"/>
  <c r="W457" i="23"/>
  <c r="X457" i="23" s="1" a="1"/>
  <c r="X457" i="23" s="1"/>
  <c r="P458" i="23"/>
  <c r="W458" i="23"/>
  <c r="X458" i="23" s="1" a="1"/>
  <c r="X458" i="23" s="1"/>
  <c r="P459" i="23"/>
  <c r="W459" i="23"/>
  <c r="X459" i="23" s="1" a="1"/>
  <c r="X459" i="23" s="1"/>
  <c r="P460" i="23"/>
  <c r="W460" i="23"/>
  <c r="X460" i="23" s="1" a="1"/>
  <c r="X460" i="23" s="1"/>
  <c r="P461" i="23"/>
  <c r="W461" i="23"/>
  <c r="X461" i="23" s="1" a="1"/>
  <c r="X461" i="23" s="1"/>
  <c r="P462" i="23"/>
  <c r="W462" i="23"/>
  <c r="X462" i="23" s="1" a="1"/>
  <c r="X462" i="23" s="1"/>
  <c r="P463" i="23"/>
  <c r="W463" i="23"/>
  <c r="X463" i="23" s="1" a="1"/>
  <c r="X463" i="23" s="1"/>
  <c r="P464" i="23"/>
  <c r="W464" i="23"/>
  <c r="X464" i="23" s="1" a="1"/>
  <c r="X464" i="23" s="1"/>
  <c r="P465" i="23"/>
  <c r="W465" i="23"/>
  <c r="X465" i="23" s="1" a="1"/>
  <c r="X465" i="23" s="1"/>
  <c r="W466" i="23"/>
  <c r="X466" i="23" s="1" a="1"/>
  <c r="X466" i="23" s="1"/>
  <c r="W467" i="23"/>
  <c r="X467" i="23" s="1" a="1"/>
  <c r="X467" i="23" s="1"/>
  <c r="W468" i="23"/>
  <c r="X468" i="23" s="1" a="1"/>
  <c r="X468" i="23" s="1"/>
  <c r="W469" i="23"/>
  <c r="X469" i="23" s="1" a="1"/>
  <c r="X469" i="23" s="1"/>
  <c r="W470" i="23"/>
  <c r="X470" i="23" s="1" a="1"/>
  <c r="X470" i="23" s="1"/>
  <c r="W471" i="23"/>
  <c r="X471" i="23" s="1" a="1"/>
  <c r="X471" i="23" s="1"/>
  <c r="W472" i="23"/>
  <c r="X472" i="23" s="1" a="1"/>
  <c r="X472" i="23" s="1"/>
  <c r="W473" i="23"/>
  <c r="X473" i="23" s="1" a="1"/>
  <c r="X473" i="23" s="1"/>
  <c r="W474" i="23"/>
  <c r="X474" i="23" s="1" a="1"/>
  <c r="X474" i="23" s="1"/>
  <c r="W475" i="23"/>
  <c r="X475" i="23" s="1" a="1"/>
  <c r="X475" i="23" s="1"/>
  <c r="W476" i="23"/>
  <c r="X476" i="23" s="1" a="1"/>
  <c r="X476" i="23" s="1"/>
  <c r="W477" i="23"/>
  <c r="X477" i="23" s="1" a="1"/>
  <c r="X477" i="23" s="1"/>
  <c r="W478" i="23"/>
  <c r="X478" i="23" s="1" a="1"/>
  <c r="X478" i="23" s="1"/>
  <c r="W479" i="23"/>
  <c r="X479" i="23" s="1" a="1"/>
  <c r="X479" i="23" s="1"/>
  <c r="W480" i="23"/>
  <c r="X480" i="23" s="1" a="1"/>
  <c r="X480" i="23" s="1"/>
  <c r="W481" i="23"/>
  <c r="X481" i="23" s="1" a="1"/>
  <c r="X481" i="23" s="1"/>
  <c r="W482" i="23"/>
  <c r="X482" i="23" s="1" a="1"/>
  <c r="X482" i="23" s="1"/>
  <c r="W483" i="23"/>
  <c r="X483" i="23" s="1" a="1"/>
  <c r="X483" i="23" s="1"/>
  <c r="W484" i="23"/>
  <c r="X484" i="23" s="1" a="1"/>
  <c r="X484" i="23" s="1"/>
  <c r="W485" i="23"/>
  <c r="X485" i="23" s="1" a="1"/>
  <c r="X485" i="23" s="1"/>
  <c r="W486" i="23"/>
  <c r="X486" i="23" s="1" a="1"/>
  <c r="X486" i="23" s="1"/>
  <c r="W487" i="23"/>
  <c r="X487" i="23" s="1" a="1"/>
  <c r="X487" i="23" s="1"/>
  <c r="W488" i="23"/>
  <c r="X488" i="23" s="1" a="1"/>
  <c r="X488" i="23" s="1"/>
  <c r="W489" i="23"/>
  <c r="X489" i="23" s="1" a="1"/>
  <c r="X489" i="23" s="1"/>
  <c r="W490" i="23"/>
  <c r="X490" i="23" s="1" a="1"/>
  <c r="X490" i="23" s="1"/>
  <c r="W491" i="23"/>
  <c r="X491" i="23" s="1" a="1"/>
  <c r="X491" i="23" s="1"/>
  <c r="W492" i="23"/>
  <c r="X492" i="23" s="1" a="1"/>
  <c r="X492" i="23" s="1"/>
  <c r="W493" i="23"/>
  <c r="X493" i="23" s="1" a="1"/>
  <c r="X493" i="23" s="1"/>
  <c r="W494" i="23"/>
  <c r="X494" i="23" s="1" a="1"/>
  <c r="X494" i="23" s="1"/>
  <c r="W495" i="23"/>
  <c r="X495" i="23" s="1" a="1"/>
  <c r="X495" i="23" s="1"/>
  <c r="W496" i="23"/>
  <c r="X496" i="23" s="1" a="1"/>
  <c r="X496" i="23" s="1"/>
  <c r="W497" i="23"/>
  <c r="X497" i="23" s="1" a="1"/>
  <c r="X497" i="23" s="1"/>
  <c r="W498" i="23"/>
  <c r="X498" i="23" s="1" a="1"/>
  <c r="X498" i="23" s="1"/>
  <c r="W499" i="23"/>
  <c r="X499" i="23" s="1" a="1"/>
  <c r="X499" i="23" s="1"/>
  <c r="W500" i="23"/>
  <c r="X500" i="23" s="1" a="1"/>
  <c r="X500" i="23" s="1"/>
  <c r="W501" i="23"/>
  <c r="X501" i="23" s="1" a="1"/>
  <c r="X501" i="23" s="1"/>
  <c r="W502" i="23"/>
  <c r="X502" i="23" s="1" a="1"/>
  <c r="X502" i="23" s="1"/>
  <c r="W503" i="23"/>
  <c r="X503" i="23" s="1" a="1"/>
  <c r="X503" i="23" s="1"/>
  <c r="W504" i="23"/>
  <c r="X504" i="23" s="1" a="1"/>
  <c r="X504" i="23" s="1"/>
  <c r="W505" i="23"/>
  <c r="X505" i="23" s="1" a="1"/>
  <c r="X505" i="23" s="1"/>
  <c r="W506" i="23"/>
  <c r="X506" i="23" s="1" a="1"/>
  <c r="X506" i="23" s="1"/>
  <c r="W507" i="23"/>
  <c r="X507" i="23" s="1" a="1"/>
  <c r="X507" i="23" s="1"/>
  <c r="W508" i="23"/>
  <c r="X508" i="23" s="1" a="1"/>
  <c r="X508" i="23" s="1"/>
  <c r="W509" i="23"/>
  <c r="X509" i="23" s="1" a="1"/>
  <c r="X509" i="23" s="1"/>
  <c r="W510" i="23"/>
  <c r="X510" i="23" s="1" a="1"/>
  <c r="X510" i="23" s="1"/>
  <c r="W511" i="23"/>
  <c r="X511" i="23" s="1" a="1"/>
  <c r="X511" i="23" s="1"/>
  <c r="W512" i="23"/>
  <c r="X512" i="23" s="1" a="1"/>
  <c r="X512" i="23" s="1"/>
  <c r="W513" i="23"/>
  <c r="X513" i="23" s="1" a="1"/>
  <c r="X513" i="23" s="1"/>
  <c r="W514" i="23"/>
  <c r="X514" i="23" s="1" a="1"/>
  <c r="X514" i="23" s="1"/>
  <c r="W515" i="23"/>
  <c r="X515" i="23" s="1" a="1"/>
  <c r="X515" i="23" s="1"/>
  <c r="W516" i="23"/>
  <c r="X516" i="23" s="1" a="1"/>
  <c r="X516" i="23" s="1"/>
  <c r="W517" i="23"/>
  <c r="X517" i="23" s="1" a="1"/>
  <c r="X517" i="23" s="1"/>
  <c r="W518" i="23"/>
  <c r="X518" i="23" s="1" a="1"/>
  <c r="X518" i="23" s="1"/>
  <c r="W519" i="23"/>
  <c r="X519" i="23" s="1" a="1"/>
  <c r="X519" i="23" s="1"/>
  <c r="W520" i="23"/>
  <c r="X520" i="23" s="1" a="1"/>
  <c r="X520" i="23" s="1"/>
  <c r="W521" i="23"/>
  <c r="X521" i="23" s="1" a="1"/>
  <c r="X521" i="23" s="1"/>
  <c r="W522" i="23"/>
  <c r="X522" i="23" s="1" a="1"/>
  <c r="X522" i="23" s="1"/>
  <c r="W523" i="23"/>
  <c r="X523" i="23" s="1" a="1"/>
  <c r="X523" i="23" s="1"/>
  <c r="W524" i="23"/>
  <c r="X524" i="23" s="1" a="1"/>
  <c r="X524" i="23" s="1"/>
  <c r="W525" i="23"/>
  <c r="X525" i="23" s="1" a="1"/>
  <c r="X525" i="23" s="1"/>
  <c r="W526" i="23"/>
  <c r="X526" i="23" s="1" a="1"/>
  <c r="X526" i="23" s="1"/>
  <c r="W527" i="23"/>
  <c r="X527" i="23" s="1" a="1"/>
  <c r="X527" i="23" s="1"/>
  <c r="W528" i="23"/>
  <c r="X528" i="23" s="1" a="1"/>
  <c r="X528" i="23" s="1"/>
  <c r="W529" i="23"/>
  <c r="X529" i="23" s="1" a="1"/>
  <c r="X529" i="23" s="1"/>
  <c r="W530" i="23"/>
  <c r="X530" i="23" s="1" a="1"/>
  <c r="X530" i="23" s="1"/>
  <c r="W531" i="23"/>
  <c r="X531" i="23" s="1" a="1"/>
  <c r="X531" i="23" s="1"/>
  <c r="W532" i="23"/>
  <c r="X532" i="23" s="1" a="1"/>
  <c r="X532" i="23" s="1"/>
  <c r="W533" i="23"/>
  <c r="X533" i="23" s="1" a="1"/>
  <c r="X533" i="23" s="1"/>
  <c r="W534" i="23"/>
  <c r="X534" i="23" s="1" a="1"/>
  <c r="X534" i="23" s="1"/>
  <c r="W535" i="23"/>
  <c r="X535" i="23" s="1" a="1"/>
  <c r="X535" i="23" s="1"/>
  <c r="W536" i="23"/>
  <c r="X536" i="23" s="1" a="1"/>
  <c r="X536" i="23" s="1"/>
  <c r="W537" i="23"/>
  <c r="X537" i="23" s="1" a="1"/>
  <c r="X537" i="23" s="1"/>
  <c r="W538" i="23"/>
  <c r="X538" i="23" s="1" a="1"/>
  <c r="X538" i="23" s="1"/>
  <c r="W539" i="23"/>
  <c r="X539" i="23" s="1" a="1"/>
  <c r="X539" i="23" s="1"/>
  <c r="W540" i="23"/>
  <c r="X540" i="23" s="1" a="1"/>
  <c r="X540" i="23" s="1"/>
  <c r="W541" i="23"/>
  <c r="X541" i="23" s="1" a="1"/>
  <c r="X541" i="23" s="1"/>
  <c r="W542" i="23"/>
  <c r="X542" i="23" s="1" a="1"/>
  <c r="X542" i="23" s="1"/>
  <c r="W543" i="23"/>
  <c r="X543" i="23" s="1" a="1"/>
  <c r="X543" i="23" s="1"/>
  <c r="W544" i="23"/>
  <c r="X544" i="23" s="1" a="1"/>
  <c r="X544" i="23" s="1"/>
  <c r="W545" i="23"/>
  <c r="X545" i="23" s="1" a="1"/>
  <c r="X545" i="23" s="1"/>
  <c r="W546" i="23"/>
  <c r="X546" i="23" s="1" a="1"/>
  <c r="X546" i="23" s="1"/>
  <c r="W547" i="23"/>
  <c r="X547" i="23" s="1" a="1"/>
  <c r="X547" i="23" s="1"/>
  <c r="W548" i="23"/>
  <c r="X548" i="23" s="1" a="1"/>
  <c r="X548" i="23" s="1"/>
  <c r="W549" i="23"/>
  <c r="X549" i="23" s="1" a="1"/>
  <c r="X549" i="23" s="1"/>
  <c r="W550" i="23"/>
  <c r="X550" i="23" s="1" a="1"/>
  <c r="X550" i="23" s="1"/>
  <c r="W551" i="23"/>
  <c r="X551" i="23" s="1" a="1"/>
  <c r="X551" i="23" s="1"/>
  <c r="W552" i="23"/>
  <c r="X552" i="23" s="1" a="1"/>
  <c r="X552" i="23" s="1"/>
  <c r="W553" i="23"/>
  <c r="X553" i="23" s="1" a="1"/>
  <c r="X553" i="23" s="1"/>
  <c r="W554" i="23"/>
  <c r="X554" i="23" s="1" a="1"/>
  <c r="X554" i="23" s="1"/>
  <c r="W555" i="23"/>
  <c r="X555" i="23" s="1" a="1"/>
  <c r="X555" i="23" s="1"/>
  <c r="W556" i="23"/>
  <c r="X556" i="23" s="1" a="1"/>
  <c r="X556" i="23" s="1"/>
  <c r="W557" i="23"/>
  <c r="X557" i="23" s="1" a="1"/>
  <c r="X557" i="23" s="1"/>
  <c r="W558" i="23"/>
  <c r="X558" i="23" s="1" a="1"/>
  <c r="X558" i="23" s="1"/>
  <c r="W559" i="23"/>
  <c r="X559" i="23" s="1" a="1"/>
  <c r="X559" i="23" s="1"/>
  <c r="W560" i="23"/>
  <c r="X560" i="23" s="1" a="1"/>
  <c r="X560" i="23" s="1"/>
  <c r="W561" i="23"/>
  <c r="X561" i="23" s="1" a="1"/>
  <c r="X561" i="23" s="1"/>
  <c r="W562" i="23"/>
  <c r="X562" i="23" s="1" a="1"/>
  <c r="X562" i="23" s="1"/>
  <c r="W563" i="23"/>
  <c r="X563" i="23" s="1" a="1"/>
  <c r="X563" i="23" s="1"/>
  <c r="W564" i="23"/>
  <c r="X564" i="23" s="1" a="1"/>
  <c r="X564" i="23" s="1"/>
  <c r="W565" i="23"/>
  <c r="X565" i="23" s="1" a="1"/>
  <c r="X565" i="23" s="1"/>
  <c r="W566" i="23"/>
  <c r="X566" i="23" s="1" a="1"/>
  <c r="X566" i="23" s="1"/>
  <c r="W567" i="23"/>
  <c r="X567" i="23" s="1" a="1"/>
  <c r="X567" i="23" s="1"/>
  <c r="W568" i="23"/>
  <c r="X568" i="23" s="1" a="1"/>
  <c r="X568" i="23" s="1"/>
  <c r="W569" i="23"/>
  <c r="X569" i="23" s="1" a="1"/>
  <c r="X569" i="23" s="1"/>
  <c r="W570" i="23"/>
  <c r="X570" i="23" s="1" a="1"/>
  <c r="X570" i="23" s="1"/>
  <c r="W571" i="23"/>
  <c r="X571" i="23" s="1" a="1"/>
  <c r="X571" i="23" s="1"/>
  <c r="W572" i="23"/>
  <c r="X572" i="23" s="1" a="1"/>
  <c r="X572" i="23" s="1"/>
  <c r="W573" i="23"/>
  <c r="X573" i="23" s="1" a="1"/>
  <c r="X573" i="23" s="1"/>
  <c r="W574" i="23"/>
  <c r="X574" i="23" s="1" a="1"/>
  <c r="X574" i="23" s="1"/>
  <c r="W575" i="23"/>
  <c r="X575" i="23" s="1" a="1"/>
  <c r="X575" i="23" s="1"/>
  <c r="W576" i="23"/>
  <c r="X576" i="23" s="1" a="1"/>
  <c r="X576" i="23" s="1"/>
  <c r="W577" i="23"/>
  <c r="X577" i="23" s="1" a="1"/>
  <c r="X577" i="23" s="1"/>
  <c r="W578" i="23"/>
  <c r="X578" i="23" s="1" a="1"/>
  <c r="X578" i="23" s="1"/>
  <c r="W579" i="23"/>
  <c r="X579" i="23" s="1" a="1"/>
  <c r="X579" i="23" s="1"/>
  <c r="W580" i="23"/>
  <c r="X580" i="23" s="1" a="1"/>
  <c r="X580" i="23" s="1"/>
  <c r="W581" i="23"/>
  <c r="X581" i="23" s="1" a="1"/>
  <c r="X581" i="23" s="1"/>
  <c r="W582" i="23"/>
  <c r="X582" i="23" s="1" a="1"/>
  <c r="X582" i="23" s="1"/>
  <c r="W583" i="23"/>
  <c r="X583" i="23" s="1" a="1"/>
  <c r="X583" i="23" s="1"/>
  <c r="W584" i="23"/>
  <c r="X584" i="23" s="1" a="1"/>
  <c r="X584" i="23" s="1"/>
  <c r="W585" i="23"/>
  <c r="X585" i="23" s="1" a="1"/>
  <c r="X585" i="23" s="1"/>
  <c r="W586" i="23"/>
  <c r="X586" i="23" s="1" a="1"/>
  <c r="X586" i="23" s="1"/>
  <c r="W587" i="23"/>
  <c r="X587" i="23" s="1" a="1"/>
  <c r="X587" i="23" s="1"/>
  <c r="W588" i="23"/>
  <c r="X588" i="23" s="1" a="1"/>
  <c r="X588" i="23" s="1"/>
  <c r="W589" i="23"/>
  <c r="X589" i="23" s="1" a="1"/>
  <c r="X589" i="23" s="1"/>
  <c r="W590" i="23"/>
  <c r="X590" i="23" s="1" a="1"/>
  <c r="X590" i="23" s="1"/>
  <c r="W591" i="23"/>
  <c r="X591" i="23" s="1" a="1"/>
  <c r="X591" i="23" s="1"/>
  <c r="W592" i="23"/>
  <c r="X592" i="23" s="1" a="1"/>
  <c r="X592" i="23" s="1"/>
  <c r="W593" i="23"/>
  <c r="X593" i="23" s="1" a="1"/>
  <c r="X593" i="23" s="1"/>
  <c r="W594" i="23"/>
  <c r="X594" i="23" s="1" a="1"/>
  <c r="X594" i="23" s="1"/>
  <c r="W595" i="23"/>
  <c r="X595" i="23" s="1" a="1"/>
  <c r="X595" i="23" s="1"/>
  <c r="W596" i="23"/>
  <c r="X596" i="23" s="1" a="1"/>
  <c r="X596" i="23" s="1"/>
  <c r="W597" i="23"/>
  <c r="X597" i="23" s="1" a="1"/>
  <c r="X597" i="23" s="1"/>
  <c r="W598" i="23"/>
  <c r="X598" i="23" s="1" a="1"/>
  <c r="X598" i="23" s="1"/>
  <c r="W599" i="23"/>
  <c r="X599" i="23" s="1" a="1"/>
  <c r="X599" i="23" s="1"/>
  <c r="W600" i="23"/>
  <c r="X600" i="23" s="1" a="1"/>
  <c r="X600" i="23" s="1"/>
  <c r="W601" i="23"/>
  <c r="X601" i="23" s="1" a="1"/>
  <c r="X601" i="23" s="1"/>
  <c r="W602" i="23"/>
  <c r="X602" i="23" s="1" a="1"/>
  <c r="X602" i="23" s="1"/>
  <c r="W603" i="23"/>
  <c r="X603" i="23" s="1" a="1"/>
  <c r="X603" i="23" s="1"/>
  <c r="W604" i="23"/>
  <c r="X604" i="23" s="1" a="1"/>
  <c r="X604" i="23" s="1"/>
  <c r="W605" i="23"/>
  <c r="X605" i="23" s="1" a="1"/>
  <c r="X605" i="23" s="1"/>
  <c r="W606" i="23"/>
  <c r="X606" i="23" s="1" a="1"/>
  <c r="X606" i="23" s="1"/>
  <c r="W607" i="23"/>
  <c r="X607" i="23" s="1" a="1"/>
  <c r="X607" i="23" s="1"/>
  <c r="W608" i="23"/>
  <c r="X608" i="23" s="1" a="1"/>
  <c r="X608" i="23" s="1"/>
  <c r="W609" i="23"/>
  <c r="X609" i="23" s="1" a="1"/>
  <c r="X609" i="23" s="1"/>
  <c r="W610" i="23"/>
  <c r="X610" i="23" s="1" a="1"/>
  <c r="X610" i="23" s="1"/>
  <c r="W611" i="23"/>
  <c r="X611" i="23" s="1" a="1"/>
  <c r="X611" i="23" s="1"/>
  <c r="W612" i="23"/>
  <c r="X612" i="23" s="1" a="1"/>
  <c r="X612" i="23" s="1"/>
  <c r="W613" i="23"/>
  <c r="X613" i="23" s="1" a="1"/>
  <c r="X613" i="23" s="1"/>
  <c r="W614" i="23"/>
  <c r="X614" i="23" s="1" a="1"/>
  <c r="X614" i="23" s="1"/>
  <c r="W615" i="23"/>
  <c r="X615" i="23" s="1" a="1"/>
  <c r="X615" i="23" s="1"/>
  <c r="W616" i="23"/>
  <c r="X616" i="23" s="1" a="1"/>
  <c r="X616" i="23" s="1"/>
  <c r="W617" i="23"/>
  <c r="X617" i="23" s="1" a="1"/>
  <c r="X617" i="23" s="1"/>
  <c r="W618" i="23"/>
  <c r="X618" i="23" s="1" a="1"/>
  <c r="X618" i="23" s="1"/>
  <c r="W619" i="23"/>
  <c r="X619" i="23" s="1" a="1"/>
  <c r="X619" i="23" s="1"/>
  <c r="W620" i="23"/>
  <c r="X620" i="23" s="1" a="1"/>
  <c r="X620" i="23" s="1"/>
  <c r="W621" i="23"/>
  <c r="X621" i="23" s="1" a="1"/>
  <c r="X621" i="23" s="1"/>
  <c r="W622" i="23"/>
  <c r="X622" i="23" s="1" a="1"/>
  <c r="X622" i="23" s="1"/>
  <c r="W623" i="23"/>
  <c r="X623" i="23" s="1" a="1"/>
  <c r="X623" i="23" s="1"/>
  <c r="W624" i="23"/>
  <c r="X624" i="23" s="1" a="1"/>
  <c r="X624" i="23" s="1"/>
  <c r="W625" i="23"/>
  <c r="X625" i="23" s="1" a="1"/>
  <c r="X625" i="23" s="1"/>
  <c r="W626" i="23"/>
  <c r="X626" i="23" s="1" a="1"/>
  <c r="X626" i="23" s="1"/>
  <c r="W627" i="23"/>
  <c r="X627" i="23" s="1" a="1"/>
  <c r="X627" i="23" s="1"/>
  <c r="W628" i="23"/>
  <c r="X628" i="23" s="1" a="1"/>
  <c r="X628" i="23" s="1"/>
  <c r="W629" i="23"/>
  <c r="X629" i="23" s="1" a="1"/>
  <c r="X629" i="23" s="1"/>
  <c r="W630" i="23"/>
  <c r="X630" i="23" s="1" a="1"/>
  <c r="X630" i="23" s="1"/>
  <c r="W631" i="23"/>
  <c r="X631" i="23" s="1" a="1"/>
  <c r="X631" i="23" s="1"/>
  <c r="W632" i="23"/>
  <c r="X632" i="23" s="1" a="1"/>
  <c r="X632" i="23" s="1"/>
  <c r="W633" i="23"/>
  <c r="X633" i="23" s="1" a="1"/>
  <c r="X633" i="23" s="1"/>
  <c r="W634" i="23"/>
  <c r="X634" i="23" s="1" a="1"/>
  <c r="X634" i="23" s="1"/>
  <c r="W635" i="23"/>
  <c r="X635" i="23" s="1" a="1"/>
  <c r="X635" i="23" s="1"/>
  <c r="W636" i="23"/>
  <c r="X636" i="23" s="1" a="1"/>
  <c r="X636" i="23" s="1"/>
  <c r="W637" i="23"/>
  <c r="X637" i="23" s="1" a="1"/>
  <c r="X637" i="23" s="1"/>
  <c r="W638" i="23"/>
  <c r="X638" i="23" s="1" a="1"/>
  <c r="X638" i="23" s="1"/>
  <c r="W639" i="23"/>
  <c r="X639" i="23" s="1" a="1"/>
  <c r="X639" i="23" s="1"/>
  <c r="W640" i="23"/>
  <c r="X640" i="23" s="1" a="1"/>
  <c r="X640" i="23" s="1"/>
  <c r="W641" i="23"/>
  <c r="X641" i="23" s="1" a="1"/>
  <c r="X641" i="23" s="1"/>
  <c r="W642" i="23"/>
  <c r="X642" i="23" s="1" a="1"/>
  <c r="X642" i="23" s="1"/>
  <c r="W643" i="23"/>
  <c r="X643" i="23" s="1" a="1"/>
  <c r="X643" i="23" s="1"/>
  <c r="W644" i="23"/>
  <c r="X644" i="23" s="1" a="1"/>
  <c r="X644" i="23" s="1"/>
  <c r="W645" i="23"/>
  <c r="X645" i="23" s="1" a="1"/>
  <c r="X645" i="23" s="1"/>
  <c r="W646" i="23"/>
  <c r="X646" i="23" s="1" a="1"/>
  <c r="X646" i="23" s="1"/>
  <c r="W647" i="23"/>
  <c r="X647" i="23" s="1" a="1"/>
  <c r="X647" i="23" s="1"/>
  <c r="W648" i="23"/>
  <c r="X648" i="23" s="1" a="1"/>
  <c r="X648" i="23" s="1"/>
  <c r="W649" i="23"/>
  <c r="X649" i="23" s="1" a="1"/>
  <c r="X649" i="23" s="1"/>
  <c r="W650" i="23"/>
  <c r="X650" i="23" s="1" a="1"/>
  <c r="X650" i="23" s="1"/>
  <c r="W651" i="23"/>
  <c r="X651" i="23" s="1" a="1"/>
  <c r="X651" i="23" s="1"/>
  <c r="W652" i="23"/>
  <c r="X652" i="23" s="1" a="1"/>
  <c r="X652" i="23" s="1"/>
  <c r="W653" i="23"/>
  <c r="X653" i="23" s="1" a="1"/>
  <c r="X653" i="23" s="1"/>
  <c r="W654" i="23"/>
  <c r="X654" i="23" s="1" a="1"/>
  <c r="X654" i="23" s="1"/>
  <c r="W655" i="23"/>
  <c r="X655" i="23" s="1" a="1"/>
  <c r="X655" i="23" s="1"/>
  <c r="W656" i="23"/>
  <c r="X656" i="23" s="1" a="1"/>
  <c r="X656" i="23" s="1"/>
  <c r="W657" i="23"/>
  <c r="X657" i="23" s="1" a="1"/>
  <c r="X657" i="23" s="1"/>
  <c r="W658" i="23"/>
  <c r="X658" i="23" s="1" a="1"/>
  <c r="X658" i="23" s="1"/>
  <c r="W659" i="23"/>
  <c r="X659" i="23" s="1" a="1"/>
  <c r="X659" i="23" s="1"/>
  <c r="W660" i="23"/>
  <c r="X660" i="23" s="1" a="1"/>
  <c r="X660" i="23" s="1"/>
  <c r="W661" i="23"/>
  <c r="X661" i="23" s="1" a="1"/>
  <c r="X661" i="23" s="1"/>
  <c r="W662" i="23"/>
  <c r="X662" i="23" s="1" a="1"/>
  <c r="X662" i="23" s="1"/>
  <c r="W663" i="23"/>
  <c r="X663" i="23" s="1" a="1"/>
  <c r="X663" i="23" s="1"/>
  <c r="W664" i="23"/>
  <c r="X664" i="23" s="1" a="1"/>
  <c r="X664" i="23" s="1"/>
  <c r="W665" i="23"/>
  <c r="X665" i="23" s="1" a="1"/>
  <c r="X665" i="23" s="1"/>
  <c r="W666" i="23"/>
  <c r="X666" i="23" s="1" a="1"/>
  <c r="X666" i="23" s="1"/>
  <c r="W667" i="23"/>
  <c r="X667" i="23" s="1" a="1"/>
  <c r="X667" i="23" s="1"/>
  <c r="W668" i="23"/>
  <c r="X668" i="23" s="1" a="1"/>
  <c r="X668" i="23" s="1"/>
  <c r="W669" i="23"/>
  <c r="X669" i="23" s="1" a="1"/>
  <c r="X669" i="23" s="1"/>
  <c r="W670" i="23"/>
  <c r="X670" i="23" s="1" a="1"/>
  <c r="X670" i="23" s="1"/>
  <c r="W671" i="23"/>
  <c r="X671" i="23" s="1" a="1"/>
  <c r="X671" i="23" s="1"/>
  <c r="W672" i="23"/>
  <c r="X672" i="23" s="1" a="1"/>
  <c r="X672" i="23" s="1"/>
  <c r="W673" i="23"/>
  <c r="X673" i="23" s="1" a="1"/>
  <c r="X673" i="23" s="1"/>
  <c r="W674" i="23"/>
  <c r="X674" i="23" s="1" a="1"/>
  <c r="X674" i="23" s="1"/>
  <c r="W675" i="23"/>
  <c r="X675" i="23" s="1" a="1"/>
  <c r="X675" i="23" s="1"/>
  <c r="W676" i="23"/>
  <c r="X676" i="23" s="1" a="1"/>
  <c r="X676" i="23" s="1"/>
  <c r="W677" i="23"/>
  <c r="X677" i="23" s="1" a="1"/>
  <c r="X677" i="23" s="1"/>
  <c r="W678" i="23"/>
  <c r="X678" i="23" s="1" a="1"/>
  <c r="X678" i="23" s="1"/>
  <c r="W679" i="23"/>
  <c r="X679" i="23" s="1" a="1"/>
  <c r="X679" i="23" s="1"/>
  <c r="W680" i="23"/>
  <c r="X680" i="23" s="1" a="1"/>
  <c r="X680" i="23" s="1"/>
  <c r="W681" i="23"/>
  <c r="X681" i="23" s="1" a="1"/>
  <c r="X681" i="23" s="1"/>
  <c r="W682" i="23"/>
  <c r="X682" i="23" s="1" a="1"/>
  <c r="X682" i="23" s="1"/>
  <c r="W683" i="23"/>
  <c r="X683" i="23" s="1" a="1"/>
  <c r="X683" i="23" s="1"/>
  <c r="W684" i="23"/>
  <c r="X684" i="23" s="1" a="1"/>
  <c r="X684" i="23" s="1"/>
  <c r="W685" i="23"/>
  <c r="X685" i="23" s="1" a="1"/>
  <c r="X685" i="23" s="1"/>
  <c r="W686" i="23"/>
  <c r="X686" i="23" s="1" a="1"/>
  <c r="X686" i="23" s="1"/>
  <c r="W687" i="23"/>
  <c r="X687" i="23" s="1" a="1"/>
  <c r="X687" i="23" s="1"/>
  <c r="W688" i="23"/>
  <c r="X688" i="23" s="1" a="1"/>
  <c r="X688" i="23" s="1"/>
  <c r="W689" i="23"/>
  <c r="X689" i="23" s="1" a="1"/>
  <c r="X689" i="23" s="1"/>
  <c r="W690" i="23"/>
  <c r="X690" i="23" s="1" a="1"/>
  <c r="X690" i="23" s="1"/>
  <c r="W691" i="23"/>
  <c r="X691" i="23" s="1" a="1"/>
  <c r="X691" i="23" s="1"/>
  <c r="W692" i="23"/>
  <c r="X692" i="23" s="1" a="1"/>
  <c r="X692" i="23" s="1"/>
  <c r="W693" i="23"/>
  <c r="X693" i="23" s="1" a="1"/>
  <c r="X693" i="23" s="1"/>
  <c r="W694" i="23"/>
  <c r="X694" i="23" s="1" a="1"/>
  <c r="X694" i="23" s="1"/>
  <c r="W695" i="23"/>
  <c r="X695" i="23" s="1" a="1"/>
  <c r="X695" i="23" s="1"/>
  <c r="W696" i="23"/>
  <c r="X696" i="23" s="1" a="1"/>
  <c r="X696" i="23" s="1"/>
  <c r="W697" i="23"/>
  <c r="X697" i="23" s="1" a="1"/>
  <c r="X697" i="23" s="1"/>
  <c r="W698" i="23"/>
  <c r="X698" i="23" s="1" a="1"/>
  <c r="X698" i="23" s="1"/>
  <c r="W699" i="23"/>
  <c r="X699" i="23" s="1" a="1"/>
  <c r="X699" i="23" s="1"/>
  <c r="W700" i="23"/>
  <c r="X700" i="23" s="1" a="1"/>
  <c r="X700" i="23" s="1"/>
  <c r="W701" i="23"/>
  <c r="X701" i="23" s="1" a="1"/>
  <c r="X701" i="23" s="1"/>
  <c r="W702" i="23"/>
  <c r="X702" i="23" s="1" a="1"/>
  <c r="X702" i="23" s="1"/>
  <c r="W703" i="23"/>
  <c r="X703" i="23" s="1" a="1"/>
  <c r="X703" i="23" s="1"/>
  <c r="W704" i="23"/>
  <c r="X704" i="23" s="1" a="1"/>
  <c r="X704" i="23" s="1"/>
  <c r="W705" i="23"/>
  <c r="X705" i="23" s="1" a="1"/>
  <c r="X705" i="23" s="1"/>
  <c r="W706" i="23"/>
  <c r="X706" i="23" s="1" a="1"/>
  <c r="X706" i="23" s="1"/>
  <c r="W707" i="23"/>
  <c r="X707" i="23" s="1" a="1"/>
  <c r="X707" i="23" s="1"/>
  <c r="W708" i="23"/>
  <c r="X708" i="23" s="1" a="1"/>
  <c r="X708" i="23" s="1"/>
  <c r="W709" i="23"/>
  <c r="X709" i="23" s="1" a="1"/>
  <c r="X709" i="23" s="1"/>
  <c r="W710" i="23"/>
  <c r="X710" i="23" s="1" a="1"/>
  <c r="X710" i="23" s="1"/>
  <c r="W711" i="23"/>
  <c r="X711" i="23" s="1" a="1"/>
  <c r="X711" i="23" s="1"/>
  <c r="W712" i="23"/>
  <c r="X712" i="23" s="1" a="1"/>
  <c r="X712" i="23" s="1"/>
  <c r="W713" i="23"/>
  <c r="X713" i="23" s="1" a="1"/>
  <c r="X713" i="23" s="1"/>
  <c r="W714" i="23"/>
  <c r="X714" i="23" s="1" a="1"/>
  <c r="X714" i="23" s="1"/>
  <c r="W715" i="23"/>
  <c r="X715" i="23" s="1" a="1"/>
  <c r="X715" i="23" s="1"/>
  <c r="W716" i="23"/>
  <c r="X716" i="23" s="1" a="1"/>
  <c r="X716" i="23" s="1"/>
  <c r="W717" i="23"/>
  <c r="X717" i="23" s="1" a="1"/>
  <c r="X717" i="23" s="1"/>
  <c r="W718" i="23"/>
  <c r="X718" i="23" s="1" a="1"/>
  <c r="X718" i="23" s="1"/>
  <c r="W719" i="23"/>
  <c r="X719" i="23" s="1" a="1"/>
  <c r="X719" i="23" s="1"/>
  <c r="W720" i="23"/>
  <c r="X720" i="23" s="1" a="1"/>
  <c r="X720" i="23" s="1"/>
  <c r="W721" i="23"/>
  <c r="X721" i="23" s="1" a="1"/>
  <c r="X721" i="23" s="1"/>
  <c r="W722" i="23"/>
  <c r="X722" i="23" s="1" a="1"/>
  <c r="X722" i="23" s="1"/>
  <c r="W723" i="23"/>
  <c r="X723" i="23" s="1" a="1"/>
  <c r="X723" i="23" s="1"/>
  <c r="W724" i="23"/>
  <c r="X724" i="23" s="1" a="1"/>
  <c r="X724" i="23" s="1"/>
  <c r="W725" i="23"/>
  <c r="X725" i="23" s="1" a="1"/>
  <c r="X725" i="23" s="1"/>
  <c r="W726" i="23"/>
  <c r="X726" i="23" s="1" a="1"/>
  <c r="X726" i="23" s="1"/>
  <c r="W727" i="23"/>
  <c r="X727" i="23" s="1" a="1"/>
  <c r="X727" i="23" s="1"/>
  <c r="W728" i="23"/>
  <c r="X728" i="23" s="1" a="1"/>
  <c r="X728" i="23" s="1"/>
  <c r="W729" i="23"/>
  <c r="X729" i="23" s="1" a="1"/>
  <c r="X729" i="23" s="1"/>
  <c r="W730" i="23"/>
  <c r="X730" i="23" s="1" a="1"/>
  <c r="X730" i="23" s="1"/>
  <c r="W731" i="23"/>
  <c r="X731" i="23" s="1" a="1"/>
  <c r="X731" i="23" s="1"/>
  <c r="W732" i="23"/>
  <c r="X732" i="23" s="1" a="1"/>
  <c r="X732" i="23" s="1"/>
  <c r="W733" i="23"/>
  <c r="X733" i="23" s="1" a="1"/>
  <c r="X733" i="23" s="1"/>
  <c r="W734" i="23"/>
  <c r="X734" i="23" s="1" a="1"/>
  <c r="X734" i="23" s="1"/>
  <c r="W735" i="23"/>
  <c r="X735" i="23" s="1" a="1"/>
  <c r="X735" i="23" s="1"/>
  <c r="W736" i="23"/>
  <c r="X736" i="23" s="1" a="1"/>
  <c r="X736" i="23" s="1"/>
  <c r="W737" i="23"/>
  <c r="X737" i="23" s="1" a="1"/>
  <c r="X737" i="23" s="1"/>
  <c r="W738" i="23"/>
  <c r="X738" i="23" s="1" a="1"/>
  <c r="X738" i="23" s="1"/>
  <c r="W739" i="23"/>
  <c r="X739" i="23" s="1" a="1"/>
  <c r="X739" i="23" s="1"/>
  <c r="W740" i="23"/>
  <c r="X740" i="23" s="1" a="1"/>
  <c r="X740" i="23" s="1"/>
  <c r="W741" i="23"/>
  <c r="X741" i="23" s="1" a="1"/>
  <c r="X741" i="23" s="1"/>
  <c r="W742" i="23"/>
  <c r="X742" i="23" s="1" a="1"/>
  <c r="X742" i="23" s="1"/>
  <c r="W743" i="23"/>
  <c r="X743" i="23" s="1" a="1"/>
  <c r="X743" i="23" s="1"/>
  <c r="W744" i="23"/>
  <c r="X744" i="23" s="1" a="1"/>
  <c r="X744" i="23" s="1"/>
  <c r="W745" i="23"/>
  <c r="X745" i="23" s="1" a="1"/>
  <c r="X745" i="23" s="1"/>
  <c r="W746" i="23"/>
  <c r="X746" i="23" s="1" a="1"/>
  <c r="X746" i="23" s="1"/>
  <c r="W747" i="23"/>
  <c r="X747" i="23" s="1" a="1"/>
  <c r="X747" i="23" s="1"/>
  <c r="W748" i="23"/>
  <c r="X748" i="23" s="1" a="1"/>
  <c r="X748" i="23" s="1"/>
  <c r="W749" i="23"/>
  <c r="X749" i="23" s="1" a="1"/>
  <c r="X749" i="23" s="1"/>
  <c r="W750" i="23"/>
  <c r="X750" i="23" s="1" a="1"/>
  <c r="X750" i="23" s="1"/>
  <c r="W751" i="23"/>
  <c r="X751" i="23" s="1" a="1"/>
  <c r="X751" i="23" s="1"/>
  <c r="W752" i="23"/>
  <c r="X752" i="23" s="1" a="1"/>
  <c r="X752" i="23" s="1"/>
  <c r="W753" i="23"/>
  <c r="X753" i="23" s="1" a="1"/>
  <c r="X753" i="23" s="1"/>
  <c r="W754" i="23"/>
  <c r="X754" i="23" s="1" a="1"/>
  <c r="X754" i="23" s="1"/>
  <c r="W755" i="23"/>
  <c r="X755" i="23" s="1" a="1"/>
  <c r="X755" i="23" s="1"/>
  <c r="W756" i="23"/>
  <c r="X756" i="23" s="1" a="1"/>
  <c r="X756" i="23" s="1"/>
  <c r="W757" i="23"/>
  <c r="X757" i="23" s="1" a="1"/>
  <c r="X757" i="23" s="1"/>
  <c r="W758" i="23"/>
  <c r="X758" i="23" s="1" a="1"/>
  <c r="X758" i="23" s="1"/>
  <c r="W759" i="23"/>
  <c r="X759" i="23" s="1" a="1"/>
  <c r="X759" i="23" s="1"/>
  <c r="W760" i="23"/>
  <c r="X760" i="23" s="1" a="1"/>
  <c r="X760" i="23" s="1"/>
  <c r="W761" i="23"/>
  <c r="X761" i="23" s="1" a="1"/>
  <c r="X761" i="23" s="1"/>
  <c r="W762" i="23"/>
  <c r="X762" i="23" s="1" a="1"/>
  <c r="X762" i="23" s="1"/>
  <c r="W763" i="23"/>
  <c r="X763" i="23" s="1" a="1"/>
  <c r="X763" i="23" s="1"/>
  <c r="W764" i="23"/>
  <c r="X764" i="23" s="1" a="1"/>
  <c r="X764" i="23" s="1"/>
  <c r="W765" i="23"/>
  <c r="X765" i="23" s="1" a="1"/>
  <c r="X765" i="23" s="1"/>
  <c r="W766" i="23"/>
  <c r="X766" i="23" s="1" a="1"/>
  <c r="X766" i="23" s="1"/>
  <c r="W767" i="23"/>
  <c r="X767" i="23" s="1" a="1"/>
  <c r="X767" i="23" s="1"/>
  <c r="W768" i="23"/>
  <c r="X768" i="23" s="1" a="1"/>
  <c r="X768" i="23" s="1"/>
  <c r="W769" i="23"/>
  <c r="X769" i="23" s="1" a="1"/>
  <c r="X769" i="23" s="1"/>
  <c r="N1" i="23"/>
  <c r="N1" i="28"/>
  <c r="N2" i="28"/>
  <c r="W2" i="28"/>
  <c r="W3" i="28"/>
  <c r="W4" i="28"/>
  <c r="W5" i="28"/>
  <c r="W6" i="28"/>
  <c r="W7" i="28"/>
  <c r="W8" i="28"/>
  <c r="W9" i="28"/>
  <c r="W10" i="28"/>
  <c r="W11" i="28"/>
  <c r="W12" i="28"/>
  <c r="W13" i="28"/>
  <c r="P14" i="28"/>
  <c r="W14" i="28"/>
  <c r="X14" i="28" s="1" a="1"/>
  <c r="X14" i="28" s="1"/>
  <c r="P15" i="28"/>
  <c r="W15" i="28"/>
  <c r="X15" i="28" s="1" a="1"/>
  <c r="X15" i="28" s="1"/>
  <c r="P16" i="28"/>
  <c r="W16" i="28"/>
  <c r="X16" i="28" s="1" a="1"/>
  <c r="X16" i="28" s="1"/>
  <c r="P17" i="28"/>
  <c r="W17" i="28"/>
  <c r="X17" i="28" s="1" a="1"/>
  <c r="X17" i="28" s="1"/>
  <c r="P18" i="28"/>
  <c r="W18" i="28"/>
  <c r="X18" i="28" s="1" a="1"/>
  <c r="X18" i="28" s="1"/>
  <c r="P19" i="28"/>
  <c r="W19" i="28"/>
  <c r="X19" i="28" s="1" a="1"/>
  <c r="X19" i="28" s="1"/>
  <c r="P20" i="28"/>
  <c r="W20" i="28"/>
  <c r="X20" i="28" s="1" a="1"/>
  <c r="X20" i="28" s="1"/>
  <c r="P21" i="28"/>
  <c r="W21" i="28"/>
  <c r="X21" i="28" s="1" a="1"/>
  <c r="X21" i="28" s="1"/>
  <c r="P22" i="28"/>
  <c r="W22" i="28"/>
  <c r="X22" i="28" s="1" a="1"/>
  <c r="X22" i="28" s="1"/>
  <c r="P23" i="28"/>
  <c r="W23" i="28"/>
  <c r="X23" i="28" s="1" a="1"/>
  <c r="X23" i="28" s="1"/>
  <c r="P24" i="28"/>
  <c r="W24" i="28"/>
  <c r="X24" i="28" s="1" a="1"/>
  <c r="X24" i="28" s="1"/>
  <c r="P25" i="28"/>
  <c r="W25" i="28"/>
  <c r="X25" i="28" s="1" a="1"/>
  <c r="X25" i="28" s="1"/>
  <c r="P26" i="28"/>
  <c r="W26" i="28"/>
  <c r="X26" i="28" s="1" a="1"/>
  <c r="X26" i="28" s="1"/>
  <c r="P27" i="28"/>
  <c r="W27" i="28"/>
  <c r="X27" i="28" s="1" a="1"/>
  <c r="X27" i="28" s="1"/>
  <c r="P28" i="28"/>
  <c r="W28" i="28"/>
  <c r="X28" i="28" s="1" a="1"/>
  <c r="X28" i="28" s="1"/>
  <c r="P29" i="28"/>
  <c r="W29" i="28"/>
  <c r="X29" i="28" s="1" a="1"/>
  <c r="X29" i="28" s="1"/>
  <c r="P30" i="28"/>
  <c r="W30" i="28"/>
  <c r="X30" i="28" s="1" a="1"/>
  <c r="X30" i="28" s="1"/>
  <c r="P31" i="28"/>
  <c r="W31" i="28"/>
  <c r="X31" i="28" s="1" a="1"/>
  <c r="X31" i="28" s="1"/>
  <c r="P32" i="28"/>
  <c r="W32" i="28"/>
  <c r="X32" i="28" s="1" a="1"/>
  <c r="X32" i="28" s="1"/>
  <c r="P33" i="28"/>
  <c r="W33" i="28"/>
  <c r="X33" i="28" s="1" a="1"/>
  <c r="X33" i="28" s="1"/>
  <c r="P34" i="28"/>
  <c r="W34" i="28"/>
  <c r="X34" i="28" s="1" a="1"/>
  <c r="X34" i="28" s="1"/>
  <c r="P35" i="28"/>
  <c r="W35" i="28"/>
  <c r="X35" i="28" s="1" a="1"/>
  <c r="X35" i="28" s="1"/>
  <c r="P36" i="28"/>
  <c r="W36" i="28"/>
  <c r="X36" i="28" s="1" a="1"/>
  <c r="X36" i="28" s="1"/>
  <c r="P37" i="28"/>
  <c r="W37" i="28"/>
  <c r="X37" i="28" s="1" a="1"/>
  <c r="X37" i="28" s="1"/>
  <c r="P38" i="28"/>
  <c r="W38" i="28"/>
  <c r="X38" i="28" s="1" a="1"/>
  <c r="X38" i="28" s="1"/>
  <c r="P39" i="28"/>
  <c r="W39" i="28"/>
  <c r="X39" i="28" s="1" a="1"/>
  <c r="X39" i="28" s="1"/>
  <c r="P40" i="28"/>
  <c r="W40" i="28"/>
  <c r="X40" i="28" s="1" a="1"/>
  <c r="X40" i="28" s="1"/>
  <c r="P41" i="28"/>
  <c r="W41" i="28"/>
  <c r="X41" i="28" s="1" a="1"/>
  <c r="X41" i="28" s="1"/>
  <c r="P42" i="28"/>
  <c r="W42" i="28"/>
  <c r="X42" i="28" s="1" a="1"/>
  <c r="X42" i="28" s="1"/>
  <c r="P43" i="28"/>
  <c r="W43" i="28"/>
  <c r="X43" i="28" s="1" a="1"/>
  <c r="X43" i="28" s="1"/>
  <c r="P44" i="28"/>
  <c r="W44" i="28"/>
  <c r="X44" i="28" s="1" a="1"/>
  <c r="X44" i="28" s="1"/>
  <c r="P45" i="28"/>
  <c r="W45" i="28"/>
  <c r="X45" i="28" s="1" a="1"/>
  <c r="X45" i="28" s="1"/>
  <c r="P46" i="28"/>
  <c r="W46" i="28"/>
  <c r="X46" i="28" s="1" a="1"/>
  <c r="X46" i="28" s="1"/>
  <c r="P47" i="28"/>
  <c r="W47" i="28"/>
  <c r="X47" i="28" s="1" a="1"/>
  <c r="X47" i="28" s="1"/>
  <c r="P48" i="28"/>
  <c r="W48" i="28"/>
  <c r="X48" i="28" s="1" a="1"/>
  <c r="X48" i="28" s="1"/>
  <c r="P49" i="28"/>
  <c r="W49" i="28"/>
  <c r="X49" i="28" s="1" a="1"/>
  <c r="X49" i="28" s="1"/>
  <c r="P50" i="28"/>
  <c r="W50" i="28"/>
  <c r="X50" i="28" s="1" a="1"/>
  <c r="X50" i="28" s="1"/>
  <c r="P51" i="28"/>
  <c r="W51" i="28"/>
  <c r="X51" i="28" s="1" a="1"/>
  <c r="X51" i="28" s="1"/>
  <c r="P52" i="28"/>
  <c r="W52" i="28"/>
  <c r="X52" i="28" s="1" a="1"/>
  <c r="X52" i="28" s="1"/>
  <c r="P53" i="28"/>
  <c r="W53" i="28"/>
  <c r="X53" i="28" s="1" a="1"/>
  <c r="X53" i="28" s="1"/>
  <c r="P54" i="28"/>
  <c r="W54" i="28"/>
  <c r="X54" i="28" s="1" a="1"/>
  <c r="X54" i="28" s="1"/>
  <c r="P55" i="28"/>
  <c r="W55" i="28"/>
  <c r="X55" i="28" s="1" a="1"/>
  <c r="X55" i="28" s="1"/>
  <c r="P56" i="28"/>
  <c r="W56" i="28"/>
  <c r="X56" i="28" s="1" a="1"/>
  <c r="X56" i="28" s="1"/>
  <c r="P57" i="28"/>
  <c r="W57" i="28"/>
  <c r="X57" i="28" s="1" a="1"/>
  <c r="X57" i="28" s="1"/>
  <c r="P58" i="28"/>
  <c r="W58" i="28"/>
  <c r="X58" i="28" s="1" a="1"/>
  <c r="X58" i="28" s="1"/>
  <c r="P59" i="28"/>
  <c r="W59" i="28"/>
  <c r="X59" i="28" s="1" a="1"/>
  <c r="X59" i="28" s="1"/>
  <c r="P60" i="28"/>
  <c r="W60" i="28"/>
  <c r="X60" i="28" s="1" a="1"/>
  <c r="X60" i="28" s="1"/>
  <c r="P61" i="28"/>
  <c r="W61" i="28"/>
  <c r="X61" i="28" s="1" a="1"/>
  <c r="X61" i="28" s="1"/>
  <c r="P62" i="28"/>
  <c r="W62" i="28"/>
  <c r="X62" i="28" s="1" a="1"/>
  <c r="X62" i="28" s="1"/>
  <c r="P63" i="28"/>
  <c r="W63" i="28"/>
  <c r="X63" i="28" s="1" a="1"/>
  <c r="X63" i="28" s="1"/>
  <c r="P64" i="28"/>
  <c r="W64" i="28"/>
  <c r="X64" i="28" s="1" a="1"/>
  <c r="X64" i="28" s="1"/>
  <c r="P65" i="28"/>
  <c r="W65" i="28"/>
  <c r="X65" i="28" s="1" a="1"/>
  <c r="X65" i="28" s="1"/>
  <c r="P66" i="28"/>
  <c r="W66" i="28"/>
  <c r="X66" i="28" s="1" a="1"/>
  <c r="X66" i="28" s="1"/>
  <c r="P67" i="28"/>
  <c r="W67" i="28"/>
  <c r="X67" i="28" s="1" a="1"/>
  <c r="X67" i="28" s="1"/>
  <c r="P68" i="28"/>
  <c r="W68" i="28"/>
  <c r="X68" i="28" s="1" a="1"/>
  <c r="X68" i="28" s="1"/>
  <c r="P69" i="28"/>
  <c r="W69" i="28"/>
  <c r="X69" i="28" s="1" a="1"/>
  <c r="X69" i="28" s="1"/>
  <c r="P70" i="28"/>
  <c r="W70" i="28"/>
  <c r="X70" i="28" s="1" a="1"/>
  <c r="X70" i="28" s="1"/>
  <c r="P71" i="28"/>
  <c r="W71" i="28"/>
  <c r="X71" i="28" s="1" a="1"/>
  <c r="X71" i="28" s="1"/>
  <c r="P72" i="28"/>
  <c r="W72" i="28"/>
  <c r="X72" i="28" s="1" a="1"/>
  <c r="X72" i="28" s="1"/>
  <c r="P73" i="28"/>
  <c r="W73" i="28"/>
  <c r="X73" i="28" s="1" a="1"/>
  <c r="X73" i="28" s="1"/>
  <c r="P74" i="28"/>
  <c r="W74" i="28"/>
  <c r="X74" i="28" s="1" a="1"/>
  <c r="X74" i="28" s="1"/>
  <c r="P75" i="28"/>
  <c r="W75" i="28"/>
  <c r="X75" i="28" s="1" a="1"/>
  <c r="X75" i="28" s="1"/>
  <c r="P76" i="28"/>
  <c r="W76" i="28"/>
  <c r="X76" i="28" s="1" a="1"/>
  <c r="X76" i="28" s="1"/>
  <c r="P77" i="28"/>
  <c r="W77" i="28"/>
  <c r="X77" i="28" s="1" a="1"/>
  <c r="X77" i="28" s="1"/>
  <c r="P78" i="28"/>
  <c r="W78" i="28"/>
  <c r="X78" i="28" s="1" a="1"/>
  <c r="X78" i="28" s="1"/>
  <c r="P79" i="28"/>
  <c r="W79" i="28"/>
  <c r="X79" i="28" s="1" a="1"/>
  <c r="X79" i="28" s="1"/>
  <c r="P80" i="28"/>
  <c r="W80" i="28"/>
  <c r="X80" i="28" s="1" a="1"/>
  <c r="X80" i="28" s="1"/>
  <c r="P81" i="28"/>
  <c r="W81" i="28"/>
  <c r="X81" i="28" s="1" a="1"/>
  <c r="X81" i="28" s="1"/>
  <c r="P82" i="28"/>
  <c r="W82" i="28"/>
  <c r="X82" i="28" s="1" a="1"/>
  <c r="X82" i="28" s="1"/>
  <c r="P83" i="28"/>
  <c r="W83" i="28"/>
  <c r="X83" i="28" s="1" a="1"/>
  <c r="X83" i="28" s="1"/>
  <c r="P84" i="28"/>
  <c r="W84" i="28"/>
  <c r="X84" i="28" s="1" a="1"/>
  <c r="X84" i="28" s="1"/>
  <c r="P85" i="28"/>
  <c r="W85" i="28"/>
  <c r="X85" i="28" s="1" a="1"/>
  <c r="X85" i="28" s="1"/>
  <c r="P86" i="28"/>
  <c r="W86" i="28"/>
  <c r="X86" i="28" s="1" a="1"/>
  <c r="X86" i="28" s="1"/>
  <c r="P87" i="28"/>
  <c r="W87" i="28"/>
  <c r="X87" i="28" s="1" a="1"/>
  <c r="X87" i="28" s="1"/>
  <c r="P88" i="28"/>
  <c r="W88" i="28"/>
  <c r="X88" i="28" s="1" a="1"/>
  <c r="X88" i="28" s="1"/>
  <c r="P89" i="28"/>
  <c r="W89" i="28"/>
  <c r="X89" i="28" s="1" a="1"/>
  <c r="X89" i="28" s="1"/>
  <c r="P90" i="28"/>
  <c r="W90" i="28"/>
  <c r="X90" i="28" s="1" a="1"/>
  <c r="X90" i="28" s="1"/>
  <c r="P91" i="28"/>
  <c r="W91" i="28"/>
  <c r="X91" i="28" s="1" a="1"/>
  <c r="X91" i="28" s="1"/>
  <c r="P92" i="28"/>
  <c r="W92" i="28"/>
  <c r="X92" i="28" s="1" a="1"/>
  <c r="X92" i="28" s="1"/>
  <c r="P93" i="28"/>
  <c r="W93" i="28"/>
  <c r="X93" i="28" s="1" a="1"/>
  <c r="X93" i="28" s="1"/>
  <c r="P94" i="28"/>
  <c r="W94" i="28"/>
  <c r="X94" i="28" s="1" a="1"/>
  <c r="X94" i="28" s="1"/>
  <c r="P95" i="28"/>
  <c r="W95" i="28"/>
  <c r="X95" i="28" s="1" a="1"/>
  <c r="X95" i="28" s="1"/>
  <c r="B96" i="28"/>
  <c r="P96" i="28"/>
  <c r="W96" i="28"/>
  <c r="X96" i="28" s="1" a="1"/>
  <c r="X96" i="28" s="1"/>
  <c r="B97" i="28"/>
  <c r="B98" i="28" s="1"/>
  <c r="B99" i="28" s="1"/>
  <c r="B100" i="28" s="1"/>
  <c r="B101" i="28" s="1"/>
  <c r="B102" i="28" s="1"/>
  <c r="B103" i="28" s="1"/>
  <c r="B104" i="28" s="1"/>
  <c r="B105" i="28" s="1"/>
  <c r="B106" i="28" s="1"/>
  <c r="B107" i="28" s="1"/>
  <c r="B108" i="28" s="1"/>
  <c r="B109" i="28" s="1"/>
  <c r="B110" i="28" s="1"/>
  <c r="P97" i="28"/>
  <c r="W97" i="28"/>
  <c r="X97" i="28" s="1" a="1"/>
  <c r="X97" i="28" s="1"/>
  <c r="P98" i="28"/>
  <c r="W98" i="28"/>
  <c r="X98" i="28" s="1" a="1"/>
  <c r="X98" i="28" s="1"/>
  <c r="P99" i="28"/>
  <c r="W99" i="28"/>
  <c r="X99" i="28" s="1" a="1"/>
  <c r="X99" i="28" s="1"/>
  <c r="P100" i="28"/>
  <c r="W100" i="28"/>
  <c r="X100" i="28" s="1" a="1"/>
  <c r="X100" i="28" s="1"/>
  <c r="P101" i="28"/>
  <c r="W101" i="28"/>
  <c r="X101" i="28" s="1" a="1"/>
  <c r="X101" i="28" s="1"/>
  <c r="P102" i="28"/>
  <c r="W102" i="28"/>
  <c r="X102" i="28" s="1" a="1"/>
  <c r="X102" i="28" s="1"/>
  <c r="P103" i="28"/>
  <c r="W103" i="28"/>
  <c r="X103" i="28" s="1" a="1"/>
  <c r="X103" i="28" s="1"/>
  <c r="P104" i="28"/>
  <c r="W104" i="28"/>
  <c r="X104" i="28" s="1" a="1"/>
  <c r="X104" i="28" s="1"/>
  <c r="P105" i="28"/>
  <c r="W105" i="28"/>
  <c r="X105" i="28" s="1" a="1"/>
  <c r="X105" i="28" s="1"/>
  <c r="P106" i="28"/>
  <c r="W106" i="28"/>
  <c r="X106" i="28" s="1" a="1"/>
  <c r="X106" i="28" s="1"/>
  <c r="P107" i="28"/>
  <c r="W107" i="28"/>
  <c r="X107" i="28" s="1" a="1"/>
  <c r="X107" i="28" s="1"/>
  <c r="P108" i="28"/>
  <c r="W108" i="28"/>
  <c r="X108" i="28" s="1" a="1"/>
  <c r="X108" i="28" s="1"/>
  <c r="P109" i="28"/>
  <c r="W109" i="28"/>
  <c r="X109" i="28" s="1" a="1"/>
  <c r="X109" i="28" s="1"/>
  <c r="P110" i="28"/>
  <c r="W110" i="28"/>
  <c r="X110" i="28" s="1" a="1"/>
  <c r="X110" i="28" s="1"/>
  <c r="B111" i="28"/>
  <c r="B112" i="28" s="1"/>
  <c r="P111" i="28"/>
  <c r="W111" i="28"/>
  <c r="X111" i="28" s="1" a="1"/>
  <c r="X111" i="28" s="1"/>
  <c r="P112" i="28"/>
  <c r="W112" i="28"/>
  <c r="X112" i="28" s="1" a="1"/>
  <c r="X112" i="28" s="1"/>
  <c r="B113" i="28"/>
  <c r="P113" i="28"/>
  <c r="W113" i="28"/>
  <c r="X113" i="28" s="1" a="1"/>
  <c r="X113" i="28" s="1"/>
  <c r="B114" i="28"/>
  <c r="B115" i="28" s="1"/>
  <c r="P114" i="28"/>
  <c r="W114" i="28"/>
  <c r="X114" i="28" s="1" a="1"/>
  <c r="X114" i="28" s="1"/>
  <c r="P115" i="28"/>
  <c r="W115" i="28"/>
  <c r="X115" i="28" s="1" a="1"/>
  <c r="X115" i="28" s="1"/>
  <c r="B116" i="28"/>
  <c r="B117" i="28" s="1"/>
  <c r="B118" i="28" s="1"/>
  <c r="B119" i="28" s="1"/>
  <c r="B120" i="28" s="1"/>
  <c r="B121" i="28" s="1"/>
  <c r="B122" i="28" s="1"/>
  <c r="B123" i="28" s="1"/>
  <c r="B124" i="28" s="1"/>
  <c r="B125" i="28" s="1"/>
  <c r="B126" i="28" s="1"/>
  <c r="B127" i="28" s="1"/>
  <c r="B128" i="28" s="1"/>
  <c r="B129" i="28" s="1"/>
  <c r="B130" i="28" s="1"/>
  <c r="B131" i="28" s="1"/>
  <c r="B132" i="28" s="1"/>
  <c r="B133" i="28" s="1"/>
  <c r="B134" i="28" s="1"/>
  <c r="B135" i="28" s="1"/>
  <c r="B136" i="28" s="1"/>
  <c r="B137" i="28" s="1"/>
  <c r="B138" i="28" s="1"/>
  <c r="B139" i="28" s="1"/>
  <c r="B140" i="28" s="1"/>
  <c r="B141" i="28" s="1"/>
  <c r="B142" i="28" s="1"/>
  <c r="B143" i="28" s="1"/>
  <c r="B144" i="28" s="1"/>
  <c r="B145" i="28" s="1"/>
  <c r="B146" i="28" s="1"/>
  <c r="B147" i="28" s="1"/>
  <c r="B148" i="28" s="1"/>
  <c r="B149" i="28" s="1"/>
  <c r="B150" i="28" s="1"/>
  <c r="B151" i="28" s="1"/>
  <c r="B152" i="28" s="1"/>
  <c r="B153" i="28" s="1"/>
  <c r="B154" i="28" s="1"/>
  <c r="B155" i="28" s="1"/>
  <c r="B156" i="28" s="1"/>
  <c r="B157" i="28" s="1"/>
  <c r="B158" i="28" s="1"/>
  <c r="B159" i="28" s="1"/>
  <c r="B160" i="28" s="1"/>
  <c r="B161" i="28" s="1"/>
  <c r="B162" i="28" s="1"/>
  <c r="B163" i="28" s="1"/>
  <c r="B164" i="28" s="1"/>
  <c r="B165" i="28" s="1"/>
  <c r="B166" i="28" s="1"/>
  <c r="B167" i="28" s="1"/>
  <c r="B168" i="28" s="1"/>
  <c r="B169" i="28" s="1"/>
  <c r="B170" i="28" s="1"/>
  <c r="B171" i="28" s="1"/>
  <c r="B172" i="28" s="1"/>
  <c r="B173" i="28" s="1"/>
  <c r="B174" i="28" s="1"/>
  <c r="B175" i="28" s="1"/>
  <c r="B176" i="28" s="1"/>
  <c r="B177" i="28" s="1"/>
  <c r="B178" i="28" s="1"/>
  <c r="B179" i="28" s="1"/>
  <c r="B180" i="28" s="1"/>
  <c r="B181" i="28" s="1"/>
  <c r="B182" i="28" s="1"/>
  <c r="B183" i="28" s="1"/>
  <c r="B184" i="28" s="1"/>
  <c r="B185" i="28" s="1"/>
  <c r="B186" i="28" s="1"/>
  <c r="B187" i="28" s="1"/>
  <c r="B188" i="28" s="1"/>
  <c r="B189" i="28" s="1"/>
  <c r="P116" i="28"/>
  <c r="W116" i="28"/>
  <c r="X116" i="28" s="1" a="1"/>
  <c r="X116" i="28" s="1"/>
  <c r="P117" i="28"/>
  <c r="W117" i="28"/>
  <c r="X117" i="28" s="1" a="1"/>
  <c r="X117" i="28" s="1"/>
  <c r="P118" i="28"/>
  <c r="W118" i="28"/>
  <c r="X118" i="28" s="1" a="1"/>
  <c r="X118" i="28" s="1"/>
  <c r="P119" i="28"/>
  <c r="W119" i="28"/>
  <c r="X119" i="28" s="1" a="1"/>
  <c r="X119" i="28" s="1"/>
  <c r="P120" i="28"/>
  <c r="W120" i="28"/>
  <c r="X120" i="28" s="1" a="1"/>
  <c r="X120" i="28" s="1"/>
  <c r="P121" i="28"/>
  <c r="W121" i="28"/>
  <c r="X121" i="28" s="1" a="1"/>
  <c r="X121" i="28" s="1"/>
  <c r="P122" i="28"/>
  <c r="W122" i="28"/>
  <c r="X122" i="28" s="1" a="1"/>
  <c r="X122" i="28" s="1"/>
  <c r="P123" i="28"/>
  <c r="W123" i="28"/>
  <c r="X123" i="28" s="1" a="1"/>
  <c r="X123" i="28" s="1"/>
  <c r="P124" i="28"/>
  <c r="W124" i="28"/>
  <c r="X124" i="28" s="1" a="1"/>
  <c r="X124" i="28" s="1"/>
  <c r="P125" i="28"/>
  <c r="W125" i="28"/>
  <c r="X125" i="28" s="1" a="1"/>
  <c r="X125" i="28" s="1"/>
  <c r="P126" i="28"/>
  <c r="W126" i="28"/>
  <c r="X126" i="28" s="1" a="1"/>
  <c r="X126" i="28" s="1"/>
  <c r="P127" i="28"/>
  <c r="W127" i="28"/>
  <c r="X127" i="28" s="1" a="1"/>
  <c r="X127" i="28" s="1"/>
  <c r="P128" i="28"/>
  <c r="W128" i="28"/>
  <c r="X128" i="28" s="1" a="1"/>
  <c r="X128" i="28" s="1"/>
  <c r="P129" i="28"/>
  <c r="W129" i="28"/>
  <c r="X129" i="28" s="1" a="1"/>
  <c r="X129" i="28" s="1"/>
  <c r="P130" i="28"/>
  <c r="W130" i="28"/>
  <c r="X130" i="28" s="1" a="1"/>
  <c r="X130" i="28" s="1"/>
  <c r="P131" i="28"/>
  <c r="W131" i="28"/>
  <c r="X131" i="28" s="1" a="1"/>
  <c r="X131" i="28" s="1"/>
  <c r="P132" i="28"/>
  <c r="W132" i="28"/>
  <c r="X132" i="28" s="1" a="1"/>
  <c r="X132" i="28" s="1"/>
  <c r="P133" i="28"/>
  <c r="W133" i="28"/>
  <c r="X133" i="28" s="1" a="1"/>
  <c r="X133" i="28" s="1"/>
  <c r="P134" i="28"/>
  <c r="W134" i="28"/>
  <c r="X134" i="28" s="1" a="1"/>
  <c r="X134" i="28" s="1"/>
  <c r="P135" i="28"/>
  <c r="W135" i="28"/>
  <c r="X135" i="28" s="1" a="1"/>
  <c r="X135" i="28" s="1"/>
  <c r="P136" i="28"/>
  <c r="W136" i="28"/>
  <c r="X136" i="28" s="1" a="1"/>
  <c r="X136" i="28" s="1"/>
  <c r="P137" i="28"/>
  <c r="W137" i="28"/>
  <c r="X137" i="28" s="1" a="1"/>
  <c r="X137" i="28" s="1"/>
  <c r="P138" i="28"/>
  <c r="W138" i="28"/>
  <c r="X138" i="28" s="1" a="1"/>
  <c r="X138" i="28" s="1"/>
  <c r="P139" i="28"/>
  <c r="W139" i="28"/>
  <c r="X139" i="28" s="1" a="1"/>
  <c r="X139" i="28" s="1"/>
  <c r="P140" i="28"/>
  <c r="W140" i="28"/>
  <c r="X140" i="28" s="1" a="1"/>
  <c r="X140" i="28" s="1"/>
  <c r="P141" i="28"/>
  <c r="W141" i="28"/>
  <c r="X141" i="28" s="1" a="1"/>
  <c r="X141" i="28" s="1"/>
  <c r="P142" i="28"/>
  <c r="W142" i="28"/>
  <c r="X142" i="28" s="1" a="1"/>
  <c r="X142" i="28" s="1"/>
  <c r="P143" i="28"/>
  <c r="W143" i="28"/>
  <c r="X143" i="28" s="1" a="1"/>
  <c r="X143" i="28" s="1"/>
  <c r="P144" i="28"/>
  <c r="W144" i="28"/>
  <c r="X144" i="28" s="1" a="1"/>
  <c r="X144" i="28" s="1"/>
  <c r="P145" i="28"/>
  <c r="W145" i="28"/>
  <c r="X145" i="28" s="1" a="1"/>
  <c r="X145" i="28" s="1"/>
  <c r="P146" i="28"/>
  <c r="W146" i="28"/>
  <c r="X146" i="28" s="1" a="1"/>
  <c r="X146" i="28" s="1"/>
  <c r="P147" i="28"/>
  <c r="W147" i="28"/>
  <c r="X147" i="28" s="1" a="1"/>
  <c r="X147" i="28" s="1"/>
  <c r="P148" i="28"/>
  <c r="W148" i="28"/>
  <c r="X148" i="28" s="1" a="1"/>
  <c r="X148" i="28" s="1"/>
  <c r="P149" i="28"/>
  <c r="W149" i="28"/>
  <c r="X149" i="28" s="1" a="1"/>
  <c r="X149" i="28" s="1"/>
  <c r="P150" i="28"/>
  <c r="W150" i="28"/>
  <c r="X150" i="28" s="1" a="1"/>
  <c r="X150" i="28" s="1"/>
  <c r="P151" i="28"/>
  <c r="W151" i="28"/>
  <c r="X151" i="28" s="1" a="1"/>
  <c r="X151" i="28" s="1"/>
  <c r="P152" i="28"/>
  <c r="W152" i="28"/>
  <c r="X152" i="28" s="1" a="1"/>
  <c r="X152" i="28" s="1"/>
  <c r="P153" i="28"/>
  <c r="W153" i="28"/>
  <c r="X153" i="28" s="1" a="1"/>
  <c r="X153" i="28" s="1"/>
  <c r="P154" i="28"/>
  <c r="W154" i="28"/>
  <c r="X154" i="28" s="1" a="1"/>
  <c r="X154" i="28" s="1"/>
  <c r="P155" i="28"/>
  <c r="W155" i="28"/>
  <c r="X155" i="28" s="1" a="1"/>
  <c r="X155" i="28" s="1"/>
  <c r="P156" i="28"/>
  <c r="W156" i="28"/>
  <c r="X156" i="28" s="1" a="1"/>
  <c r="X156" i="28" s="1"/>
  <c r="P157" i="28"/>
  <c r="W157" i="28"/>
  <c r="X157" i="28" s="1" a="1"/>
  <c r="X157" i="28" s="1"/>
  <c r="P158" i="28"/>
  <c r="W158" i="28"/>
  <c r="X158" i="28" s="1" a="1"/>
  <c r="X158" i="28" s="1"/>
  <c r="P159" i="28"/>
  <c r="W159" i="28"/>
  <c r="X159" i="28" s="1" a="1"/>
  <c r="X159" i="28" s="1"/>
  <c r="P160" i="28"/>
  <c r="W160" i="28"/>
  <c r="X160" i="28" s="1" a="1"/>
  <c r="X160" i="28" s="1"/>
  <c r="P161" i="28"/>
  <c r="W161" i="28"/>
  <c r="X161" i="28" s="1" a="1"/>
  <c r="X161" i="28" s="1"/>
  <c r="P162" i="28"/>
  <c r="W162" i="28"/>
  <c r="X162" i="28" s="1" a="1"/>
  <c r="X162" i="28" s="1"/>
  <c r="P163" i="28"/>
  <c r="W163" i="28"/>
  <c r="X163" i="28" s="1" a="1"/>
  <c r="X163" i="28" s="1"/>
  <c r="P164" i="28"/>
  <c r="W164" i="28"/>
  <c r="X164" i="28" s="1" a="1"/>
  <c r="X164" i="28" s="1"/>
  <c r="P165" i="28"/>
  <c r="W165" i="28"/>
  <c r="X165" i="28" s="1" a="1"/>
  <c r="X165" i="28" s="1"/>
  <c r="P166" i="28"/>
  <c r="W166" i="28"/>
  <c r="X166" i="28" s="1" a="1"/>
  <c r="X166" i="28" s="1"/>
  <c r="P167" i="28"/>
  <c r="W167" i="28"/>
  <c r="X167" i="28" s="1" a="1"/>
  <c r="X167" i="28" s="1"/>
  <c r="P168" i="28"/>
  <c r="W168" i="28"/>
  <c r="X168" i="28" s="1" a="1"/>
  <c r="X168" i="28" s="1"/>
  <c r="P169" i="28"/>
  <c r="W169" i="28"/>
  <c r="X169" i="28" s="1" a="1"/>
  <c r="X169" i="28" s="1"/>
  <c r="P170" i="28"/>
  <c r="W170" i="28"/>
  <c r="X170" i="28" s="1" a="1"/>
  <c r="X170" i="28" s="1"/>
  <c r="P171" i="28"/>
  <c r="W171" i="28"/>
  <c r="X171" i="28" s="1" a="1"/>
  <c r="X171" i="28" s="1"/>
  <c r="P172" i="28"/>
  <c r="W172" i="28"/>
  <c r="X172" i="28" s="1" a="1"/>
  <c r="X172" i="28" s="1"/>
  <c r="P173" i="28"/>
  <c r="W173" i="28"/>
  <c r="X173" i="28" s="1" a="1"/>
  <c r="X173" i="28" s="1"/>
  <c r="P174" i="28"/>
  <c r="W174" i="28"/>
  <c r="X174" i="28" s="1" a="1"/>
  <c r="X174" i="28" s="1"/>
  <c r="P175" i="28"/>
  <c r="W175" i="28"/>
  <c r="X175" i="28" s="1" a="1"/>
  <c r="X175" i="28" s="1"/>
  <c r="P176" i="28"/>
  <c r="W176" i="28"/>
  <c r="X176" i="28" s="1" a="1"/>
  <c r="X176" i="28" s="1"/>
  <c r="P177" i="28"/>
  <c r="W177" i="28"/>
  <c r="X177" i="28" s="1" a="1"/>
  <c r="X177" i="28" s="1"/>
  <c r="P178" i="28"/>
  <c r="W178" i="28"/>
  <c r="X178" i="28" s="1" a="1"/>
  <c r="X178" i="28" s="1"/>
  <c r="P179" i="28"/>
  <c r="W179" i="28"/>
  <c r="X179" i="28" s="1" a="1"/>
  <c r="X179" i="28" s="1"/>
  <c r="P180" i="28"/>
  <c r="W180" i="28"/>
  <c r="X180" i="28" s="1" a="1"/>
  <c r="X180" i="28" s="1"/>
  <c r="P181" i="28"/>
  <c r="W181" i="28"/>
  <c r="X181" i="28" s="1" a="1"/>
  <c r="X181" i="28" s="1"/>
  <c r="P182" i="28"/>
  <c r="W182" i="28"/>
  <c r="X182" i="28" s="1" a="1"/>
  <c r="X182" i="28" s="1"/>
  <c r="P183" i="28"/>
  <c r="W183" i="28"/>
  <c r="X183" i="28" s="1" a="1"/>
  <c r="X183" i="28" s="1"/>
  <c r="P184" i="28"/>
  <c r="W184" i="28"/>
  <c r="X184" i="28" s="1" a="1"/>
  <c r="X184" i="28" s="1"/>
  <c r="P185" i="28"/>
  <c r="W185" i="28"/>
  <c r="X185" i="28" s="1" a="1"/>
  <c r="X185" i="28" s="1"/>
  <c r="P186" i="28"/>
  <c r="W186" i="28"/>
  <c r="X186" i="28" s="1" a="1"/>
  <c r="X186" i="28" s="1"/>
  <c r="P187" i="28"/>
  <c r="W187" i="28"/>
  <c r="X187" i="28" s="1" a="1"/>
  <c r="X187" i="28" s="1"/>
  <c r="P188" i="28"/>
  <c r="W188" i="28"/>
  <c r="X188" i="28" s="1" a="1"/>
  <c r="X188" i="28" s="1"/>
  <c r="P189" i="28"/>
  <c r="W189" i="28"/>
  <c r="X189" i="28" s="1" a="1"/>
  <c r="X189" i="28" s="1"/>
  <c r="B190" i="28"/>
  <c r="P190" i="28"/>
  <c r="W190" i="28"/>
  <c r="X190" i="28" s="1" a="1"/>
  <c r="X190" i="28" s="1"/>
  <c r="P191" i="28"/>
  <c r="W191" i="28"/>
  <c r="X191" i="28" s="1" a="1"/>
  <c r="X191" i="28" s="1"/>
  <c r="P192" i="28"/>
  <c r="W192" i="28"/>
  <c r="X192" i="28" s="1" a="1"/>
  <c r="X192" i="28" s="1"/>
  <c r="P193" i="28"/>
  <c r="W193" i="28"/>
  <c r="X193" i="28" s="1" a="1"/>
  <c r="X193" i="28" s="1"/>
  <c r="P194" i="28"/>
  <c r="W194" i="28"/>
  <c r="X194" i="28" s="1" a="1"/>
  <c r="X194" i="28" s="1"/>
  <c r="P195" i="28"/>
  <c r="W195" i="28"/>
  <c r="X195" i="28" s="1" a="1"/>
  <c r="X195" i="28" s="1"/>
  <c r="P196" i="28"/>
  <c r="W196" i="28"/>
  <c r="X196" i="28" s="1" a="1"/>
  <c r="X196" i="28" s="1"/>
  <c r="P197" i="28"/>
  <c r="W197" i="28"/>
  <c r="X197" i="28" s="1" a="1"/>
  <c r="X197" i="28" s="1"/>
  <c r="P198" i="28"/>
  <c r="W198" i="28"/>
  <c r="X198" i="28" s="1" a="1"/>
  <c r="X198" i="28" s="1"/>
  <c r="P199" i="28"/>
  <c r="W199" i="28"/>
  <c r="X199" i="28" s="1" a="1"/>
  <c r="X199" i="28" s="1"/>
  <c r="P200" i="28"/>
  <c r="W200" i="28"/>
  <c r="X200" i="28" s="1" a="1"/>
  <c r="X200" i="28" s="1"/>
  <c r="P201" i="28"/>
  <c r="W201" i="28"/>
  <c r="X201" i="28" s="1" a="1"/>
  <c r="X201" i="28" s="1"/>
  <c r="P202" i="28"/>
  <c r="W202" i="28"/>
  <c r="X202" i="28" s="1" a="1"/>
  <c r="X202" i="28" s="1"/>
  <c r="P203" i="28"/>
  <c r="W203" i="28"/>
  <c r="X203" i="28" s="1" a="1"/>
  <c r="X203" i="28" s="1"/>
  <c r="P204" i="28"/>
  <c r="W204" i="28"/>
  <c r="X204" i="28" s="1" a="1"/>
  <c r="X204" i="28" s="1"/>
  <c r="P205" i="28"/>
  <c r="W205" i="28"/>
  <c r="X205" i="28" s="1" a="1"/>
  <c r="X205" i="28" s="1"/>
  <c r="P206" i="28"/>
  <c r="W206" i="28"/>
  <c r="X206" i="28" s="1" a="1"/>
  <c r="X206" i="28" s="1"/>
  <c r="P207" i="28"/>
  <c r="W207" i="28"/>
  <c r="X207" i="28" s="1" a="1"/>
  <c r="X207" i="28" s="1"/>
  <c r="P208" i="28"/>
  <c r="W208" i="28"/>
  <c r="X208" i="28" s="1" a="1"/>
  <c r="X208" i="28" s="1"/>
  <c r="P209" i="28"/>
  <c r="W209" i="28"/>
  <c r="X209" i="28" s="1" a="1"/>
  <c r="X209" i="28" s="1"/>
  <c r="P210" i="28"/>
  <c r="W210" i="28"/>
  <c r="X210" i="28" s="1" a="1"/>
  <c r="X210" i="28" s="1"/>
  <c r="P211" i="28"/>
  <c r="W211" i="28"/>
  <c r="X211" i="28" s="1" a="1"/>
  <c r="X211" i="28" s="1"/>
  <c r="P212" i="28"/>
  <c r="W212" i="28"/>
  <c r="X212" i="28" s="1" a="1"/>
  <c r="X212" i="28" s="1"/>
  <c r="P213" i="28"/>
  <c r="W213" i="28"/>
  <c r="X213" i="28" s="1" a="1"/>
  <c r="X213" i="28" s="1"/>
  <c r="P214" i="28"/>
  <c r="W214" i="28"/>
  <c r="X214" i="28" s="1" a="1"/>
  <c r="X214" i="28" s="1"/>
  <c r="P215" i="28"/>
  <c r="W215" i="28"/>
  <c r="X215" i="28" s="1" a="1"/>
  <c r="X215" i="28" s="1"/>
  <c r="P216" i="28"/>
  <c r="W216" i="28"/>
  <c r="X216" i="28" s="1" a="1"/>
  <c r="X216" i="28" s="1"/>
  <c r="P217" i="28"/>
  <c r="W217" i="28"/>
  <c r="X217" i="28" s="1" a="1"/>
  <c r="X217" i="28" s="1"/>
  <c r="P218" i="28"/>
  <c r="W218" i="28"/>
  <c r="X218" i="28" s="1" a="1"/>
  <c r="X218" i="28" s="1"/>
  <c r="P219" i="28"/>
  <c r="W219" i="28"/>
  <c r="X219" i="28" s="1" a="1"/>
  <c r="X219" i="28" s="1"/>
  <c r="P220" i="28"/>
  <c r="W220" i="28"/>
  <c r="X220" i="28" s="1" a="1"/>
  <c r="X220" i="28" s="1"/>
  <c r="P221" i="28"/>
  <c r="W221" i="28"/>
  <c r="X221" i="28" s="1" a="1"/>
  <c r="X221" i="28" s="1"/>
  <c r="P222" i="28"/>
  <c r="W222" i="28"/>
  <c r="X222" i="28" s="1" a="1"/>
  <c r="X222" i="28" s="1"/>
  <c r="P223" i="28"/>
  <c r="W223" i="28"/>
  <c r="X223" i="28" s="1" a="1"/>
  <c r="X223" i="28" s="1"/>
  <c r="P224" i="28"/>
  <c r="W224" i="28"/>
  <c r="X224" i="28" s="1" a="1"/>
  <c r="X224" i="28" s="1"/>
  <c r="P225" i="28"/>
  <c r="W225" i="28"/>
  <c r="X225" i="28" s="1" a="1"/>
  <c r="X225" i="28" s="1"/>
  <c r="P226" i="28"/>
  <c r="W226" i="28"/>
  <c r="X226" i="28" s="1" a="1"/>
  <c r="X226" i="28" s="1"/>
  <c r="P227" i="28"/>
  <c r="W227" i="28"/>
  <c r="X227" i="28" s="1" a="1"/>
  <c r="X227" i="28" s="1"/>
  <c r="P228" i="28"/>
  <c r="W228" i="28"/>
  <c r="X228" i="28" s="1" a="1"/>
  <c r="X228" i="28" s="1"/>
  <c r="P229" i="28"/>
  <c r="W229" i="28"/>
  <c r="X229" i="28" s="1" a="1"/>
  <c r="X229" i="28" s="1"/>
  <c r="P230" i="28"/>
  <c r="W230" i="28"/>
  <c r="X230" i="28" s="1" a="1"/>
  <c r="X230" i="28" s="1"/>
  <c r="P231" i="28"/>
  <c r="W231" i="28"/>
  <c r="X231" i="28" s="1" a="1"/>
  <c r="X231" i="28" s="1"/>
  <c r="P232" i="28"/>
  <c r="W232" i="28"/>
  <c r="X232" i="28" s="1" a="1"/>
  <c r="X232" i="28" s="1"/>
  <c r="P233" i="28"/>
  <c r="W233" i="28"/>
  <c r="X233" i="28" s="1" a="1"/>
  <c r="X233" i="28" s="1"/>
  <c r="P234" i="28"/>
  <c r="W234" i="28"/>
  <c r="X234" i="28" s="1" a="1"/>
  <c r="X234" i="28" s="1"/>
  <c r="P235" i="28"/>
  <c r="W235" i="28"/>
  <c r="X235" i="28" s="1" a="1"/>
  <c r="X235" i="28" s="1"/>
  <c r="P236" i="28"/>
  <c r="W236" i="28"/>
  <c r="X236" i="28" s="1" a="1"/>
  <c r="X236" i="28" s="1"/>
  <c r="P237" i="28"/>
  <c r="W237" i="28"/>
  <c r="X237" i="28" s="1" a="1"/>
  <c r="X237" i="28" s="1"/>
  <c r="P238" i="28"/>
  <c r="W238" i="28"/>
  <c r="X238" i="28" s="1" a="1"/>
  <c r="X238" i="28" s="1"/>
  <c r="P239" i="28"/>
  <c r="W239" i="28"/>
  <c r="X239" i="28" s="1" a="1"/>
  <c r="X239" i="28" s="1"/>
  <c r="P240" i="28"/>
  <c r="W240" i="28"/>
  <c r="X240" i="28" s="1" a="1"/>
  <c r="X240" i="28" s="1"/>
  <c r="P241" i="28"/>
  <c r="W241" i="28"/>
  <c r="X241" i="28" s="1" a="1"/>
  <c r="X241" i="28" s="1"/>
  <c r="P242" i="28"/>
  <c r="W242" i="28"/>
  <c r="X242" i="28" s="1" a="1"/>
  <c r="X242" i="28" s="1"/>
  <c r="P243" i="28"/>
  <c r="W243" i="28"/>
  <c r="X243" i="28" s="1" a="1"/>
  <c r="X243" i="28" s="1"/>
  <c r="P244" i="28"/>
  <c r="W244" i="28"/>
  <c r="X244" i="28" s="1" a="1"/>
  <c r="X244" i="28" s="1"/>
  <c r="P245" i="28"/>
  <c r="W245" i="28"/>
  <c r="X245" i="28" s="1" a="1"/>
  <c r="X245" i="28" s="1"/>
  <c r="P246" i="28"/>
  <c r="W246" i="28"/>
  <c r="X246" i="28" s="1" a="1"/>
  <c r="X246" i="28" s="1"/>
  <c r="P247" i="28"/>
  <c r="W247" i="28"/>
  <c r="X247" i="28" s="1" a="1"/>
  <c r="X247" i="28" s="1"/>
  <c r="P248" i="28"/>
  <c r="W248" i="28"/>
  <c r="X248" i="28" s="1" a="1"/>
  <c r="X248" i="28" s="1"/>
  <c r="P249" i="28"/>
  <c r="W249" i="28"/>
  <c r="X249" i="28" s="1" a="1"/>
  <c r="X249" i="28" s="1"/>
  <c r="P250" i="28"/>
  <c r="W250" i="28"/>
  <c r="X250" i="28" s="1" a="1"/>
  <c r="X250" i="28" s="1"/>
  <c r="P251" i="28"/>
  <c r="W251" i="28"/>
  <c r="X251" i="28" s="1" a="1"/>
  <c r="X251" i="28" s="1"/>
  <c r="P252" i="28"/>
  <c r="W252" i="28"/>
  <c r="X252" i="28" s="1" a="1"/>
  <c r="X252" i="28" s="1"/>
  <c r="P253" i="28"/>
  <c r="W253" i="28"/>
  <c r="X253" i="28" s="1" a="1"/>
  <c r="X253" i="28" s="1"/>
  <c r="P254" i="28"/>
  <c r="W254" i="28"/>
  <c r="X254" i="28" s="1" a="1"/>
  <c r="X254" i="28" s="1"/>
  <c r="P255" i="28"/>
  <c r="W255" i="28"/>
  <c r="X255" i="28" s="1" a="1"/>
  <c r="X255" i="28" s="1"/>
  <c r="P256" i="28"/>
  <c r="W256" i="28"/>
  <c r="X256" i="28" s="1" a="1"/>
  <c r="X256" i="28" s="1"/>
  <c r="P257" i="28"/>
  <c r="W257" i="28"/>
  <c r="X257" i="28" s="1" a="1"/>
  <c r="X257" i="28" s="1"/>
  <c r="P258" i="28"/>
  <c r="W258" i="28"/>
  <c r="X258" i="28" s="1" a="1"/>
  <c r="X258" i="28" s="1"/>
  <c r="P259" i="28"/>
  <c r="W259" i="28"/>
  <c r="X259" i="28" s="1" a="1"/>
  <c r="X259" i="28" s="1"/>
  <c r="P260" i="28"/>
  <c r="W260" i="28"/>
  <c r="X260" i="28" s="1" a="1"/>
  <c r="X260" i="28" s="1"/>
  <c r="P261" i="28"/>
  <c r="W261" i="28"/>
  <c r="X261" i="28" s="1" a="1"/>
  <c r="X261" i="28" s="1"/>
  <c r="P262" i="28"/>
  <c r="W262" i="28"/>
  <c r="X262" i="28" s="1" a="1"/>
  <c r="X262" i="28" s="1"/>
  <c r="P263" i="28"/>
  <c r="W263" i="28"/>
  <c r="X263" i="28" s="1" a="1"/>
  <c r="X263" i="28" s="1"/>
  <c r="P264" i="28"/>
  <c r="W264" i="28"/>
  <c r="X264" i="28" s="1" a="1"/>
  <c r="X264" i="28" s="1"/>
  <c r="P265" i="28"/>
  <c r="W265" i="28"/>
  <c r="X265" i="28" s="1" a="1"/>
  <c r="X265" i="28" s="1"/>
  <c r="P266" i="28"/>
  <c r="W266" i="28"/>
  <c r="X266" i="28" s="1" a="1"/>
  <c r="X266" i="28" s="1"/>
  <c r="P267" i="28"/>
  <c r="W267" i="28"/>
  <c r="X267" i="28" s="1" a="1"/>
  <c r="X267" i="28" s="1"/>
  <c r="P268" i="28"/>
  <c r="W268" i="28"/>
  <c r="X268" i="28" s="1" a="1"/>
  <c r="X268" i="28" s="1"/>
  <c r="P269" i="28"/>
  <c r="W269" i="28"/>
  <c r="X269" i="28" s="1" a="1"/>
  <c r="X269" i="28" s="1"/>
  <c r="P270" i="28"/>
  <c r="W270" i="28"/>
  <c r="X270" i="28" s="1" a="1"/>
  <c r="X270" i="28" s="1"/>
  <c r="P271" i="28"/>
  <c r="W271" i="28"/>
  <c r="X271" i="28" s="1" a="1"/>
  <c r="X271" i="28" s="1"/>
  <c r="P272" i="28"/>
  <c r="W272" i="28"/>
  <c r="X272" i="28" s="1" a="1"/>
  <c r="X272" i="28" s="1"/>
  <c r="P273" i="28"/>
  <c r="W273" i="28"/>
  <c r="X273" i="28" s="1" a="1"/>
  <c r="X273" i="28" s="1"/>
  <c r="P274" i="28"/>
  <c r="W274" i="28"/>
  <c r="X274" i="28" s="1" a="1"/>
  <c r="X274" i="28" s="1"/>
  <c r="P275" i="28"/>
  <c r="W275" i="28"/>
  <c r="X275" i="28" s="1" a="1"/>
  <c r="X275" i="28" s="1"/>
  <c r="P276" i="28"/>
  <c r="W276" i="28"/>
  <c r="X276" i="28" s="1" a="1"/>
  <c r="X276" i="28" s="1"/>
  <c r="P277" i="28"/>
  <c r="W277" i="28"/>
  <c r="X277" i="28" s="1" a="1"/>
  <c r="X277" i="28" s="1"/>
  <c r="P278" i="28"/>
  <c r="W278" i="28"/>
  <c r="X278" i="28" s="1" a="1"/>
  <c r="X278" i="28" s="1"/>
  <c r="P279" i="28"/>
  <c r="W279" i="28"/>
  <c r="X279" i="28" s="1" a="1"/>
  <c r="X279" i="28" s="1"/>
  <c r="P280" i="28"/>
  <c r="W280" i="28"/>
  <c r="X280" i="28" s="1" a="1"/>
  <c r="X280" i="28" s="1"/>
  <c r="P281" i="28"/>
  <c r="W281" i="28"/>
  <c r="X281" i="28" s="1" a="1"/>
  <c r="X281" i="28" s="1"/>
  <c r="P282" i="28"/>
  <c r="W282" i="28"/>
  <c r="X282" i="28" s="1" a="1"/>
  <c r="X282" i="28" s="1"/>
  <c r="P283" i="28"/>
  <c r="W283" i="28"/>
  <c r="X283" i="28" s="1" a="1"/>
  <c r="X283" i="28" s="1"/>
  <c r="P284" i="28"/>
  <c r="W284" i="28"/>
  <c r="X284" i="28" s="1" a="1"/>
  <c r="X284" i="28" s="1"/>
  <c r="P285" i="28"/>
  <c r="W285" i="28"/>
  <c r="X285" i="28" s="1" a="1"/>
  <c r="X285" i="28" s="1"/>
  <c r="P286" i="28"/>
  <c r="W286" i="28"/>
  <c r="X286" i="28" s="1" a="1"/>
  <c r="X286" i="28" s="1"/>
  <c r="P287" i="28"/>
  <c r="W287" i="28"/>
  <c r="X287" i="28" s="1" a="1"/>
  <c r="X287" i="28" s="1"/>
  <c r="P288" i="28"/>
  <c r="W288" i="28"/>
  <c r="X288" i="28" s="1" a="1"/>
  <c r="X288" i="28" s="1"/>
  <c r="P289" i="28"/>
  <c r="W289" i="28"/>
  <c r="X289" i="28" s="1" a="1"/>
  <c r="X289" i="28" s="1"/>
  <c r="P290" i="28"/>
  <c r="W290" i="28"/>
  <c r="X290" i="28" s="1" a="1"/>
  <c r="X290" i="28" s="1"/>
  <c r="P291" i="28"/>
  <c r="W291" i="28"/>
  <c r="X291" i="28" s="1" a="1"/>
  <c r="X291" i="28" s="1"/>
  <c r="P292" i="28"/>
  <c r="W292" i="28"/>
  <c r="X292" i="28" s="1" a="1"/>
  <c r="X292" i="28" s="1"/>
  <c r="P293" i="28"/>
  <c r="W293" i="28"/>
  <c r="X293" i="28" s="1" a="1"/>
  <c r="X293" i="28" s="1"/>
  <c r="P294" i="28"/>
  <c r="W294" i="28"/>
  <c r="X294" i="28" s="1" a="1"/>
  <c r="X294" i="28" s="1"/>
  <c r="P295" i="28"/>
  <c r="W295" i="28"/>
  <c r="X295" i="28" s="1" a="1"/>
  <c r="X295" i="28" s="1"/>
  <c r="P296" i="28"/>
  <c r="W296" i="28"/>
  <c r="X296" i="28" s="1" a="1"/>
  <c r="X296" i="28" s="1"/>
  <c r="P297" i="28"/>
  <c r="W297" i="28"/>
  <c r="X297" i="28" s="1" a="1"/>
  <c r="X297" i="28" s="1"/>
  <c r="P298" i="28"/>
  <c r="W298" i="28"/>
  <c r="X298" i="28" s="1" a="1"/>
  <c r="X298" i="28" s="1"/>
  <c r="P299" i="28"/>
  <c r="W299" i="28"/>
  <c r="X299" i="28" s="1" a="1"/>
  <c r="X299" i="28" s="1"/>
  <c r="P300" i="28"/>
  <c r="W300" i="28"/>
  <c r="X300" i="28" s="1" a="1"/>
  <c r="X300" i="28" s="1"/>
  <c r="P301" i="28"/>
  <c r="W301" i="28"/>
  <c r="X301" i="28" s="1" a="1"/>
  <c r="X301" i="28" s="1"/>
  <c r="P302" i="28"/>
  <c r="W302" i="28"/>
  <c r="X302" i="28" s="1" a="1"/>
  <c r="X302" i="28" s="1"/>
  <c r="P303" i="28"/>
  <c r="W303" i="28"/>
  <c r="X303" i="28" s="1" a="1"/>
  <c r="X303" i="28" s="1"/>
  <c r="P304" i="28"/>
  <c r="W304" i="28"/>
  <c r="X304" i="28" s="1" a="1"/>
  <c r="X304" i="28" s="1"/>
  <c r="P305" i="28"/>
  <c r="W305" i="28"/>
  <c r="X305" i="28" s="1" a="1"/>
  <c r="X305" i="28" s="1"/>
  <c r="P306" i="28"/>
  <c r="W306" i="28"/>
  <c r="X306" i="28" s="1" a="1"/>
  <c r="X306" i="28" s="1"/>
  <c r="P307" i="28"/>
  <c r="W307" i="28"/>
  <c r="X307" i="28" s="1" a="1"/>
  <c r="X307" i="28" s="1"/>
  <c r="P308" i="28"/>
  <c r="W308" i="28"/>
  <c r="X308" i="28" s="1" a="1"/>
  <c r="X308" i="28" s="1"/>
  <c r="P309" i="28"/>
  <c r="W309" i="28"/>
  <c r="X309" i="28" s="1" a="1"/>
  <c r="X309" i="28" s="1"/>
  <c r="P310" i="28"/>
  <c r="W310" i="28"/>
  <c r="X310" i="28" s="1" a="1"/>
  <c r="X310" i="28" s="1"/>
  <c r="P311" i="28"/>
  <c r="W311" i="28"/>
  <c r="X311" i="28" s="1" a="1"/>
  <c r="X311" i="28" s="1"/>
  <c r="P312" i="28"/>
  <c r="W312" i="28"/>
  <c r="X312" i="28" s="1" a="1"/>
  <c r="X312" i="28" s="1"/>
  <c r="P313" i="28"/>
  <c r="W313" i="28"/>
  <c r="X313" i="28" s="1" a="1"/>
  <c r="X313" i="28" s="1"/>
  <c r="P314" i="28"/>
  <c r="W314" i="28"/>
  <c r="X314" i="28" s="1" a="1"/>
  <c r="X314" i="28" s="1"/>
  <c r="P315" i="28"/>
  <c r="W315" i="28"/>
  <c r="X315" i="28" s="1" a="1"/>
  <c r="X315" i="28" s="1"/>
  <c r="P316" i="28"/>
  <c r="W316" i="28"/>
  <c r="X316" i="28" s="1" a="1"/>
  <c r="X316" i="28" s="1"/>
  <c r="P317" i="28"/>
  <c r="W317" i="28"/>
  <c r="X317" i="28" s="1" a="1"/>
  <c r="X317" i="28" s="1"/>
  <c r="P318" i="28"/>
  <c r="W318" i="28"/>
  <c r="X318" i="28" s="1" a="1"/>
  <c r="X318" i="28" s="1"/>
  <c r="P319" i="28"/>
  <c r="W319" i="28"/>
  <c r="X319" i="28" s="1" a="1"/>
  <c r="X319" i="28" s="1"/>
  <c r="P320" i="28"/>
  <c r="W320" i="28"/>
  <c r="X320" i="28" s="1" a="1"/>
  <c r="X320" i="28" s="1"/>
  <c r="P321" i="28"/>
  <c r="W321" i="28"/>
  <c r="X321" i="28" s="1" a="1"/>
  <c r="X321" i="28" s="1"/>
  <c r="P322" i="28"/>
  <c r="W322" i="28"/>
  <c r="X322" i="28" s="1" a="1"/>
  <c r="X322" i="28" s="1"/>
  <c r="P323" i="28"/>
  <c r="W323" i="28"/>
  <c r="X323" i="28" s="1" a="1"/>
  <c r="X323" i="28" s="1"/>
  <c r="P324" i="28"/>
  <c r="W324" i="28"/>
  <c r="X324" i="28" s="1" a="1"/>
  <c r="X324" i="28" s="1"/>
  <c r="P325" i="28"/>
  <c r="W325" i="28"/>
  <c r="X325" i="28" s="1" a="1"/>
  <c r="X325" i="28" s="1"/>
  <c r="P326" i="28"/>
  <c r="W326" i="28"/>
  <c r="X326" i="28" s="1" a="1"/>
  <c r="X326" i="28" s="1"/>
  <c r="P327" i="28"/>
  <c r="W327" i="28"/>
  <c r="X327" i="28" s="1" a="1"/>
  <c r="X327" i="28" s="1"/>
  <c r="P328" i="28"/>
  <c r="W328" i="28"/>
  <c r="X328" i="28" s="1" a="1"/>
  <c r="X328" i="28" s="1"/>
  <c r="P329" i="28"/>
  <c r="W329" i="28"/>
  <c r="X329" i="28" s="1" a="1"/>
  <c r="X329" i="28" s="1"/>
  <c r="P330" i="28"/>
  <c r="W330" i="28"/>
  <c r="X330" i="28" s="1" a="1"/>
  <c r="X330" i="28" s="1"/>
  <c r="P331" i="28"/>
  <c r="W331" i="28"/>
  <c r="X331" i="28" s="1" a="1"/>
  <c r="X331" i="28" s="1"/>
  <c r="P332" i="28"/>
  <c r="W332" i="28"/>
  <c r="X332" i="28" s="1" a="1"/>
  <c r="X332" i="28" s="1"/>
  <c r="P333" i="28"/>
  <c r="W333" i="28"/>
  <c r="X333" i="28" s="1" a="1"/>
  <c r="X333" i="28" s="1"/>
  <c r="P334" i="28"/>
  <c r="W334" i="28"/>
  <c r="X334" i="28" s="1" a="1"/>
  <c r="X334" i="28" s="1"/>
  <c r="P335" i="28"/>
  <c r="W335" i="28"/>
  <c r="X335" i="28" s="1" a="1"/>
  <c r="X335" i="28" s="1"/>
  <c r="P336" i="28"/>
  <c r="W336" i="28"/>
  <c r="X336" i="28" s="1" a="1"/>
  <c r="X336" i="28" s="1"/>
  <c r="P337" i="28"/>
  <c r="W337" i="28"/>
  <c r="X337" i="28" s="1" a="1"/>
  <c r="X337" i="28" s="1"/>
  <c r="P338" i="28"/>
  <c r="W338" i="28"/>
  <c r="X338" i="28" s="1" a="1"/>
  <c r="X338" i="28" s="1"/>
  <c r="P339" i="28"/>
  <c r="W339" i="28"/>
  <c r="X339" i="28" s="1" a="1"/>
  <c r="X339" i="28" s="1"/>
  <c r="P340" i="28"/>
  <c r="W340" i="28"/>
  <c r="X340" i="28" s="1" a="1"/>
  <c r="X340" i="28" s="1"/>
  <c r="P341" i="28"/>
  <c r="W341" i="28"/>
  <c r="X341" i="28" s="1" a="1"/>
  <c r="X341" i="28" s="1"/>
  <c r="P342" i="28"/>
  <c r="W342" i="28"/>
  <c r="X342" i="28" s="1" a="1"/>
  <c r="X342" i="28" s="1"/>
  <c r="P343" i="28"/>
  <c r="W343" i="28"/>
  <c r="X343" i="28" s="1" a="1"/>
  <c r="X343" i="28" s="1"/>
  <c r="P344" i="28"/>
  <c r="W344" i="28"/>
  <c r="X344" i="28" s="1" a="1"/>
  <c r="X344" i="28" s="1"/>
  <c r="P345" i="28"/>
  <c r="W345" i="28"/>
  <c r="X345" i="28" s="1" a="1"/>
  <c r="X345" i="28" s="1"/>
  <c r="P346" i="28"/>
  <c r="W346" i="28"/>
  <c r="X346" i="28" s="1" a="1"/>
  <c r="X346" i="28" s="1"/>
  <c r="P347" i="28"/>
  <c r="W347" i="28"/>
  <c r="X347" i="28" s="1" a="1"/>
  <c r="X347" i="28" s="1"/>
  <c r="P348" i="28"/>
  <c r="W348" i="28"/>
  <c r="X348" i="28" s="1" a="1"/>
  <c r="X348" i="28" s="1"/>
  <c r="P349" i="28"/>
  <c r="W349" i="28"/>
  <c r="X349" i="28" s="1" a="1"/>
  <c r="X349" i="28" s="1"/>
  <c r="P350" i="28"/>
  <c r="W350" i="28"/>
  <c r="X350" i="28" s="1" a="1"/>
  <c r="X350" i="28" s="1"/>
  <c r="P351" i="28"/>
  <c r="W351" i="28"/>
  <c r="X351" i="28" s="1" a="1"/>
  <c r="X351" i="28" s="1"/>
  <c r="P352" i="28"/>
  <c r="W352" i="28"/>
  <c r="X352" i="28" s="1" a="1"/>
  <c r="X352" i="28" s="1"/>
  <c r="P353" i="28"/>
  <c r="W353" i="28"/>
  <c r="X353" i="28" s="1" a="1"/>
  <c r="X353" i="28" s="1"/>
  <c r="P354" i="28"/>
  <c r="W354" i="28"/>
  <c r="X354" i="28" s="1" a="1"/>
  <c r="X354" i="28" s="1"/>
  <c r="P355" i="28"/>
  <c r="W355" i="28"/>
  <c r="X355" i="28" s="1" a="1"/>
  <c r="X355" i="28" s="1"/>
  <c r="P356" i="28"/>
  <c r="W356" i="28"/>
  <c r="X356" i="28" s="1" a="1"/>
  <c r="X356" i="28" s="1"/>
  <c r="P357" i="28"/>
  <c r="W357" i="28"/>
  <c r="X357" i="28" s="1" a="1"/>
  <c r="X357" i="28" s="1"/>
  <c r="P358" i="28"/>
  <c r="W358" i="28"/>
  <c r="X358" i="28" s="1" a="1"/>
  <c r="X358" i="28" s="1"/>
  <c r="P359" i="28"/>
  <c r="W359" i="28"/>
  <c r="X359" i="28" s="1" a="1"/>
  <c r="X359" i="28" s="1"/>
  <c r="P360" i="28"/>
  <c r="W360" i="28"/>
  <c r="X360" i="28" s="1" a="1"/>
  <c r="X360" i="28" s="1"/>
  <c r="P361" i="28"/>
  <c r="W361" i="28"/>
  <c r="X361" i="28" s="1" a="1"/>
  <c r="X361" i="28" s="1"/>
  <c r="P362" i="28"/>
  <c r="W362" i="28"/>
  <c r="X362" i="28" s="1" a="1"/>
  <c r="X362" i="28" s="1"/>
  <c r="P363" i="28"/>
  <c r="W363" i="28"/>
  <c r="X363" i="28" s="1" a="1"/>
  <c r="X363" i="28" s="1"/>
  <c r="P364" i="28"/>
  <c r="W364" i="28"/>
  <c r="X364" i="28" s="1" a="1"/>
  <c r="X364" i="28" s="1"/>
  <c r="P365" i="28"/>
  <c r="W365" i="28"/>
  <c r="X365" i="28" s="1" a="1"/>
  <c r="X365" i="28" s="1"/>
  <c r="P366" i="28"/>
  <c r="W366" i="28"/>
  <c r="X366" i="28" s="1" a="1"/>
  <c r="X366" i="28" s="1"/>
  <c r="P367" i="28"/>
  <c r="W367" i="28"/>
  <c r="X367" i="28" s="1" a="1"/>
  <c r="X367" i="28" s="1"/>
  <c r="P368" i="28"/>
  <c r="W368" i="28"/>
  <c r="X368" i="28" s="1" a="1"/>
  <c r="X368" i="28" s="1"/>
  <c r="P369" i="28"/>
  <c r="W369" i="28"/>
  <c r="X369" i="28" s="1" a="1"/>
  <c r="X369" i="28" s="1"/>
  <c r="P370" i="28"/>
  <c r="W370" i="28"/>
  <c r="X370" i="28" s="1" a="1"/>
  <c r="X370" i="28" s="1"/>
  <c r="P371" i="28"/>
  <c r="W371" i="28"/>
  <c r="X371" i="28" s="1" a="1"/>
  <c r="X371" i="28" s="1"/>
  <c r="P372" i="28"/>
  <c r="W372" i="28"/>
  <c r="X372" i="28" s="1" a="1"/>
  <c r="X372" i="28" s="1"/>
  <c r="P373" i="28"/>
  <c r="W373" i="28"/>
  <c r="X373" i="28" s="1" a="1"/>
  <c r="X373" i="28" s="1"/>
  <c r="P374" i="28"/>
  <c r="W374" i="28"/>
  <c r="X374" i="28" s="1" a="1"/>
  <c r="X374" i="28" s="1"/>
  <c r="P375" i="28"/>
  <c r="W375" i="28"/>
  <c r="X375" i="28" s="1" a="1"/>
  <c r="X375" i="28" s="1"/>
  <c r="P376" i="28"/>
  <c r="W376" i="28"/>
  <c r="X376" i="28" s="1" a="1"/>
  <c r="X376" i="28" s="1"/>
  <c r="P377" i="28"/>
  <c r="W377" i="28"/>
  <c r="X377" i="28" s="1" a="1"/>
  <c r="X377" i="28" s="1"/>
  <c r="P378" i="28"/>
  <c r="W378" i="28"/>
  <c r="X378" i="28" s="1" a="1"/>
  <c r="X378" i="28" s="1"/>
  <c r="P379" i="28"/>
  <c r="W379" i="28"/>
  <c r="X379" i="28" s="1" a="1"/>
  <c r="X379" i="28" s="1"/>
  <c r="P380" i="28"/>
  <c r="W380" i="28"/>
  <c r="X380" i="28" s="1" a="1"/>
  <c r="X380" i="28" s="1"/>
  <c r="P381" i="28"/>
  <c r="W381" i="28"/>
  <c r="X381" i="28" s="1" a="1"/>
  <c r="X381" i="28" s="1"/>
  <c r="P382" i="28"/>
  <c r="W382" i="28"/>
  <c r="X382" i="28" s="1" a="1"/>
  <c r="X382" i="28" s="1"/>
  <c r="P383" i="28"/>
  <c r="W383" i="28"/>
  <c r="X383" i="28" s="1" a="1"/>
  <c r="X383" i="28" s="1"/>
  <c r="P384" i="28"/>
  <c r="W384" i="28"/>
  <c r="X384" i="28" s="1" a="1"/>
  <c r="X384" i="28" s="1"/>
  <c r="P385" i="28"/>
  <c r="W385" i="28"/>
  <c r="X385" i="28" s="1" a="1"/>
  <c r="X385" i="28" s="1"/>
  <c r="P386" i="28"/>
  <c r="W386" i="28"/>
  <c r="X386" i="28" s="1" a="1"/>
  <c r="X386" i="28" s="1"/>
  <c r="P387" i="28"/>
  <c r="W387" i="28"/>
  <c r="X387" i="28" s="1" a="1"/>
  <c r="X387" i="28" s="1"/>
  <c r="P388" i="28"/>
  <c r="W388" i="28"/>
  <c r="X388" i="28" s="1" a="1"/>
  <c r="X388" i="28" s="1"/>
  <c r="P389" i="28"/>
  <c r="W389" i="28"/>
  <c r="X389" i="28" s="1" a="1"/>
  <c r="X389" i="28" s="1"/>
  <c r="P390" i="28"/>
  <c r="W390" i="28"/>
  <c r="X390" i="28" s="1" a="1"/>
  <c r="X390" i="28" s="1"/>
  <c r="P391" i="28"/>
  <c r="W391" i="28"/>
  <c r="X391" i="28" s="1" a="1"/>
  <c r="X391" i="28" s="1"/>
  <c r="P392" i="28"/>
  <c r="W392" i="28"/>
  <c r="X392" i="28" s="1" a="1"/>
  <c r="X392" i="28" s="1"/>
  <c r="P393" i="28"/>
  <c r="W393" i="28"/>
  <c r="X393" i="28" s="1" a="1"/>
  <c r="X393" i="28" s="1"/>
  <c r="P394" i="28"/>
  <c r="W394" i="28"/>
  <c r="X394" i="28" s="1" a="1"/>
  <c r="X394" i="28" s="1"/>
  <c r="P395" i="28"/>
  <c r="W395" i="28"/>
  <c r="X395" i="28" s="1" a="1"/>
  <c r="X395" i="28" s="1"/>
  <c r="P396" i="28"/>
  <c r="W396" i="28"/>
  <c r="X396" i="28" s="1" a="1"/>
  <c r="X396" i="28" s="1"/>
  <c r="P397" i="28"/>
  <c r="W397" i="28"/>
  <c r="X397" i="28" s="1" a="1"/>
  <c r="X397" i="28" s="1"/>
  <c r="P398" i="28"/>
  <c r="W398" i="28"/>
  <c r="X398" i="28" s="1" a="1"/>
  <c r="X398" i="28" s="1"/>
  <c r="P399" i="28"/>
  <c r="W399" i="28"/>
  <c r="X399" i="28" s="1" a="1"/>
  <c r="X399" i="28" s="1"/>
  <c r="P400" i="28"/>
  <c r="W400" i="28"/>
  <c r="X400" i="28" s="1" a="1"/>
  <c r="X400" i="28" s="1"/>
  <c r="P401" i="28"/>
  <c r="W401" i="28"/>
  <c r="X401" i="28" s="1" a="1"/>
  <c r="X401" i="28" s="1"/>
  <c r="P402" i="28"/>
  <c r="W402" i="28"/>
  <c r="X402" i="28" s="1" a="1"/>
  <c r="X402" i="28" s="1"/>
  <c r="P403" i="28"/>
  <c r="W403" i="28"/>
  <c r="X403" i="28" s="1" a="1"/>
  <c r="X403" i="28" s="1"/>
  <c r="P404" i="28"/>
  <c r="W404" i="28"/>
  <c r="X404" i="28" s="1" a="1"/>
  <c r="X404" i="28" s="1"/>
  <c r="P405" i="28"/>
  <c r="W405" i="28"/>
  <c r="X405" i="28" s="1" a="1"/>
  <c r="X405" i="28" s="1"/>
  <c r="P406" i="28"/>
  <c r="W406" i="28"/>
  <c r="X406" i="28" s="1" a="1"/>
  <c r="X406" i="28" s="1"/>
  <c r="P407" i="28"/>
  <c r="W407" i="28"/>
  <c r="X407" i="28" s="1" a="1"/>
  <c r="X407" i="28" s="1"/>
  <c r="P408" i="28"/>
  <c r="W408" i="28"/>
  <c r="X408" i="28" s="1" a="1"/>
  <c r="X408" i="28" s="1"/>
  <c r="P409" i="28"/>
  <c r="W409" i="28"/>
  <c r="X409" i="28" s="1" a="1"/>
  <c r="X409" i="28" s="1"/>
  <c r="P410" i="28"/>
  <c r="W410" i="28"/>
  <c r="X410" i="28" s="1" a="1"/>
  <c r="X410" i="28" s="1"/>
  <c r="P411" i="28"/>
  <c r="W411" i="28"/>
  <c r="X411" i="28" s="1" a="1"/>
  <c r="X411" i="28" s="1"/>
  <c r="P412" i="28"/>
  <c r="W412" i="28"/>
  <c r="X412" i="28" s="1" a="1"/>
  <c r="X412" i="28" s="1"/>
  <c r="P413" i="28"/>
  <c r="W413" i="28"/>
  <c r="X413" i="28" s="1" a="1"/>
  <c r="X413" i="28" s="1"/>
  <c r="P414" i="28"/>
  <c r="W414" i="28"/>
  <c r="X414" i="28" s="1" a="1"/>
  <c r="X414" i="28" s="1"/>
  <c r="P415" i="28"/>
  <c r="W415" i="28"/>
  <c r="X415" i="28" s="1" a="1"/>
  <c r="X415" i="28" s="1"/>
  <c r="P416" i="28"/>
  <c r="W416" i="28"/>
  <c r="X416" i="28" s="1" a="1"/>
  <c r="X416" i="28" s="1"/>
  <c r="P417" i="28"/>
  <c r="W417" i="28"/>
  <c r="X417" i="28" s="1" a="1"/>
  <c r="X417" i="28" s="1"/>
  <c r="P418" i="28"/>
  <c r="W418" i="28"/>
  <c r="X418" i="28" s="1" a="1"/>
  <c r="X418" i="28" s="1"/>
  <c r="P419" i="28"/>
  <c r="W419" i="28"/>
  <c r="X419" i="28" s="1" a="1"/>
  <c r="X419" i="28" s="1"/>
  <c r="P420" i="28"/>
  <c r="W420" i="28"/>
  <c r="X420" i="28" s="1" a="1"/>
  <c r="X420" i="28" s="1"/>
  <c r="P421" i="28"/>
  <c r="W421" i="28"/>
  <c r="X421" i="28" s="1" a="1"/>
  <c r="X421" i="28" s="1"/>
  <c r="P422" i="28"/>
  <c r="W422" i="28"/>
  <c r="X422" i="28" s="1" a="1"/>
  <c r="X422" i="28" s="1"/>
  <c r="P423" i="28"/>
  <c r="W423" i="28"/>
  <c r="X423" i="28" s="1" a="1"/>
  <c r="X423" i="28" s="1"/>
  <c r="P424" i="28"/>
  <c r="W424" i="28"/>
  <c r="X424" i="28" s="1" a="1"/>
  <c r="X424" i="28" s="1"/>
  <c r="P425" i="28"/>
  <c r="W425" i="28"/>
  <c r="X425" i="28" s="1" a="1"/>
  <c r="X425" i="28" s="1"/>
  <c r="P426" i="28"/>
  <c r="W426" i="28"/>
  <c r="X426" i="28" s="1" a="1"/>
  <c r="X426" i="28" s="1"/>
  <c r="P427" i="28"/>
  <c r="W427" i="28"/>
  <c r="X427" i="28" s="1" a="1"/>
  <c r="X427" i="28" s="1"/>
  <c r="P428" i="28"/>
  <c r="W428" i="28"/>
  <c r="X428" i="28" s="1" a="1"/>
  <c r="X428" i="28" s="1"/>
  <c r="P429" i="28"/>
  <c r="W429" i="28"/>
  <c r="X429" i="28" s="1" a="1"/>
  <c r="X429" i="28" s="1"/>
  <c r="P430" i="28"/>
  <c r="W430" i="28"/>
  <c r="X430" i="28" s="1" a="1"/>
  <c r="X430" i="28" s="1"/>
  <c r="P431" i="28"/>
  <c r="W431" i="28"/>
  <c r="X431" i="28" s="1" a="1"/>
  <c r="X431" i="28" s="1"/>
  <c r="P432" i="28"/>
  <c r="W432" i="28"/>
  <c r="X432" i="28" s="1" a="1"/>
  <c r="X432" i="28" s="1"/>
  <c r="P433" i="28"/>
  <c r="W433" i="28"/>
  <c r="X433" i="28" s="1" a="1"/>
  <c r="X433" i="28" s="1"/>
  <c r="P434" i="28"/>
  <c r="W434" i="28"/>
  <c r="X434" i="28" s="1" a="1"/>
  <c r="X434" i="28" s="1"/>
  <c r="P435" i="28"/>
  <c r="W435" i="28"/>
  <c r="X435" i="28" s="1" a="1"/>
  <c r="X435" i="28" s="1"/>
  <c r="P436" i="28"/>
  <c r="W436" i="28"/>
  <c r="X436" i="28" s="1" a="1"/>
  <c r="X436" i="28" s="1"/>
  <c r="P437" i="28"/>
  <c r="W437" i="28"/>
  <c r="X437" i="28" s="1" a="1"/>
  <c r="X437" i="28" s="1"/>
  <c r="P438" i="28"/>
  <c r="W438" i="28"/>
  <c r="X438" i="28" s="1" a="1"/>
  <c r="X438" i="28" s="1"/>
  <c r="P439" i="28"/>
  <c r="W439" i="28"/>
  <c r="X439" i="28" s="1" a="1"/>
  <c r="X439" i="28" s="1"/>
  <c r="P440" i="28"/>
  <c r="W440" i="28"/>
  <c r="X440" i="28" s="1" a="1"/>
  <c r="X440" i="28" s="1"/>
  <c r="P441" i="28"/>
  <c r="W441" i="28"/>
  <c r="X441" i="28" s="1" a="1"/>
  <c r="X441" i="28" s="1"/>
  <c r="P442" i="28"/>
  <c r="W442" i="28"/>
  <c r="X442" i="28" s="1" a="1"/>
  <c r="X442" i="28" s="1"/>
  <c r="P443" i="28"/>
  <c r="W443" i="28"/>
  <c r="X443" i="28" s="1" a="1"/>
  <c r="X443" i="28" s="1"/>
  <c r="P444" i="28"/>
  <c r="W444" i="28"/>
  <c r="X444" i="28" s="1" a="1"/>
  <c r="X444" i="28" s="1"/>
  <c r="P445" i="28"/>
  <c r="W445" i="28"/>
  <c r="X445" i="28" s="1" a="1"/>
  <c r="X445" i="28" s="1"/>
  <c r="P446" i="28"/>
  <c r="W446" i="28"/>
  <c r="X446" i="28" s="1" a="1"/>
  <c r="X446" i="28" s="1"/>
  <c r="P447" i="28"/>
  <c r="W447" i="28"/>
  <c r="X447" i="28" s="1" a="1"/>
  <c r="X447" i="28" s="1"/>
  <c r="P448" i="28"/>
  <c r="W448" i="28"/>
  <c r="X448" i="28" s="1" a="1"/>
  <c r="X448" i="28" s="1"/>
  <c r="P449" i="28"/>
  <c r="W449" i="28"/>
  <c r="X449" i="28" s="1" a="1"/>
  <c r="X449" i="28" s="1"/>
  <c r="P450" i="28"/>
  <c r="W450" i="28"/>
  <c r="X450" i="28" s="1" a="1"/>
  <c r="X450" i="28" s="1"/>
  <c r="P451" i="28"/>
  <c r="W451" i="28"/>
  <c r="X451" i="28" s="1" a="1"/>
  <c r="X451" i="28" s="1"/>
  <c r="P452" i="28"/>
  <c r="W452" i="28"/>
  <c r="X452" i="28" s="1" a="1"/>
  <c r="X452" i="28" s="1"/>
  <c r="P453" i="28"/>
  <c r="W453" i="28"/>
  <c r="X453" i="28" s="1" a="1"/>
  <c r="X453" i="28" s="1"/>
  <c r="P454" i="28"/>
  <c r="W454" i="28"/>
  <c r="X454" i="28" s="1" a="1"/>
  <c r="X454" i="28" s="1"/>
  <c r="P455" i="28"/>
  <c r="W455" i="28"/>
  <c r="X455" i="28" s="1" a="1"/>
  <c r="X455" i="28" s="1"/>
  <c r="P456" i="28"/>
  <c r="W456" i="28"/>
  <c r="X456" i="28" s="1" a="1"/>
  <c r="X456" i="28" s="1"/>
  <c r="P457" i="28"/>
  <c r="W457" i="28"/>
  <c r="X457" i="28" s="1" a="1"/>
  <c r="X457" i="28" s="1"/>
  <c r="P458" i="28"/>
  <c r="W458" i="28"/>
  <c r="X458" i="28" s="1" a="1"/>
  <c r="X458" i="28" s="1"/>
  <c r="P459" i="28"/>
  <c r="W459" i="28"/>
  <c r="X459" i="28" s="1" a="1"/>
  <c r="X459" i="28" s="1"/>
  <c r="P460" i="28"/>
  <c r="W460" i="28"/>
  <c r="X460" i="28" s="1" a="1"/>
  <c r="X460" i="28" s="1"/>
  <c r="P461" i="28"/>
  <c r="W461" i="28"/>
  <c r="X461" i="28" s="1" a="1"/>
  <c r="X461" i="28" s="1"/>
  <c r="P462" i="28"/>
  <c r="W462" i="28"/>
  <c r="X462" i="28" s="1" a="1"/>
  <c r="X462" i="28" s="1"/>
  <c r="P463" i="28"/>
  <c r="W463" i="28"/>
  <c r="X463" i="28" s="1" a="1"/>
  <c r="X463" i="28" s="1"/>
  <c r="P464" i="28"/>
  <c r="W464" i="28"/>
  <c r="X464" i="28" s="1" a="1"/>
  <c r="X464" i="28" s="1"/>
  <c r="P465" i="28"/>
  <c r="W465" i="28"/>
  <c r="X465" i="28" s="1" a="1"/>
  <c r="X465" i="28" s="1"/>
  <c r="P466" i="28"/>
  <c r="W466" i="28"/>
  <c r="X466" i="28" s="1" a="1"/>
  <c r="X466" i="28" s="1"/>
  <c r="P467" i="28"/>
  <c r="W467" i="28"/>
  <c r="X467" i="28" s="1" a="1"/>
  <c r="X467" i="28" s="1"/>
  <c r="P468" i="28"/>
  <c r="W468" i="28"/>
  <c r="X468" i="28" s="1" a="1"/>
  <c r="X468" i="28" s="1"/>
  <c r="P469" i="28"/>
  <c r="W469" i="28"/>
  <c r="X469" i="28" s="1" a="1"/>
  <c r="X469" i="28" s="1"/>
  <c r="P470" i="28"/>
  <c r="W470" i="28"/>
  <c r="X470" i="28" s="1" a="1"/>
  <c r="X470" i="28" s="1"/>
  <c r="P471" i="28"/>
  <c r="W471" i="28"/>
  <c r="X471" i="28" s="1" a="1"/>
  <c r="X471" i="28" s="1"/>
  <c r="P472" i="28"/>
  <c r="W472" i="28"/>
  <c r="X472" i="28" s="1" a="1"/>
  <c r="X472" i="28" s="1"/>
  <c r="P473" i="28"/>
  <c r="W473" i="28"/>
  <c r="X473" i="28" s="1" a="1"/>
  <c r="X473" i="28" s="1"/>
  <c r="P474" i="28"/>
  <c r="W474" i="28"/>
  <c r="X474" i="28" s="1" a="1"/>
  <c r="X474" i="28" s="1"/>
  <c r="P475" i="28"/>
  <c r="W475" i="28"/>
  <c r="X475" i="28" s="1" a="1"/>
  <c r="X475" i="28" s="1"/>
  <c r="P476" i="28"/>
  <c r="W476" i="28"/>
  <c r="X476" i="28" s="1" a="1"/>
  <c r="X476" i="28" s="1"/>
  <c r="P477" i="28"/>
  <c r="W477" i="28"/>
  <c r="X477" i="28" s="1" a="1"/>
  <c r="X477" i="28" s="1"/>
  <c r="P478" i="28"/>
  <c r="W478" i="28"/>
  <c r="X478" i="28" s="1" a="1"/>
  <c r="X478" i="28" s="1"/>
  <c r="P479" i="28"/>
  <c r="W479" i="28"/>
  <c r="X479" i="28" s="1" a="1"/>
  <c r="X479" i="28" s="1"/>
  <c r="P480" i="28"/>
  <c r="W480" i="28"/>
  <c r="X480" i="28" s="1" a="1"/>
  <c r="X480" i="28" s="1"/>
  <c r="P481" i="28"/>
  <c r="W481" i="28"/>
  <c r="X481" i="28" s="1" a="1"/>
  <c r="X481" i="28" s="1"/>
  <c r="P482" i="28"/>
  <c r="W482" i="28"/>
  <c r="X482" i="28" s="1" a="1"/>
  <c r="X482" i="28" s="1"/>
  <c r="P483" i="28"/>
  <c r="W483" i="28"/>
  <c r="X483" i="28" s="1" a="1"/>
  <c r="X483" i="28" s="1"/>
  <c r="P484" i="28"/>
  <c r="W484" i="28"/>
  <c r="X484" i="28" s="1" a="1"/>
  <c r="X484" i="28" s="1"/>
  <c r="P485" i="28"/>
  <c r="W485" i="28"/>
  <c r="X485" i="28" s="1" a="1"/>
  <c r="X485" i="28" s="1"/>
  <c r="P486" i="28"/>
  <c r="W486" i="28"/>
  <c r="X486" i="28" s="1" a="1"/>
  <c r="X486" i="28" s="1"/>
  <c r="P487" i="28"/>
  <c r="W487" i="28"/>
  <c r="X487" i="28" s="1" a="1"/>
  <c r="X487" i="28" s="1"/>
  <c r="P488" i="28"/>
  <c r="W488" i="28"/>
  <c r="X488" i="28" s="1" a="1"/>
  <c r="X488" i="28" s="1"/>
  <c r="P489" i="28"/>
  <c r="W489" i="28"/>
  <c r="X489" i="28" s="1" a="1"/>
  <c r="X489" i="28" s="1"/>
  <c r="P490" i="28"/>
  <c r="W490" i="28"/>
  <c r="X490" i="28" s="1" a="1"/>
  <c r="X490" i="28" s="1"/>
  <c r="P491" i="28"/>
  <c r="W491" i="28"/>
  <c r="X491" i="28" s="1" a="1"/>
  <c r="X491" i="28" s="1"/>
  <c r="P492" i="28"/>
  <c r="W492" i="28"/>
  <c r="X492" i="28" s="1" a="1"/>
  <c r="X492" i="28" s="1"/>
  <c r="P493" i="28"/>
  <c r="W493" i="28"/>
  <c r="X493" i="28" s="1" a="1"/>
  <c r="X493" i="28" s="1"/>
  <c r="P494" i="28"/>
  <c r="W494" i="28"/>
  <c r="X494" i="28" s="1" a="1"/>
  <c r="X494" i="28" s="1"/>
  <c r="P495" i="28"/>
  <c r="W495" i="28"/>
  <c r="X495" i="28" s="1" a="1"/>
  <c r="X495" i="28" s="1"/>
  <c r="P496" i="28"/>
  <c r="W496" i="28"/>
  <c r="X496" i="28" s="1" a="1"/>
  <c r="X496" i="28" s="1"/>
  <c r="P497" i="28"/>
  <c r="W497" i="28"/>
  <c r="X497" i="28" s="1" a="1"/>
  <c r="X497" i="28" s="1"/>
  <c r="P498" i="28"/>
  <c r="W498" i="28"/>
  <c r="X498" i="28" s="1" a="1"/>
  <c r="X498" i="28" s="1"/>
  <c r="P499" i="28"/>
  <c r="W499" i="28"/>
  <c r="X499" i="28" s="1" a="1"/>
  <c r="X499" i="28" s="1"/>
  <c r="P500" i="28"/>
  <c r="W500" i="28"/>
  <c r="X500" i="28" s="1" a="1"/>
  <c r="X500" i="28" s="1"/>
  <c r="P501" i="28"/>
  <c r="W501" i="28"/>
  <c r="X501" i="28" s="1" a="1"/>
  <c r="X501" i="28" s="1"/>
  <c r="P502" i="28"/>
  <c r="W502" i="28"/>
  <c r="X502" i="28" s="1" a="1"/>
  <c r="X502" i="28" s="1"/>
  <c r="P503" i="28"/>
  <c r="W503" i="28"/>
  <c r="X503" i="28" s="1" a="1"/>
  <c r="X503" i="28" s="1"/>
  <c r="P504" i="28"/>
  <c r="W504" i="28"/>
  <c r="X504" i="28" s="1" a="1"/>
  <c r="X504" i="28" s="1"/>
  <c r="P505" i="28"/>
  <c r="W505" i="28"/>
  <c r="X505" i="28" s="1" a="1"/>
  <c r="X505" i="28" s="1"/>
  <c r="P506" i="28"/>
  <c r="W506" i="28"/>
  <c r="X506" i="28" s="1" a="1"/>
  <c r="X506" i="28" s="1"/>
  <c r="P507" i="28"/>
  <c r="W507" i="28"/>
  <c r="X507" i="28" s="1" a="1"/>
  <c r="X507" i="28" s="1"/>
  <c r="P508" i="28"/>
  <c r="W508" i="28"/>
  <c r="X508" i="28" s="1" a="1"/>
  <c r="X508" i="28" s="1"/>
  <c r="P509" i="28"/>
  <c r="W509" i="28"/>
  <c r="X509" i="28" s="1" a="1"/>
  <c r="X509" i="28" s="1"/>
  <c r="P510" i="28"/>
  <c r="W510" i="28"/>
  <c r="X510" i="28" s="1" a="1"/>
  <c r="X510" i="28" s="1"/>
  <c r="P511" i="28"/>
  <c r="W511" i="28"/>
  <c r="X511" i="28" s="1" a="1"/>
  <c r="X511" i="28" s="1"/>
  <c r="P512" i="28"/>
  <c r="W512" i="28"/>
  <c r="X512" i="28" s="1" a="1"/>
  <c r="X512" i="28" s="1"/>
  <c r="P513" i="28"/>
  <c r="W513" i="28"/>
  <c r="X513" i="28" s="1" a="1"/>
  <c r="X513" i="28" s="1"/>
  <c r="P514" i="28"/>
  <c r="W514" i="28"/>
  <c r="X514" i="28" s="1" a="1"/>
  <c r="X514" i="28" s="1"/>
  <c r="P515" i="28"/>
  <c r="W515" i="28"/>
  <c r="X515" i="28" s="1" a="1"/>
  <c r="X515" i="28" s="1"/>
  <c r="P516" i="28"/>
  <c r="W516" i="28"/>
  <c r="X516" i="28" s="1" a="1"/>
  <c r="X516" i="28" s="1"/>
  <c r="P517" i="28"/>
  <c r="W517" i="28"/>
  <c r="X517" i="28" s="1" a="1"/>
  <c r="X517" i="28" s="1"/>
  <c r="P518" i="28"/>
  <c r="W518" i="28"/>
  <c r="X518" i="28" s="1" a="1"/>
  <c r="X518" i="28" s="1"/>
  <c r="P519" i="28"/>
  <c r="W519" i="28"/>
  <c r="X519" i="28" s="1" a="1"/>
  <c r="X519" i="28" s="1"/>
  <c r="P520" i="28"/>
  <c r="W520" i="28"/>
  <c r="X520" i="28" s="1" a="1"/>
  <c r="X520" i="28" s="1"/>
  <c r="P521" i="28"/>
  <c r="W521" i="28"/>
  <c r="X521" i="28" s="1" a="1"/>
  <c r="X521" i="28" s="1"/>
  <c r="P522" i="28"/>
  <c r="W522" i="28"/>
  <c r="X522" i="28" s="1" a="1"/>
  <c r="X522" i="28" s="1"/>
  <c r="P523" i="28"/>
  <c r="W523" i="28"/>
  <c r="X523" i="28" s="1" a="1"/>
  <c r="X523" i="28" s="1"/>
  <c r="P524" i="28"/>
  <c r="W524" i="28"/>
  <c r="X524" i="28" s="1" a="1"/>
  <c r="X524" i="28" s="1"/>
  <c r="P525" i="28"/>
  <c r="W525" i="28"/>
  <c r="X525" i="28" s="1" a="1"/>
  <c r="X525" i="28" s="1"/>
  <c r="P526" i="28"/>
  <c r="W526" i="28"/>
  <c r="X526" i="28" s="1" a="1"/>
  <c r="X526" i="28" s="1"/>
  <c r="P527" i="28"/>
  <c r="W527" i="28"/>
  <c r="X527" i="28" s="1" a="1"/>
  <c r="X527" i="28" s="1"/>
  <c r="P528" i="28"/>
  <c r="W528" i="28"/>
  <c r="X528" i="28" s="1" a="1"/>
  <c r="X528" i="28" s="1"/>
  <c r="P529" i="28"/>
  <c r="W529" i="28"/>
  <c r="X529" i="28" s="1" a="1"/>
  <c r="X529" i="28" s="1"/>
  <c r="P530" i="28"/>
  <c r="W530" i="28"/>
  <c r="X530" i="28" s="1" a="1"/>
  <c r="X530" i="28" s="1"/>
  <c r="P531" i="28"/>
  <c r="W531" i="28"/>
  <c r="X531" i="28" s="1" a="1"/>
  <c r="X531" i="28" s="1"/>
  <c r="P532" i="28"/>
  <c r="W532" i="28"/>
  <c r="X532" i="28" s="1" a="1"/>
  <c r="X532" i="28" s="1"/>
  <c r="P533" i="28"/>
  <c r="W533" i="28"/>
  <c r="X533" i="28" s="1" a="1"/>
  <c r="X533" i="28" s="1"/>
  <c r="P534" i="28"/>
  <c r="W534" i="28"/>
  <c r="X534" i="28" s="1" a="1"/>
  <c r="X534" i="28" s="1"/>
  <c r="P535" i="28"/>
  <c r="W535" i="28"/>
  <c r="X535" i="28" s="1" a="1"/>
  <c r="X535" i="28" s="1"/>
  <c r="P536" i="28"/>
  <c r="W536" i="28"/>
  <c r="X536" i="28" s="1" a="1"/>
  <c r="X536" i="28" s="1"/>
  <c r="P537" i="28"/>
  <c r="W537" i="28"/>
  <c r="X537" i="28" s="1" a="1"/>
  <c r="X537" i="28" s="1"/>
  <c r="P538" i="28"/>
  <c r="W538" i="28"/>
  <c r="X538" i="28" s="1" a="1"/>
  <c r="X538" i="28" s="1"/>
  <c r="P539" i="28"/>
  <c r="W539" i="28"/>
  <c r="X539" i="28" s="1" a="1"/>
  <c r="X539" i="28" s="1"/>
  <c r="P540" i="28"/>
  <c r="W540" i="28"/>
  <c r="X540" i="28" s="1" a="1"/>
  <c r="X540" i="28" s="1"/>
  <c r="P541" i="28"/>
  <c r="W541" i="28"/>
  <c r="X541" i="28" s="1" a="1"/>
  <c r="X541" i="28" s="1"/>
  <c r="P542" i="28"/>
  <c r="W542" i="28"/>
  <c r="X542" i="28" s="1" a="1"/>
  <c r="X542" i="28" s="1"/>
  <c r="P543" i="28"/>
  <c r="W543" i="28"/>
  <c r="X543" i="28" s="1" a="1"/>
  <c r="X543" i="28" s="1"/>
  <c r="P544" i="28"/>
  <c r="W544" i="28"/>
  <c r="X544" i="28" s="1" a="1"/>
  <c r="X544" i="28" s="1"/>
  <c r="P545" i="28"/>
  <c r="W545" i="28"/>
  <c r="X545" i="28" s="1" a="1"/>
  <c r="X545" i="28" s="1"/>
  <c r="P546" i="28"/>
  <c r="W546" i="28"/>
  <c r="X546" i="28" s="1" a="1"/>
  <c r="X546" i="28" s="1"/>
  <c r="P547" i="28"/>
  <c r="W547" i="28"/>
  <c r="X547" i="28" s="1" a="1"/>
  <c r="X547" i="28" s="1"/>
  <c r="P548" i="28"/>
  <c r="W548" i="28"/>
  <c r="X548" i="28" s="1" a="1"/>
  <c r="X548" i="28" s="1"/>
  <c r="P549" i="28"/>
  <c r="W549" i="28"/>
  <c r="X549" i="28" s="1" a="1"/>
  <c r="X549" i="28" s="1"/>
  <c r="P550" i="28"/>
  <c r="W550" i="28"/>
  <c r="X550" i="28" s="1" a="1"/>
  <c r="X550" i="28" s="1"/>
  <c r="P551" i="28"/>
  <c r="W551" i="28"/>
  <c r="X551" i="28" s="1" a="1"/>
  <c r="X551" i="28" s="1"/>
  <c r="P552" i="28"/>
  <c r="W552" i="28"/>
  <c r="X552" i="28" s="1" a="1"/>
  <c r="X552" i="28" s="1"/>
  <c r="P553" i="28"/>
  <c r="W553" i="28"/>
  <c r="X553" i="28" s="1" a="1"/>
  <c r="X553" i="28" s="1"/>
  <c r="P554" i="28"/>
  <c r="W554" i="28"/>
  <c r="X554" i="28" s="1" a="1"/>
  <c r="X554" i="28" s="1"/>
  <c r="P555" i="28"/>
  <c r="W555" i="28"/>
  <c r="X555" i="28" s="1" a="1"/>
  <c r="X555" i="28" s="1"/>
  <c r="P556" i="28"/>
  <c r="W556" i="28"/>
  <c r="X556" i="28" s="1" a="1"/>
  <c r="X556" i="28" s="1"/>
  <c r="P557" i="28"/>
  <c r="W557" i="28"/>
  <c r="X557" i="28" s="1" a="1"/>
  <c r="X557" i="28" s="1"/>
  <c r="P558" i="28"/>
  <c r="W558" i="28"/>
  <c r="X558" i="28" s="1" a="1"/>
  <c r="X558" i="28" s="1"/>
  <c r="P559" i="28"/>
  <c r="W559" i="28"/>
  <c r="X559" i="28" s="1" a="1"/>
  <c r="X559" i="28" s="1"/>
  <c r="P560" i="28"/>
  <c r="W560" i="28"/>
  <c r="X560" i="28" s="1" a="1"/>
  <c r="X560" i="28" s="1"/>
  <c r="P561" i="28"/>
  <c r="W561" i="28"/>
  <c r="X561" i="28" s="1" a="1"/>
  <c r="X561" i="28" s="1"/>
  <c r="P562" i="28"/>
  <c r="W562" i="28"/>
  <c r="X562" i="28" s="1" a="1"/>
  <c r="X562" i="28" s="1"/>
  <c r="P563" i="28"/>
  <c r="W563" i="28"/>
  <c r="X563" i="28" s="1" a="1"/>
  <c r="X563" i="28" s="1"/>
  <c r="P564" i="28"/>
  <c r="W564" i="28"/>
  <c r="X564" i="28" s="1" a="1"/>
  <c r="X564" i="28" s="1"/>
  <c r="P565" i="28"/>
  <c r="W565" i="28"/>
  <c r="X565" i="28" s="1" a="1"/>
  <c r="X565" i="28" s="1"/>
  <c r="P566" i="28"/>
  <c r="W566" i="28"/>
  <c r="X566" i="28" s="1" a="1"/>
  <c r="X566" i="28" s="1"/>
  <c r="P567" i="28"/>
  <c r="W567" i="28"/>
  <c r="X567" i="28" s="1" a="1"/>
  <c r="X567" i="28" s="1"/>
  <c r="P568" i="28"/>
  <c r="W568" i="28"/>
  <c r="X568" i="28" s="1" a="1"/>
  <c r="X568" i="28" s="1"/>
  <c r="P569" i="28"/>
  <c r="W569" i="28"/>
  <c r="X569" i="28" s="1" a="1"/>
  <c r="X569" i="28" s="1"/>
  <c r="P570" i="28"/>
  <c r="W570" i="28"/>
  <c r="X570" i="28" s="1" a="1"/>
  <c r="X570" i="28" s="1"/>
  <c r="P571" i="28"/>
  <c r="W571" i="28"/>
  <c r="X571" i="28" s="1" a="1"/>
  <c r="X571" i="28" s="1"/>
  <c r="P572" i="28"/>
  <c r="W572" i="28"/>
  <c r="X572" i="28" s="1" a="1"/>
  <c r="X572" i="28" s="1"/>
  <c r="P573" i="28"/>
  <c r="W573" i="28"/>
  <c r="X573" i="28" s="1" a="1"/>
  <c r="X573" i="28" s="1"/>
  <c r="P574" i="28"/>
  <c r="W574" i="28"/>
  <c r="X574" i="28" s="1" a="1"/>
  <c r="X574" i="28" s="1"/>
  <c r="P575" i="28"/>
  <c r="W575" i="28"/>
  <c r="X575" i="28" s="1" a="1"/>
  <c r="X575" i="28" s="1"/>
  <c r="P576" i="28"/>
  <c r="W576" i="28"/>
  <c r="X576" i="28" s="1" a="1"/>
  <c r="X576" i="28" s="1"/>
  <c r="P577" i="28"/>
  <c r="W577" i="28"/>
  <c r="X577" i="28" s="1" a="1"/>
  <c r="X577" i="28" s="1"/>
  <c r="P578" i="28"/>
  <c r="W578" i="28"/>
  <c r="X578" i="28" s="1" a="1"/>
  <c r="X578" i="28" s="1"/>
  <c r="P579" i="28"/>
  <c r="W579" i="28"/>
  <c r="X579" i="28" s="1" a="1"/>
  <c r="X579" i="28" s="1"/>
  <c r="P580" i="28"/>
  <c r="W580" i="28"/>
  <c r="X580" i="28" s="1" a="1"/>
  <c r="X580" i="28" s="1"/>
  <c r="P581" i="28"/>
  <c r="W581" i="28"/>
  <c r="X581" i="28" s="1" a="1"/>
  <c r="X581" i="28" s="1"/>
  <c r="P582" i="28"/>
  <c r="W582" i="28"/>
  <c r="X582" i="28" s="1" a="1"/>
  <c r="X582" i="28" s="1"/>
  <c r="P583" i="28"/>
  <c r="W583" i="28"/>
  <c r="X583" i="28" s="1" a="1"/>
  <c r="X583" i="28" s="1"/>
  <c r="P584" i="28"/>
  <c r="W584" i="28"/>
  <c r="X584" i="28" s="1" a="1"/>
  <c r="X584" i="28" s="1"/>
  <c r="P585" i="28"/>
  <c r="W585" i="28"/>
  <c r="X585" i="28" s="1" a="1"/>
  <c r="X585" i="28" s="1"/>
  <c r="P586" i="28"/>
  <c r="W586" i="28"/>
  <c r="X586" i="28" s="1" a="1"/>
  <c r="X586" i="28" s="1"/>
  <c r="P587" i="28"/>
  <c r="W587" i="28"/>
  <c r="X587" i="28" s="1" a="1"/>
  <c r="X587" i="28" s="1"/>
  <c r="P588" i="28"/>
  <c r="W588" i="28"/>
  <c r="X588" i="28" s="1" a="1"/>
  <c r="X588" i="28" s="1"/>
  <c r="P589" i="28"/>
  <c r="W589" i="28"/>
  <c r="X589" i="28" s="1" a="1"/>
  <c r="X589" i="28" s="1"/>
  <c r="P590" i="28"/>
  <c r="W590" i="28"/>
  <c r="X590" i="28" s="1" a="1"/>
  <c r="X590" i="28" s="1"/>
  <c r="P591" i="28"/>
  <c r="W591" i="28"/>
  <c r="X591" i="28" s="1" a="1"/>
  <c r="X591" i="28" s="1"/>
  <c r="P592" i="28"/>
  <c r="W592" i="28"/>
  <c r="X592" i="28" s="1" a="1"/>
  <c r="X592" i="28" s="1"/>
  <c r="P593" i="28"/>
  <c r="W593" i="28"/>
  <c r="X593" i="28" s="1" a="1"/>
  <c r="X593" i="28" s="1"/>
  <c r="P594" i="28"/>
  <c r="W594" i="28"/>
  <c r="X594" i="28" s="1" a="1"/>
  <c r="X594" i="28" s="1"/>
  <c r="P595" i="28"/>
  <c r="W595" i="28"/>
  <c r="X595" i="28" s="1" a="1"/>
  <c r="X595" i="28" s="1"/>
  <c r="P596" i="28"/>
  <c r="W596" i="28"/>
  <c r="X596" i="28" s="1" a="1"/>
  <c r="X596" i="28" s="1"/>
  <c r="P597" i="28"/>
  <c r="W597" i="28"/>
  <c r="X597" i="28" s="1" a="1"/>
  <c r="X597" i="28" s="1"/>
  <c r="P598" i="28"/>
  <c r="W598" i="28"/>
  <c r="X598" i="28" s="1" a="1"/>
  <c r="X598" i="28" s="1"/>
  <c r="P599" i="28"/>
  <c r="W599" i="28"/>
  <c r="X599" i="28" s="1" a="1"/>
  <c r="X599" i="28" s="1"/>
  <c r="P600" i="28"/>
  <c r="W600" i="28"/>
  <c r="X600" i="28" s="1" a="1"/>
  <c r="X600" i="28" s="1"/>
  <c r="P601" i="28"/>
  <c r="W601" i="28"/>
  <c r="X601" i="28" s="1" a="1"/>
  <c r="X601" i="28" s="1"/>
  <c r="P602" i="28"/>
  <c r="W602" i="28"/>
  <c r="X602" i="28" s="1" a="1"/>
  <c r="X602" i="28" s="1"/>
  <c r="P603" i="28"/>
  <c r="W603" i="28"/>
  <c r="X603" i="28" s="1" a="1"/>
  <c r="X603" i="28" s="1"/>
  <c r="P604" i="28"/>
  <c r="W604" i="28"/>
  <c r="X604" i="28" s="1" a="1"/>
  <c r="X604" i="28" s="1"/>
  <c r="P605" i="28"/>
  <c r="W605" i="28"/>
  <c r="X605" i="28" s="1" a="1"/>
  <c r="X605" i="28" s="1"/>
  <c r="P606" i="28"/>
  <c r="W606" i="28"/>
  <c r="X606" i="28" s="1" a="1"/>
  <c r="X606" i="28" s="1"/>
  <c r="P607" i="28"/>
  <c r="W607" i="28"/>
  <c r="X607" i="28" s="1" a="1"/>
  <c r="X607" i="28" s="1"/>
  <c r="P608" i="28"/>
  <c r="W608" i="28"/>
  <c r="X608" i="28" s="1" a="1"/>
  <c r="X608" i="28" s="1"/>
  <c r="P609" i="28"/>
  <c r="W609" i="28"/>
  <c r="X609" i="28" s="1" a="1"/>
  <c r="X609" i="28" s="1"/>
  <c r="P610" i="28"/>
  <c r="W610" i="28"/>
  <c r="X610" i="28" s="1" a="1"/>
  <c r="X610" i="28" s="1"/>
  <c r="P611" i="28"/>
  <c r="W611" i="28"/>
  <c r="X611" i="28" s="1" a="1"/>
  <c r="X611" i="28" s="1"/>
  <c r="P612" i="28"/>
  <c r="W612" i="28"/>
  <c r="X612" i="28" s="1" a="1"/>
  <c r="X612" i="28" s="1"/>
  <c r="P613" i="28"/>
  <c r="W613" i="28"/>
  <c r="X613" i="28" s="1" a="1"/>
  <c r="X613" i="28" s="1"/>
  <c r="P614" i="28"/>
  <c r="W614" i="28"/>
  <c r="X614" i="28" s="1" a="1"/>
  <c r="X614" i="28" s="1"/>
  <c r="P615" i="28"/>
  <c r="W615" i="28"/>
  <c r="X615" i="28" s="1" a="1"/>
  <c r="X615" i="28" s="1"/>
  <c r="P616" i="28"/>
  <c r="W616" i="28"/>
  <c r="X616" i="28" s="1" a="1"/>
  <c r="X616" i="28" s="1"/>
  <c r="P617" i="28"/>
  <c r="W617" i="28"/>
  <c r="X617" i="28" s="1" a="1"/>
  <c r="X617" i="28" s="1"/>
  <c r="P618" i="28"/>
  <c r="W618" i="28"/>
  <c r="X618" i="28" s="1" a="1"/>
  <c r="X618" i="28" s="1"/>
  <c r="P619" i="28"/>
  <c r="W619" i="28"/>
  <c r="X619" i="28" s="1" a="1"/>
  <c r="X619" i="28" s="1"/>
  <c r="P620" i="28"/>
  <c r="W620" i="28"/>
  <c r="X620" i="28" s="1" a="1"/>
  <c r="X620" i="28" s="1"/>
  <c r="P621" i="28"/>
  <c r="W621" i="28"/>
  <c r="X621" i="28" s="1" a="1"/>
  <c r="X621" i="28" s="1"/>
  <c r="P622" i="28"/>
  <c r="W622" i="28"/>
  <c r="X622" i="28" s="1" a="1"/>
  <c r="X622" i="28" s="1"/>
  <c r="P623" i="28"/>
  <c r="W623" i="28"/>
  <c r="X623" i="28" s="1" a="1"/>
  <c r="X623" i="28" s="1"/>
  <c r="P624" i="28"/>
  <c r="W624" i="28"/>
  <c r="X624" i="28" s="1" a="1"/>
  <c r="X624" i="28" s="1"/>
  <c r="P625" i="28"/>
  <c r="W625" i="28"/>
  <c r="X625" i="28" s="1" a="1"/>
  <c r="X625" i="28" s="1"/>
  <c r="P626" i="28"/>
  <c r="W626" i="28"/>
  <c r="X626" i="28" s="1" a="1"/>
  <c r="X626" i="28" s="1"/>
  <c r="P627" i="28"/>
  <c r="W627" i="28"/>
  <c r="X627" i="28" s="1" a="1"/>
  <c r="X627" i="28" s="1"/>
  <c r="P628" i="28"/>
  <c r="W628" i="28"/>
  <c r="X628" i="28" s="1" a="1"/>
  <c r="X628" i="28" s="1"/>
  <c r="P629" i="28"/>
  <c r="W629" i="28"/>
  <c r="X629" i="28" s="1" a="1"/>
  <c r="X629" i="28" s="1"/>
  <c r="P630" i="28"/>
  <c r="W630" i="28"/>
  <c r="X630" i="28" s="1" a="1"/>
  <c r="X630" i="28" s="1"/>
  <c r="P631" i="28"/>
  <c r="W631" i="28"/>
  <c r="X631" i="28" s="1" a="1"/>
  <c r="X631" i="28" s="1"/>
  <c r="P632" i="28"/>
  <c r="W632" i="28"/>
  <c r="X632" i="28" s="1" a="1"/>
  <c r="X632" i="28" s="1"/>
  <c r="P633" i="28"/>
  <c r="W633" i="28"/>
  <c r="X633" i="28" s="1" a="1"/>
  <c r="X633" i="28" s="1"/>
  <c r="P634" i="28"/>
  <c r="W634" i="28"/>
  <c r="X634" i="28" s="1" a="1"/>
  <c r="X634" i="28" s="1"/>
  <c r="P635" i="28"/>
  <c r="W635" i="28"/>
  <c r="X635" i="28" s="1" a="1"/>
  <c r="X635" i="28" s="1"/>
  <c r="P636" i="28"/>
  <c r="W636" i="28"/>
  <c r="X636" i="28" s="1" a="1"/>
  <c r="X636" i="28" s="1"/>
  <c r="P637" i="28"/>
  <c r="W637" i="28"/>
  <c r="X637" i="28" s="1" a="1"/>
  <c r="X637" i="28" s="1"/>
  <c r="P638" i="28"/>
  <c r="W638" i="28"/>
  <c r="X638" i="28" s="1" a="1"/>
  <c r="X638" i="28" s="1"/>
  <c r="P639" i="28"/>
  <c r="W639" i="28"/>
  <c r="X639" i="28" s="1" a="1"/>
  <c r="X639" i="28" s="1"/>
  <c r="P640" i="28"/>
  <c r="W640" i="28"/>
  <c r="X640" i="28" s="1" a="1"/>
  <c r="X640" i="28" s="1"/>
  <c r="P641" i="28"/>
  <c r="W641" i="28"/>
  <c r="X641" i="28" s="1" a="1"/>
  <c r="X641" i="28" s="1"/>
  <c r="P642" i="28"/>
  <c r="W642" i="28"/>
  <c r="X642" i="28" s="1" a="1"/>
  <c r="X642" i="28" s="1"/>
  <c r="P643" i="28"/>
  <c r="W643" i="28"/>
  <c r="X643" i="28" s="1" a="1"/>
  <c r="X643" i="28" s="1"/>
  <c r="P644" i="28"/>
  <c r="W644" i="28"/>
  <c r="X644" i="28" s="1" a="1"/>
  <c r="X644" i="28" s="1"/>
  <c r="P645" i="28"/>
  <c r="W645" i="28"/>
  <c r="X645" i="28" s="1" a="1"/>
  <c r="X645" i="28" s="1"/>
  <c r="P646" i="28"/>
  <c r="W646" i="28"/>
  <c r="X646" i="28" s="1" a="1"/>
  <c r="X646" i="28" s="1"/>
  <c r="P647" i="28"/>
  <c r="W647" i="28"/>
  <c r="X647" i="28" s="1" a="1"/>
  <c r="X647" i="28" s="1"/>
  <c r="P648" i="28"/>
  <c r="W648" i="28"/>
  <c r="X648" i="28" s="1" a="1"/>
  <c r="X648" i="28" s="1"/>
  <c r="P649" i="28"/>
  <c r="W649" i="28"/>
  <c r="X649" i="28" s="1" a="1"/>
  <c r="X649" i="28" s="1"/>
  <c r="P650" i="28"/>
  <c r="W650" i="28"/>
  <c r="X650" i="28" s="1" a="1"/>
  <c r="X650" i="28" s="1"/>
  <c r="P651" i="28"/>
  <c r="W651" i="28"/>
  <c r="X651" i="28" s="1" a="1"/>
  <c r="X651" i="28" s="1"/>
  <c r="P652" i="28"/>
  <c r="W652" i="28"/>
  <c r="X652" i="28" s="1" a="1"/>
  <c r="X652" i="28" s="1"/>
  <c r="P653" i="28"/>
  <c r="W653" i="28"/>
  <c r="X653" i="28" s="1" a="1"/>
  <c r="X653" i="28" s="1"/>
  <c r="P654" i="28"/>
  <c r="W654" i="28"/>
  <c r="X654" i="28" s="1" a="1"/>
  <c r="X654" i="28" s="1"/>
  <c r="P655" i="28"/>
  <c r="W655" i="28"/>
  <c r="X655" i="28" s="1" a="1"/>
  <c r="X655" i="28" s="1"/>
  <c r="P656" i="28"/>
  <c r="W656" i="28"/>
  <c r="X656" i="28" s="1" a="1"/>
  <c r="X656" i="28" s="1"/>
  <c r="P657" i="28"/>
  <c r="W657" i="28"/>
  <c r="X657" i="28" s="1" a="1"/>
  <c r="X657" i="28" s="1"/>
  <c r="P658" i="28"/>
  <c r="W658" i="28"/>
  <c r="X658" i="28" s="1" a="1"/>
  <c r="X658" i="28" s="1"/>
  <c r="P659" i="28"/>
  <c r="W659" i="28"/>
  <c r="X659" i="28" s="1" a="1"/>
  <c r="X659" i="28" s="1"/>
  <c r="P660" i="28"/>
  <c r="W660" i="28"/>
  <c r="X660" i="28" s="1" a="1"/>
  <c r="X660" i="28" s="1"/>
  <c r="P661" i="28"/>
  <c r="W661" i="28"/>
  <c r="X661" i="28" s="1" a="1"/>
  <c r="X661" i="28" s="1"/>
  <c r="P662" i="28"/>
  <c r="W662" i="28"/>
  <c r="X662" i="28" s="1" a="1"/>
  <c r="X662" i="28" s="1"/>
  <c r="P663" i="28"/>
  <c r="W663" i="28"/>
  <c r="X663" i="28" s="1" a="1"/>
  <c r="X663" i="28" s="1"/>
  <c r="P664" i="28"/>
  <c r="W664" i="28"/>
  <c r="X664" i="28" s="1" a="1"/>
  <c r="X664" i="28" s="1"/>
  <c r="P665" i="28"/>
  <c r="W665" i="28"/>
  <c r="X665" i="28" s="1" a="1"/>
  <c r="X665" i="28" s="1"/>
  <c r="P666" i="28"/>
  <c r="W666" i="28"/>
  <c r="X666" i="28" s="1" a="1"/>
  <c r="X666" i="28" s="1"/>
  <c r="P667" i="28"/>
  <c r="W667" i="28"/>
  <c r="X667" i="28" s="1" a="1"/>
  <c r="X667" i="28" s="1"/>
  <c r="P668" i="28"/>
  <c r="W668" i="28"/>
  <c r="X668" i="28" s="1" a="1"/>
  <c r="X668" i="28" s="1"/>
  <c r="P669" i="28"/>
  <c r="W669" i="28"/>
  <c r="X669" i="28" s="1" a="1"/>
  <c r="X669" i="28" s="1"/>
  <c r="P670" i="28"/>
  <c r="W670" i="28"/>
  <c r="X670" i="28" s="1" a="1"/>
  <c r="X670" i="28" s="1"/>
  <c r="P671" i="28"/>
  <c r="W671" i="28"/>
  <c r="X671" i="28" s="1" a="1"/>
  <c r="X671" i="28" s="1"/>
  <c r="P672" i="28"/>
  <c r="W672" i="28"/>
  <c r="X672" i="28" s="1" a="1"/>
  <c r="X672" i="28" s="1"/>
  <c r="P673" i="28"/>
  <c r="W673" i="28"/>
  <c r="X673" i="28" s="1" a="1"/>
  <c r="X673" i="28" s="1"/>
  <c r="P674" i="28"/>
  <c r="W674" i="28"/>
  <c r="X674" i="28" s="1" a="1"/>
  <c r="X674" i="28" s="1"/>
  <c r="P675" i="28"/>
  <c r="W675" i="28"/>
  <c r="X675" i="28" s="1" a="1"/>
  <c r="X675" i="28" s="1"/>
  <c r="P676" i="28"/>
  <c r="W676" i="28"/>
  <c r="X676" i="28" s="1" a="1"/>
  <c r="X676" i="28" s="1"/>
  <c r="P677" i="28"/>
  <c r="W677" i="28"/>
  <c r="X677" i="28" s="1" a="1"/>
  <c r="X677" i="28" s="1"/>
  <c r="P678" i="28"/>
  <c r="W678" i="28"/>
  <c r="X678" i="28" s="1" a="1"/>
  <c r="X678" i="28" s="1"/>
  <c r="P679" i="28"/>
  <c r="W679" i="28"/>
  <c r="X679" i="28" s="1" a="1"/>
  <c r="X679" i="28" s="1"/>
  <c r="P680" i="28"/>
  <c r="W680" i="28"/>
  <c r="X680" i="28" s="1" a="1"/>
  <c r="X680" i="28" s="1"/>
  <c r="P681" i="28"/>
  <c r="W681" i="28"/>
  <c r="X681" i="28" s="1" a="1"/>
  <c r="X681" i="28" s="1"/>
  <c r="P682" i="28"/>
  <c r="W682" i="28"/>
  <c r="X682" i="28" s="1" a="1"/>
  <c r="X682" i="28" s="1"/>
  <c r="P683" i="28"/>
  <c r="W683" i="28"/>
  <c r="X683" i="28" s="1" a="1"/>
  <c r="X683" i="28" s="1"/>
  <c r="P684" i="28"/>
  <c r="W684" i="28"/>
  <c r="X684" i="28" s="1" a="1"/>
  <c r="X684" i="28" s="1"/>
  <c r="P685" i="28"/>
  <c r="W685" i="28"/>
  <c r="X685" i="28" s="1" a="1"/>
  <c r="X685" i="28" s="1"/>
  <c r="P686" i="28"/>
  <c r="W686" i="28"/>
  <c r="X686" i="28" s="1" a="1"/>
  <c r="X686" i="28" s="1"/>
  <c r="P687" i="28"/>
  <c r="W687" i="28"/>
  <c r="X687" i="28" s="1" a="1"/>
  <c r="X687" i="28" s="1"/>
  <c r="P688" i="28"/>
  <c r="W688" i="28"/>
  <c r="X688" i="28" s="1" a="1"/>
  <c r="X688" i="28" s="1"/>
  <c r="P689" i="28"/>
  <c r="W689" i="28"/>
  <c r="X689" i="28" s="1" a="1"/>
  <c r="X689" i="28" s="1"/>
  <c r="P690" i="28"/>
  <c r="W690" i="28"/>
  <c r="X690" i="28" s="1" a="1"/>
  <c r="X690" i="28" s="1"/>
  <c r="P691" i="28"/>
  <c r="W691" i="28"/>
  <c r="X691" i="28" s="1" a="1"/>
  <c r="X691" i="28" s="1"/>
  <c r="P692" i="28"/>
  <c r="W692" i="28"/>
  <c r="X692" i="28" s="1" a="1"/>
  <c r="X692" i="28" s="1"/>
  <c r="P693" i="28"/>
  <c r="W693" i="28"/>
  <c r="X693" i="28" s="1" a="1"/>
  <c r="X693" i="28" s="1"/>
  <c r="P694" i="28"/>
  <c r="W694" i="28"/>
  <c r="X694" i="28" s="1" a="1"/>
  <c r="X694" i="28" s="1"/>
  <c r="P695" i="28"/>
  <c r="W695" i="28"/>
  <c r="X695" i="28" s="1" a="1"/>
  <c r="X695" i="28" s="1"/>
  <c r="P696" i="28"/>
  <c r="W696" i="28"/>
  <c r="X696" i="28" s="1" a="1"/>
  <c r="X696" i="28" s="1"/>
  <c r="P697" i="28"/>
  <c r="W697" i="28"/>
  <c r="X697" i="28" s="1" a="1"/>
  <c r="X697" i="28" s="1"/>
  <c r="P698" i="28"/>
  <c r="W698" i="28"/>
  <c r="X698" i="28" s="1" a="1"/>
  <c r="X698" i="28" s="1"/>
  <c r="P699" i="28"/>
  <c r="W699" i="28"/>
  <c r="X699" i="28" s="1" a="1"/>
  <c r="X699" i="28" s="1"/>
  <c r="P700" i="28"/>
  <c r="W700" i="28"/>
  <c r="X700" i="28" s="1" a="1"/>
  <c r="X700" i="28" s="1"/>
  <c r="P701" i="28"/>
  <c r="W701" i="28"/>
  <c r="X701" i="28" s="1" a="1"/>
  <c r="X701" i="28" s="1"/>
  <c r="P702" i="28"/>
  <c r="W702" i="28"/>
  <c r="X702" i="28" s="1" a="1"/>
  <c r="X702" i="28" s="1"/>
  <c r="P703" i="28"/>
  <c r="W703" i="28"/>
  <c r="X703" i="28" s="1" a="1"/>
  <c r="X703" i="28" s="1"/>
  <c r="P704" i="28"/>
  <c r="W704" i="28"/>
  <c r="X704" i="28" s="1" a="1"/>
  <c r="X704" i="28" s="1"/>
  <c r="P705" i="28"/>
  <c r="W705" i="28"/>
  <c r="X705" i="28" s="1" a="1"/>
  <c r="X705" i="28" s="1"/>
  <c r="P706" i="28"/>
  <c r="W706" i="28"/>
  <c r="X706" i="28" s="1" a="1"/>
  <c r="X706" i="28" s="1"/>
  <c r="P707" i="28"/>
  <c r="W707" i="28"/>
  <c r="X707" i="28" s="1" a="1"/>
  <c r="X707" i="28" s="1"/>
  <c r="P708" i="28"/>
  <c r="W708" i="28"/>
  <c r="X708" i="28" s="1" a="1"/>
  <c r="X708" i="28" s="1"/>
  <c r="P709" i="28"/>
  <c r="W709" i="28"/>
  <c r="X709" i="28" s="1" a="1"/>
  <c r="X709" i="28" s="1"/>
  <c r="P710" i="28"/>
  <c r="W710" i="28"/>
  <c r="X710" i="28" s="1" a="1"/>
  <c r="X710" i="28" s="1"/>
  <c r="P711" i="28"/>
  <c r="W711" i="28"/>
  <c r="X711" i="28" s="1" a="1"/>
  <c r="X711" i="28" s="1"/>
  <c r="P712" i="28"/>
  <c r="W712" i="28"/>
  <c r="X712" i="28" s="1" a="1"/>
  <c r="X712" i="28" s="1"/>
  <c r="P713" i="28"/>
  <c r="W713" i="28"/>
  <c r="X713" i="28" s="1" a="1"/>
  <c r="X713" i="28" s="1"/>
  <c r="P714" i="28"/>
  <c r="W714" i="28"/>
  <c r="X714" i="28" s="1" a="1"/>
  <c r="X714" i="28" s="1"/>
  <c r="P715" i="28"/>
  <c r="W715" i="28"/>
  <c r="X715" i="28" s="1" a="1"/>
  <c r="X715" i="28" s="1"/>
  <c r="P716" i="28"/>
  <c r="W716" i="28"/>
  <c r="X716" i="28" s="1" a="1"/>
  <c r="X716" i="28" s="1"/>
  <c r="P717" i="28"/>
  <c r="W717" i="28"/>
  <c r="X717" i="28" s="1" a="1"/>
  <c r="X717" i="28" s="1"/>
  <c r="P718" i="28"/>
  <c r="W718" i="28"/>
  <c r="X718" i="28" s="1" a="1"/>
  <c r="X718" i="28" s="1"/>
  <c r="P719" i="28"/>
  <c r="W719" i="28"/>
  <c r="X719" i="28" s="1" a="1"/>
  <c r="X719" i="28" s="1"/>
  <c r="P720" i="28"/>
  <c r="W720" i="28"/>
  <c r="X720" i="28" s="1" a="1"/>
  <c r="X720" i="28" s="1"/>
  <c r="P721" i="28"/>
  <c r="W721" i="28"/>
  <c r="X721" i="28" s="1" a="1"/>
  <c r="X721" i="28" s="1"/>
  <c r="P722" i="28"/>
  <c r="W722" i="28"/>
  <c r="X722" i="28" s="1" a="1"/>
  <c r="X722" i="28" s="1"/>
  <c r="P723" i="28"/>
  <c r="W723" i="28"/>
  <c r="X723" i="28" s="1" a="1"/>
  <c r="X723" i="28" s="1"/>
  <c r="P724" i="28"/>
  <c r="W724" i="28"/>
  <c r="X724" i="28" s="1" a="1"/>
  <c r="X724" i="28" s="1"/>
  <c r="P725" i="28"/>
  <c r="W725" i="28"/>
  <c r="X725" i="28" s="1" a="1"/>
  <c r="X725" i="28" s="1"/>
  <c r="P726" i="28"/>
  <c r="W726" i="28"/>
  <c r="X726" i="28" s="1" a="1"/>
  <c r="X726" i="28" s="1"/>
  <c r="P727" i="28"/>
  <c r="W727" i="28"/>
  <c r="X727" i="28" s="1" a="1"/>
  <c r="X727" i="28" s="1"/>
  <c r="P728" i="28"/>
  <c r="W728" i="28"/>
  <c r="X728" i="28" s="1" a="1"/>
  <c r="X728" i="28" s="1"/>
  <c r="P729" i="28"/>
  <c r="W729" i="28"/>
  <c r="X729" i="28" s="1" a="1"/>
  <c r="X729" i="28" s="1"/>
  <c r="P730" i="28"/>
  <c r="W730" i="28"/>
  <c r="X730" i="28" s="1" a="1"/>
  <c r="X730" i="28" s="1"/>
  <c r="P731" i="28"/>
  <c r="W731" i="28"/>
  <c r="X731" i="28" s="1" a="1"/>
  <c r="X731" i="28" s="1"/>
  <c r="P732" i="28"/>
  <c r="W732" i="28"/>
  <c r="X732" i="28" s="1" a="1"/>
  <c r="X732" i="28" s="1"/>
  <c r="P733" i="28"/>
  <c r="W733" i="28"/>
  <c r="X733" i="28" s="1" a="1"/>
  <c r="X733" i="28" s="1"/>
  <c r="P734" i="28"/>
  <c r="W734" i="28"/>
  <c r="X734" i="28" s="1" a="1"/>
  <c r="X734" i="28" s="1"/>
  <c r="P735" i="28"/>
  <c r="W735" i="28"/>
  <c r="X735" i="28" s="1" a="1"/>
  <c r="X735" i="28" s="1"/>
  <c r="P736" i="28"/>
  <c r="W736" i="28"/>
  <c r="X736" i="28" s="1" a="1"/>
  <c r="X736" i="28" s="1"/>
  <c r="P737" i="28"/>
  <c r="W737" i="28"/>
  <c r="X737" i="28" s="1" a="1"/>
  <c r="X737" i="28" s="1"/>
  <c r="P738" i="28"/>
  <c r="W738" i="28"/>
  <c r="X738" i="28" s="1" a="1"/>
  <c r="X738" i="28" s="1"/>
  <c r="P739" i="28"/>
  <c r="W739" i="28"/>
  <c r="X739" i="28" s="1" a="1"/>
  <c r="X739" i="28" s="1"/>
  <c r="P740" i="28"/>
  <c r="W740" i="28"/>
  <c r="X740" i="28" s="1" a="1"/>
  <c r="X740" i="28" s="1"/>
  <c r="P741" i="28"/>
  <c r="W741" i="28"/>
  <c r="X741" i="28" s="1" a="1"/>
  <c r="X741" i="28" s="1"/>
  <c r="P742" i="28"/>
  <c r="W742" i="28"/>
  <c r="X742" i="28" s="1" a="1"/>
  <c r="X742" i="28" s="1"/>
  <c r="P743" i="28"/>
  <c r="W743" i="28"/>
  <c r="X743" i="28" s="1" a="1"/>
  <c r="X743" i="28" s="1"/>
  <c r="P744" i="28"/>
  <c r="W744" i="28"/>
  <c r="X744" i="28" s="1" a="1"/>
  <c r="X744" i="28" s="1"/>
  <c r="P745" i="28"/>
  <c r="W745" i="28"/>
  <c r="X745" i="28" s="1" a="1"/>
  <c r="X745" i="28" s="1"/>
  <c r="P746" i="28"/>
  <c r="W746" i="28"/>
  <c r="X746" i="28" s="1" a="1"/>
  <c r="X746" i="28" s="1"/>
  <c r="P747" i="28"/>
  <c r="W747" i="28"/>
  <c r="X747" i="28" s="1" a="1"/>
  <c r="X747" i="28" s="1"/>
  <c r="P748" i="28"/>
  <c r="W748" i="28"/>
  <c r="X748" i="28" s="1" a="1"/>
  <c r="X748" i="28" s="1"/>
  <c r="P749" i="28"/>
  <c r="W749" i="28"/>
  <c r="X749" i="28" s="1" a="1"/>
  <c r="X749" i="28" s="1"/>
  <c r="P750" i="28"/>
  <c r="W750" i="28"/>
  <c r="X750" i="28" s="1" a="1"/>
  <c r="X750" i="28" s="1"/>
  <c r="P751" i="28"/>
  <c r="W751" i="28"/>
  <c r="X751" i="28" s="1" a="1"/>
  <c r="X751" i="28" s="1"/>
  <c r="P752" i="28"/>
  <c r="W752" i="28"/>
  <c r="X752" i="28" s="1" a="1"/>
  <c r="X752" i="28" s="1"/>
  <c r="P753" i="28"/>
  <c r="W753" i="28"/>
  <c r="X753" i="28" s="1" a="1"/>
  <c r="X753" i="28" s="1"/>
  <c r="P754" i="28"/>
  <c r="W754" i="28"/>
  <c r="X754" i="28" s="1" a="1"/>
  <c r="X754" i="28" s="1"/>
  <c r="P755" i="28"/>
  <c r="W755" i="28"/>
  <c r="X755" i="28" s="1" a="1"/>
  <c r="X755" i="28" s="1"/>
  <c r="P756" i="28"/>
  <c r="W756" i="28"/>
  <c r="X756" i="28" s="1" a="1"/>
  <c r="X756" i="28" s="1"/>
  <c r="P757" i="28"/>
  <c r="W757" i="28"/>
  <c r="X757" i="28" s="1" a="1"/>
  <c r="X757" i="28" s="1"/>
  <c r="P758" i="28"/>
  <c r="W758" i="28"/>
  <c r="X758" i="28" s="1" a="1"/>
  <c r="X758" i="28" s="1"/>
  <c r="P759" i="28"/>
  <c r="W759" i="28"/>
  <c r="X759" i="28" s="1" a="1"/>
  <c r="X759" i="28" s="1"/>
  <c r="P760" i="28"/>
  <c r="W760" i="28"/>
  <c r="X760" i="28" s="1" a="1"/>
  <c r="X760" i="28" s="1"/>
  <c r="P761" i="28"/>
  <c r="W761" i="28"/>
  <c r="X761" i="28" s="1" a="1"/>
  <c r="X761" i="28" s="1"/>
  <c r="P762" i="28"/>
  <c r="W762" i="28"/>
  <c r="X762" i="28" s="1" a="1"/>
  <c r="X762" i="28" s="1"/>
  <c r="P763" i="28"/>
  <c r="W763" i="28"/>
  <c r="X763" i="28" s="1" a="1"/>
  <c r="X763" i="28" s="1"/>
  <c r="P764" i="28"/>
  <c r="W764" i="28"/>
  <c r="X764" i="28" s="1" a="1"/>
  <c r="X764" i="28" s="1"/>
  <c r="P765" i="28"/>
  <c r="W765" i="28"/>
  <c r="X765" i="28" s="1" a="1"/>
  <c r="X765" i="28" s="1"/>
  <c r="P766" i="28"/>
  <c r="W766" i="28"/>
  <c r="X766" i="28" s="1" a="1"/>
  <c r="X766" i="28" s="1"/>
  <c r="P767" i="28"/>
  <c r="W767" i="28"/>
  <c r="X767" i="28" s="1" a="1"/>
  <c r="X767" i="28" s="1"/>
  <c r="P768" i="28"/>
  <c r="W768" i="28"/>
  <c r="X768" i="28" s="1" a="1"/>
  <c r="X768" i="28" s="1"/>
  <c r="P769" i="28"/>
  <c r="W769" i="28"/>
  <c r="X769" i="28" s="1" a="1"/>
  <c r="X769" i="28" s="1"/>
  <c r="N1" i="29"/>
  <c r="N2" i="29"/>
  <c r="W2" i="29"/>
  <c r="W3" i="29"/>
  <c r="W4" i="29"/>
  <c r="W5" i="29"/>
  <c r="W6" i="29"/>
  <c r="W7" i="29"/>
  <c r="W8" i="29"/>
  <c r="W9" i="29"/>
  <c r="W10" i="29"/>
  <c r="W11" i="29"/>
  <c r="N16" i="29" s="1" a="1"/>
  <c r="N16" i="29" s="1"/>
  <c r="W12" i="29"/>
  <c r="W13" i="29"/>
  <c r="P14" i="29"/>
  <c r="W14" i="29"/>
  <c r="X14" i="29" s="1" a="1"/>
  <c r="X14" i="29" s="1"/>
  <c r="P15" i="29"/>
  <c r="W15" i="29"/>
  <c r="X15" i="29" s="1" a="1"/>
  <c r="X15" i="29" s="1"/>
  <c r="P16" i="29"/>
  <c r="W16" i="29"/>
  <c r="X16" i="29" s="1" a="1"/>
  <c r="X16" i="29" s="1"/>
  <c r="P17" i="29"/>
  <c r="W17" i="29"/>
  <c r="X17" i="29" s="1" a="1"/>
  <c r="X17" i="29" s="1"/>
  <c r="P18" i="29"/>
  <c r="W18" i="29"/>
  <c r="X18" i="29" s="1" a="1"/>
  <c r="X18" i="29" s="1"/>
  <c r="P19" i="29"/>
  <c r="W19" i="29"/>
  <c r="X19" i="29" s="1" a="1"/>
  <c r="X19" i="29" s="1"/>
  <c r="P20" i="29"/>
  <c r="W20" i="29"/>
  <c r="X20" i="29" s="1" a="1"/>
  <c r="X20" i="29" s="1"/>
  <c r="P21" i="29"/>
  <c r="W21" i="29"/>
  <c r="X21" i="29" s="1" a="1"/>
  <c r="X21" i="29" s="1"/>
  <c r="P22" i="29"/>
  <c r="W22" i="29"/>
  <c r="X22" i="29" s="1" a="1"/>
  <c r="X22" i="29" s="1"/>
  <c r="P23" i="29"/>
  <c r="W23" i="29"/>
  <c r="X23" i="29" s="1" a="1"/>
  <c r="X23" i="29" s="1"/>
  <c r="P24" i="29"/>
  <c r="W24" i="29"/>
  <c r="X24" i="29" s="1" a="1"/>
  <c r="X24" i="29" s="1"/>
  <c r="P25" i="29"/>
  <c r="W25" i="29"/>
  <c r="X25" i="29" s="1" a="1"/>
  <c r="X25" i="29" s="1"/>
  <c r="P26" i="29"/>
  <c r="W26" i="29"/>
  <c r="X26" i="29" s="1" a="1"/>
  <c r="X26" i="29" s="1"/>
  <c r="P27" i="29"/>
  <c r="W27" i="29"/>
  <c r="X27" i="29" s="1" a="1"/>
  <c r="X27" i="29" s="1"/>
  <c r="P28" i="29"/>
  <c r="W28" i="29"/>
  <c r="X28" i="29" s="1" a="1"/>
  <c r="X28" i="29" s="1"/>
  <c r="P29" i="29"/>
  <c r="W29" i="29"/>
  <c r="X29" i="29" s="1" a="1"/>
  <c r="X29" i="29" s="1"/>
  <c r="P30" i="29"/>
  <c r="W30" i="29"/>
  <c r="X30" i="29" s="1" a="1"/>
  <c r="X30" i="29" s="1"/>
  <c r="P31" i="29"/>
  <c r="W31" i="29"/>
  <c r="X31" i="29" s="1" a="1"/>
  <c r="X31" i="29" s="1"/>
  <c r="P32" i="29"/>
  <c r="W32" i="29"/>
  <c r="X32" i="29" s="1" a="1"/>
  <c r="X32" i="29" s="1"/>
  <c r="P33" i="29"/>
  <c r="W33" i="29"/>
  <c r="X33" i="29" s="1" a="1"/>
  <c r="X33" i="29" s="1"/>
  <c r="P34" i="29"/>
  <c r="W34" i="29"/>
  <c r="X34" i="29" s="1" a="1"/>
  <c r="X34" i="29" s="1"/>
  <c r="P35" i="29"/>
  <c r="W35" i="29"/>
  <c r="X35" i="29" s="1" a="1"/>
  <c r="X35" i="29" s="1"/>
  <c r="P36" i="29"/>
  <c r="W36" i="29"/>
  <c r="X36" i="29" s="1" a="1"/>
  <c r="X36" i="29" s="1"/>
  <c r="P37" i="29"/>
  <c r="W37" i="29"/>
  <c r="X37" i="29" s="1" a="1"/>
  <c r="X37" i="29" s="1"/>
  <c r="P38" i="29"/>
  <c r="W38" i="29"/>
  <c r="X38" i="29" s="1" a="1"/>
  <c r="X38" i="29" s="1"/>
  <c r="P39" i="29"/>
  <c r="W39" i="29"/>
  <c r="X39" i="29" s="1" a="1"/>
  <c r="X39" i="29" s="1"/>
  <c r="P40" i="29"/>
  <c r="W40" i="29"/>
  <c r="X40" i="29" s="1" a="1"/>
  <c r="X40" i="29" s="1"/>
  <c r="P41" i="29"/>
  <c r="W41" i="29"/>
  <c r="X41" i="29" s="1" a="1"/>
  <c r="X41" i="29" s="1"/>
  <c r="P42" i="29"/>
  <c r="W42" i="29"/>
  <c r="X42" i="29" s="1" a="1"/>
  <c r="X42" i="29" s="1"/>
  <c r="P43" i="29"/>
  <c r="W43" i="29"/>
  <c r="X43" i="29" s="1" a="1"/>
  <c r="X43" i="29" s="1"/>
  <c r="P44" i="29"/>
  <c r="W44" i="29"/>
  <c r="X44" i="29" s="1" a="1"/>
  <c r="X44" i="29" s="1"/>
  <c r="P45" i="29"/>
  <c r="W45" i="29"/>
  <c r="X45" i="29" s="1" a="1"/>
  <c r="X45" i="29" s="1"/>
  <c r="P46" i="29"/>
  <c r="W46" i="29"/>
  <c r="X46" i="29" s="1" a="1"/>
  <c r="X46" i="29" s="1"/>
  <c r="P47" i="29"/>
  <c r="W47" i="29"/>
  <c r="X47" i="29" s="1" a="1"/>
  <c r="X47" i="29" s="1"/>
  <c r="P48" i="29"/>
  <c r="W48" i="29"/>
  <c r="X48" i="29" s="1" a="1"/>
  <c r="X48" i="29" s="1"/>
  <c r="P49" i="29"/>
  <c r="W49" i="29"/>
  <c r="X49" i="29" s="1" a="1"/>
  <c r="X49" i="29" s="1"/>
  <c r="P50" i="29"/>
  <c r="W50" i="29"/>
  <c r="X50" i="29" s="1" a="1"/>
  <c r="X50" i="29" s="1"/>
  <c r="P51" i="29"/>
  <c r="W51" i="29"/>
  <c r="X51" i="29" s="1" a="1"/>
  <c r="X51" i="29" s="1"/>
  <c r="P52" i="29"/>
  <c r="W52" i="29"/>
  <c r="X52" i="29" s="1" a="1"/>
  <c r="X52" i="29" s="1"/>
  <c r="P53" i="29"/>
  <c r="W53" i="29"/>
  <c r="X53" i="29" s="1" a="1"/>
  <c r="X53" i="29" s="1"/>
  <c r="P54" i="29"/>
  <c r="W54" i="29"/>
  <c r="X54" i="29" s="1" a="1"/>
  <c r="X54" i="29" s="1"/>
  <c r="P55" i="29"/>
  <c r="W55" i="29"/>
  <c r="X55" i="29" s="1" a="1"/>
  <c r="X55" i="29" s="1"/>
  <c r="P56" i="29"/>
  <c r="W56" i="29"/>
  <c r="X56" i="29" s="1" a="1"/>
  <c r="X56" i="29" s="1"/>
  <c r="P57" i="29"/>
  <c r="W57" i="29"/>
  <c r="X57" i="29" s="1" a="1"/>
  <c r="X57" i="29" s="1"/>
  <c r="P58" i="29"/>
  <c r="W58" i="29"/>
  <c r="X58" i="29" s="1" a="1"/>
  <c r="X58" i="29" s="1"/>
  <c r="P59" i="29"/>
  <c r="W59" i="29"/>
  <c r="X59" i="29" s="1" a="1"/>
  <c r="X59" i="29" s="1"/>
  <c r="P60" i="29"/>
  <c r="W60" i="29"/>
  <c r="X60" i="29" s="1" a="1"/>
  <c r="X60" i="29" s="1"/>
  <c r="P61" i="29"/>
  <c r="W61" i="29"/>
  <c r="X61" i="29" s="1" a="1"/>
  <c r="X61" i="29" s="1"/>
  <c r="P62" i="29"/>
  <c r="W62" i="29"/>
  <c r="X62" i="29" s="1" a="1"/>
  <c r="X62" i="29" s="1"/>
  <c r="P63" i="29"/>
  <c r="W63" i="29"/>
  <c r="X63" i="29" s="1" a="1"/>
  <c r="X63" i="29" s="1"/>
  <c r="P64" i="29"/>
  <c r="W64" i="29"/>
  <c r="X64" i="29" s="1" a="1"/>
  <c r="X64" i="29" s="1"/>
  <c r="P65" i="29"/>
  <c r="W65" i="29"/>
  <c r="X65" i="29" s="1" a="1"/>
  <c r="X65" i="29" s="1"/>
  <c r="P66" i="29"/>
  <c r="W66" i="29"/>
  <c r="X66" i="29" s="1" a="1"/>
  <c r="X66" i="29" s="1"/>
  <c r="P67" i="29"/>
  <c r="W67" i="29"/>
  <c r="X67" i="29" s="1" a="1"/>
  <c r="X67" i="29" s="1"/>
  <c r="P68" i="29"/>
  <c r="W68" i="29"/>
  <c r="X68" i="29" s="1" a="1"/>
  <c r="X68" i="29" s="1"/>
  <c r="P69" i="29"/>
  <c r="W69" i="29"/>
  <c r="X69" i="29" s="1" a="1"/>
  <c r="X69" i="29" s="1"/>
  <c r="P70" i="29"/>
  <c r="W70" i="29"/>
  <c r="X70" i="29" s="1" a="1"/>
  <c r="X70" i="29" s="1"/>
  <c r="P71" i="29"/>
  <c r="W71" i="29"/>
  <c r="X71" i="29" s="1" a="1"/>
  <c r="X71" i="29" s="1"/>
  <c r="P72" i="29"/>
  <c r="W72" i="29"/>
  <c r="X72" i="29" s="1" a="1"/>
  <c r="X72" i="29" s="1"/>
  <c r="P73" i="29"/>
  <c r="W73" i="29"/>
  <c r="X73" i="29" s="1" a="1"/>
  <c r="X73" i="29" s="1"/>
  <c r="P74" i="29"/>
  <c r="W74" i="29"/>
  <c r="X74" i="29" s="1" a="1"/>
  <c r="X74" i="29" s="1"/>
  <c r="P75" i="29"/>
  <c r="W75" i="29"/>
  <c r="X75" i="29" s="1" a="1"/>
  <c r="X75" i="29" s="1"/>
  <c r="P76" i="29"/>
  <c r="W76" i="29"/>
  <c r="X76" i="29" s="1" a="1"/>
  <c r="X76" i="29" s="1"/>
  <c r="P77" i="29"/>
  <c r="W77" i="29"/>
  <c r="X77" i="29" s="1" a="1"/>
  <c r="X77" i="29" s="1"/>
  <c r="P78" i="29"/>
  <c r="W78" i="29"/>
  <c r="X78" i="29" s="1" a="1"/>
  <c r="X78" i="29" s="1"/>
  <c r="P79" i="29"/>
  <c r="W79" i="29"/>
  <c r="X79" i="29" s="1" a="1"/>
  <c r="X79" i="29" s="1"/>
  <c r="P80" i="29"/>
  <c r="W80" i="29"/>
  <c r="X80" i="29" s="1" a="1"/>
  <c r="X80" i="29" s="1"/>
  <c r="P81" i="29"/>
  <c r="W81" i="29"/>
  <c r="X81" i="29" s="1" a="1"/>
  <c r="X81" i="29" s="1"/>
  <c r="P82" i="29"/>
  <c r="W82" i="29"/>
  <c r="X82" i="29" s="1" a="1"/>
  <c r="X82" i="29" s="1"/>
  <c r="P83" i="29"/>
  <c r="W83" i="29"/>
  <c r="X83" i="29" s="1" a="1"/>
  <c r="X83" i="29" s="1"/>
  <c r="P84" i="29"/>
  <c r="W84" i="29"/>
  <c r="X84" i="29" s="1" a="1"/>
  <c r="X84" i="29" s="1"/>
  <c r="P85" i="29"/>
  <c r="W85" i="29"/>
  <c r="X85" i="29" s="1" a="1"/>
  <c r="X85" i="29" s="1"/>
  <c r="P86" i="29"/>
  <c r="W86" i="29"/>
  <c r="X86" i="29" s="1" a="1"/>
  <c r="X86" i="29" s="1"/>
  <c r="P87" i="29"/>
  <c r="W87" i="29"/>
  <c r="X87" i="29" s="1" a="1"/>
  <c r="X87" i="29" s="1"/>
  <c r="P88" i="29"/>
  <c r="W88" i="29"/>
  <c r="X88" i="29" s="1" a="1"/>
  <c r="X88" i="29" s="1"/>
  <c r="P89" i="29"/>
  <c r="W89" i="29"/>
  <c r="X89" i="29" s="1" a="1"/>
  <c r="X89" i="29" s="1"/>
  <c r="P90" i="29"/>
  <c r="W90" i="29"/>
  <c r="X90" i="29" s="1" a="1"/>
  <c r="X90" i="29" s="1"/>
  <c r="P91" i="29"/>
  <c r="W91" i="29"/>
  <c r="X91" i="29" s="1" a="1"/>
  <c r="X91" i="29" s="1"/>
  <c r="P92" i="29"/>
  <c r="W92" i="29"/>
  <c r="X92" i="29" s="1" a="1"/>
  <c r="X92" i="29" s="1"/>
  <c r="P93" i="29"/>
  <c r="W93" i="29"/>
  <c r="X93" i="29" s="1" a="1"/>
  <c r="X93" i="29" s="1"/>
  <c r="P94" i="29"/>
  <c r="W94" i="29"/>
  <c r="X94" i="29" s="1" a="1"/>
  <c r="X94" i="29" s="1"/>
  <c r="P95" i="29"/>
  <c r="W95" i="29"/>
  <c r="X95" i="29" s="1" a="1"/>
  <c r="X95" i="29" s="1"/>
  <c r="B96" i="29"/>
  <c r="P96" i="29"/>
  <c r="W96" i="29"/>
  <c r="X96" i="29" s="1" a="1"/>
  <c r="X96" i="29" s="1"/>
  <c r="B97" i="29"/>
  <c r="P97" i="29"/>
  <c r="W97" i="29"/>
  <c r="X97" i="29" s="1" a="1"/>
  <c r="X97" i="29" s="1"/>
  <c r="B98" i="29"/>
  <c r="B99" i="29" s="1"/>
  <c r="B100" i="29" s="1"/>
  <c r="B101" i="29" s="1"/>
  <c r="P98" i="29"/>
  <c r="W98" i="29"/>
  <c r="X98" i="29" s="1" a="1"/>
  <c r="X98" i="29" s="1"/>
  <c r="P99" i="29"/>
  <c r="W99" i="29"/>
  <c r="X99" i="29" s="1" a="1"/>
  <c r="X99" i="29" s="1"/>
  <c r="P100" i="29"/>
  <c r="W100" i="29"/>
  <c r="X100" i="29" s="1" a="1"/>
  <c r="X100" i="29" s="1"/>
  <c r="P101" i="29"/>
  <c r="W101" i="29"/>
  <c r="X101" i="29" s="1" a="1"/>
  <c r="X101" i="29" s="1"/>
  <c r="B102" i="29"/>
  <c r="B103" i="29" s="1"/>
  <c r="B104" i="29" s="1"/>
  <c r="B105" i="29" s="1"/>
  <c r="B106" i="29" s="1"/>
  <c r="P102" i="29"/>
  <c r="W102" i="29"/>
  <c r="X102" i="29" s="1" a="1"/>
  <c r="X102" i="29" s="1"/>
  <c r="P103" i="29"/>
  <c r="W103" i="29"/>
  <c r="X103" i="29" s="1" a="1"/>
  <c r="X103" i="29" s="1"/>
  <c r="P104" i="29"/>
  <c r="W104" i="29"/>
  <c r="X104" i="29" s="1" a="1"/>
  <c r="X104" i="29" s="1"/>
  <c r="P105" i="29"/>
  <c r="W105" i="29"/>
  <c r="X105" i="29" s="1" a="1"/>
  <c r="X105" i="29" s="1"/>
  <c r="P106" i="29"/>
  <c r="W106" i="29"/>
  <c r="X106" i="29" s="1" a="1"/>
  <c r="X106" i="29" s="1"/>
  <c r="B107" i="29"/>
  <c r="B108" i="29" s="1"/>
  <c r="B109" i="29" s="1"/>
  <c r="B110" i="29" s="1"/>
  <c r="P107" i="29"/>
  <c r="W107" i="29"/>
  <c r="X107" i="29" s="1" a="1"/>
  <c r="X107" i="29" s="1"/>
  <c r="P108" i="29"/>
  <c r="W108" i="29"/>
  <c r="X108" i="29" s="1" a="1"/>
  <c r="X108" i="29" s="1"/>
  <c r="P109" i="29"/>
  <c r="W109" i="29"/>
  <c r="X109" i="29" s="1" a="1"/>
  <c r="X109" i="29" s="1"/>
  <c r="P110" i="29"/>
  <c r="W110" i="29"/>
  <c r="X110" i="29" s="1" a="1"/>
  <c r="X110" i="29" s="1"/>
  <c r="P111" i="29"/>
  <c r="W111" i="29"/>
  <c r="X111" i="29" s="1" a="1"/>
  <c r="X111" i="29" s="1"/>
  <c r="P112" i="29"/>
  <c r="W112" i="29"/>
  <c r="X112" i="29" s="1" a="1"/>
  <c r="X112" i="29" s="1"/>
  <c r="P113" i="29"/>
  <c r="W113" i="29"/>
  <c r="X113" i="29" s="1" a="1"/>
  <c r="X113" i="29" s="1"/>
  <c r="P114" i="29"/>
  <c r="W114" i="29"/>
  <c r="X114" i="29" s="1" a="1"/>
  <c r="X114" i="29" s="1"/>
  <c r="P115" i="29"/>
  <c r="W115" i="29"/>
  <c r="X115" i="29" s="1" a="1"/>
  <c r="X115" i="29" s="1"/>
  <c r="P116" i="29"/>
  <c r="W116" i="29"/>
  <c r="X116" i="29" s="1" a="1"/>
  <c r="X116" i="29" s="1"/>
  <c r="P117" i="29"/>
  <c r="W117" i="29"/>
  <c r="X117" i="29" s="1" a="1"/>
  <c r="X117" i="29" s="1"/>
  <c r="P118" i="29"/>
  <c r="W118" i="29"/>
  <c r="X118" i="29" s="1" a="1"/>
  <c r="X118" i="29" s="1"/>
  <c r="P119" i="29"/>
  <c r="W119" i="29"/>
  <c r="X119" i="29" s="1" a="1"/>
  <c r="X119" i="29" s="1"/>
  <c r="P120" i="29"/>
  <c r="W120" i="29"/>
  <c r="X120" i="29" s="1" a="1"/>
  <c r="X120" i="29" s="1"/>
  <c r="P121" i="29"/>
  <c r="W121" i="29"/>
  <c r="X121" i="29" s="1" a="1"/>
  <c r="X121" i="29" s="1"/>
  <c r="P122" i="29"/>
  <c r="W122" i="29"/>
  <c r="X122" i="29" s="1" a="1"/>
  <c r="X122" i="29" s="1"/>
  <c r="P123" i="29"/>
  <c r="W123" i="29"/>
  <c r="X123" i="29" s="1" a="1"/>
  <c r="X123" i="29" s="1"/>
  <c r="P124" i="29"/>
  <c r="W124" i="29"/>
  <c r="X124" i="29" s="1" a="1"/>
  <c r="X124" i="29" s="1"/>
  <c r="P125" i="29"/>
  <c r="W125" i="29"/>
  <c r="X125" i="29" s="1" a="1"/>
  <c r="X125" i="29" s="1"/>
  <c r="P126" i="29"/>
  <c r="W126" i="29"/>
  <c r="X126" i="29" s="1" a="1"/>
  <c r="X126" i="29" s="1"/>
  <c r="P127" i="29"/>
  <c r="W127" i="29"/>
  <c r="X127" i="29" s="1" a="1"/>
  <c r="X127" i="29" s="1"/>
  <c r="P128" i="29"/>
  <c r="W128" i="29"/>
  <c r="X128" i="29" s="1" a="1"/>
  <c r="X128" i="29" s="1"/>
  <c r="P129" i="29"/>
  <c r="W129" i="29"/>
  <c r="X129" i="29" s="1" a="1"/>
  <c r="X129" i="29" s="1"/>
  <c r="P130" i="29"/>
  <c r="W130" i="29"/>
  <c r="X130" i="29" s="1" a="1"/>
  <c r="X130" i="29" s="1"/>
  <c r="P131" i="29"/>
  <c r="W131" i="29"/>
  <c r="X131" i="29" s="1" a="1"/>
  <c r="X131" i="29" s="1"/>
  <c r="P132" i="29"/>
  <c r="W132" i="29"/>
  <c r="X132" i="29" s="1" a="1"/>
  <c r="X132" i="29" s="1"/>
  <c r="P133" i="29"/>
  <c r="W133" i="29"/>
  <c r="X133" i="29" s="1" a="1"/>
  <c r="X133" i="29" s="1"/>
  <c r="P134" i="29"/>
  <c r="W134" i="29"/>
  <c r="X134" i="29" s="1" a="1"/>
  <c r="X134" i="29" s="1"/>
  <c r="P135" i="29"/>
  <c r="W135" i="29"/>
  <c r="X135" i="29" s="1" a="1"/>
  <c r="X135" i="29" s="1"/>
  <c r="P136" i="29"/>
  <c r="W136" i="29"/>
  <c r="X136" i="29" s="1" a="1"/>
  <c r="X136" i="29" s="1"/>
  <c r="P137" i="29"/>
  <c r="W137" i="29"/>
  <c r="X137" i="29" s="1" a="1"/>
  <c r="X137" i="29" s="1"/>
  <c r="P138" i="29"/>
  <c r="W138" i="29"/>
  <c r="X138" i="29" s="1" a="1"/>
  <c r="X138" i="29" s="1"/>
  <c r="P139" i="29"/>
  <c r="W139" i="29"/>
  <c r="X139" i="29" s="1" a="1"/>
  <c r="X139" i="29" s="1"/>
  <c r="P140" i="29"/>
  <c r="W140" i="29"/>
  <c r="X140" i="29" s="1" a="1"/>
  <c r="X140" i="29" s="1"/>
  <c r="P141" i="29"/>
  <c r="W141" i="29"/>
  <c r="X141" i="29" s="1" a="1"/>
  <c r="X141" i="29" s="1"/>
  <c r="P142" i="29"/>
  <c r="W142" i="29"/>
  <c r="X142" i="29" s="1" a="1"/>
  <c r="X142" i="29" s="1"/>
  <c r="P143" i="29"/>
  <c r="W143" i="29"/>
  <c r="X143" i="29" s="1" a="1"/>
  <c r="X143" i="29" s="1"/>
  <c r="P144" i="29"/>
  <c r="W144" i="29"/>
  <c r="X144" i="29" s="1" a="1"/>
  <c r="X144" i="29" s="1"/>
  <c r="P145" i="29"/>
  <c r="W145" i="29"/>
  <c r="X145" i="29" s="1" a="1"/>
  <c r="X145" i="29" s="1"/>
  <c r="P146" i="29"/>
  <c r="W146" i="29"/>
  <c r="X146" i="29" s="1" a="1"/>
  <c r="X146" i="29" s="1"/>
  <c r="P147" i="29"/>
  <c r="W147" i="29"/>
  <c r="X147" i="29" s="1" a="1"/>
  <c r="X147" i="29" s="1"/>
  <c r="P148" i="29"/>
  <c r="W148" i="29"/>
  <c r="X148" i="29" s="1" a="1"/>
  <c r="X148" i="29" s="1"/>
  <c r="P149" i="29"/>
  <c r="W149" i="29"/>
  <c r="X149" i="29" s="1" a="1"/>
  <c r="X149" i="29" s="1"/>
  <c r="P150" i="29"/>
  <c r="W150" i="29"/>
  <c r="X150" i="29" s="1" a="1"/>
  <c r="X150" i="29" s="1"/>
  <c r="P151" i="29"/>
  <c r="W151" i="29"/>
  <c r="X151" i="29" s="1" a="1"/>
  <c r="X151" i="29" s="1"/>
  <c r="P152" i="29"/>
  <c r="W152" i="29"/>
  <c r="X152" i="29" s="1" a="1"/>
  <c r="X152" i="29" s="1"/>
  <c r="P153" i="29"/>
  <c r="W153" i="29"/>
  <c r="X153" i="29" s="1" a="1"/>
  <c r="X153" i="29" s="1"/>
  <c r="P154" i="29"/>
  <c r="W154" i="29"/>
  <c r="X154" i="29" s="1" a="1"/>
  <c r="X154" i="29" s="1"/>
  <c r="P155" i="29"/>
  <c r="W155" i="29"/>
  <c r="X155" i="29" s="1" a="1"/>
  <c r="X155" i="29" s="1"/>
  <c r="P156" i="29"/>
  <c r="W156" i="29"/>
  <c r="X156" i="29" s="1" a="1"/>
  <c r="X156" i="29" s="1"/>
  <c r="P157" i="29"/>
  <c r="W157" i="29"/>
  <c r="X157" i="29" s="1" a="1"/>
  <c r="X157" i="29" s="1"/>
  <c r="P158" i="29"/>
  <c r="W158" i="29"/>
  <c r="X158" i="29" s="1" a="1"/>
  <c r="X158" i="29" s="1"/>
  <c r="P159" i="29"/>
  <c r="W159" i="29"/>
  <c r="X159" i="29" s="1" a="1"/>
  <c r="X159" i="29" s="1"/>
  <c r="P160" i="29"/>
  <c r="W160" i="29"/>
  <c r="X160" i="29" s="1" a="1"/>
  <c r="X160" i="29" s="1"/>
  <c r="P161" i="29"/>
  <c r="W161" i="29"/>
  <c r="X161" i="29" s="1" a="1"/>
  <c r="X161" i="29" s="1"/>
  <c r="P162" i="29"/>
  <c r="W162" i="29"/>
  <c r="X162" i="29" s="1" a="1"/>
  <c r="X162" i="29" s="1"/>
  <c r="P163" i="29"/>
  <c r="W163" i="29"/>
  <c r="X163" i="29" s="1" a="1"/>
  <c r="X163" i="29" s="1"/>
  <c r="P164" i="29"/>
  <c r="W164" i="29"/>
  <c r="X164" i="29" s="1" a="1"/>
  <c r="X164" i="29" s="1"/>
  <c r="P165" i="29"/>
  <c r="W165" i="29"/>
  <c r="X165" i="29" s="1" a="1"/>
  <c r="X165" i="29" s="1"/>
  <c r="P166" i="29"/>
  <c r="W166" i="29"/>
  <c r="X166" i="29" s="1" a="1"/>
  <c r="X166" i="29" s="1"/>
  <c r="P167" i="29"/>
  <c r="W167" i="29"/>
  <c r="X167" i="29" s="1" a="1"/>
  <c r="X167" i="29" s="1"/>
  <c r="P168" i="29"/>
  <c r="W168" i="29"/>
  <c r="X168" i="29" s="1" a="1"/>
  <c r="X168" i="29" s="1"/>
  <c r="P169" i="29"/>
  <c r="W169" i="29"/>
  <c r="X169" i="29" s="1" a="1"/>
  <c r="X169" i="29" s="1"/>
  <c r="P170" i="29"/>
  <c r="W170" i="29"/>
  <c r="X170" i="29" s="1" a="1"/>
  <c r="X170" i="29" s="1"/>
  <c r="P171" i="29"/>
  <c r="W171" i="29"/>
  <c r="X171" i="29" s="1" a="1"/>
  <c r="X171" i="29" s="1"/>
  <c r="P172" i="29"/>
  <c r="W172" i="29"/>
  <c r="X172" i="29" s="1" a="1"/>
  <c r="X172" i="29" s="1"/>
  <c r="P173" i="29"/>
  <c r="W173" i="29"/>
  <c r="X173" i="29" s="1" a="1"/>
  <c r="X173" i="29" s="1"/>
  <c r="P174" i="29"/>
  <c r="W174" i="29"/>
  <c r="X174" i="29" s="1" a="1"/>
  <c r="X174" i="29" s="1"/>
  <c r="P175" i="29"/>
  <c r="W175" i="29"/>
  <c r="X175" i="29" s="1" a="1"/>
  <c r="X175" i="29" s="1"/>
  <c r="P176" i="29"/>
  <c r="W176" i="29"/>
  <c r="X176" i="29" s="1" a="1"/>
  <c r="X176" i="29" s="1"/>
  <c r="P177" i="29"/>
  <c r="W177" i="29"/>
  <c r="X177" i="29" s="1" a="1"/>
  <c r="X177" i="29" s="1"/>
  <c r="P178" i="29"/>
  <c r="W178" i="29"/>
  <c r="X178" i="29" s="1" a="1"/>
  <c r="X178" i="29" s="1"/>
  <c r="P179" i="29"/>
  <c r="W179" i="29"/>
  <c r="X179" i="29" s="1" a="1"/>
  <c r="X179" i="29" s="1"/>
  <c r="P180" i="29"/>
  <c r="W180" i="29"/>
  <c r="X180" i="29" s="1" a="1"/>
  <c r="X180" i="29" s="1"/>
  <c r="P181" i="29"/>
  <c r="W181" i="29"/>
  <c r="X181" i="29" s="1" a="1"/>
  <c r="X181" i="29" s="1"/>
  <c r="P182" i="29"/>
  <c r="W182" i="29"/>
  <c r="X182" i="29" s="1" a="1"/>
  <c r="X182" i="29" s="1"/>
  <c r="P183" i="29"/>
  <c r="W183" i="29"/>
  <c r="X183" i="29" s="1" a="1"/>
  <c r="X183" i="29" s="1"/>
  <c r="P184" i="29"/>
  <c r="W184" i="29"/>
  <c r="X184" i="29" s="1" a="1"/>
  <c r="X184" i="29" s="1"/>
  <c r="P185" i="29"/>
  <c r="W185" i="29"/>
  <c r="X185" i="29" s="1" a="1"/>
  <c r="X185" i="29" s="1"/>
  <c r="P186" i="29"/>
  <c r="W186" i="29"/>
  <c r="X186" i="29" s="1" a="1"/>
  <c r="X186" i="29" s="1"/>
  <c r="P187" i="29"/>
  <c r="W187" i="29"/>
  <c r="X187" i="29" s="1" a="1"/>
  <c r="X187" i="29" s="1"/>
  <c r="P188" i="29"/>
  <c r="W188" i="29"/>
  <c r="X188" i="29" s="1" a="1"/>
  <c r="X188" i="29" s="1"/>
  <c r="P189" i="29"/>
  <c r="W189" i="29"/>
  <c r="X189" i="29" s="1" a="1"/>
  <c r="X189" i="29" s="1"/>
  <c r="P190" i="29"/>
  <c r="W190" i="29"/>
  <c r="X190" i="29" s="1" a="1"/>
  <c r="X190" i="29" s="1"/>
  <c r="P191" i="29"/>
  <c r="W191" i="29"/>
  <c r="X191" i="29" s="1" a="1"/>
  <c r="X191" i="29" s="1"/>
  <c r="P192" i="29"/>
  <c r="W192" i="29"/>
  <c r="X192" i="29" s="1" a="1"/>
  <c r="X192" i="29" s="1"/>
  <c r="P193" i="29"/>
  <c r="W193" i="29"/>
  <c r="X193" i="29" s="1" a="1"/>
  <c r="X193" i="29" s="1"/>
  <c r="P194" i="29"/>
  <c r="W194" i="29"/>
  <c r="X194" i="29" s="1" a="1"/>
  <c r="X194" i="29" s="1"/>
  <c r="P195" i="29"/>
  <c r="W195" i="29"/>
  <c r="X195" i="29" s="1" a="1"/>
  <c r="X195" i="29" s="1"/>
  <c r="P196" i="29"/>
  <c r="W196" i="29"/>
  <c r="X196" i="29" s="1" a="1"/>
  <c r="X196" i="29" s="1"/>
  <c r="P197" i="29"/>
  <c r="W197" i="29"/>
  <c r="X197" i="29" s="1" a="1"/>
  <c r="X197" i="29" s="1"/>
  <c r="P198" i="29"/>
  <c r="W198" i="29"/>
  <c r="X198" i="29" s="1" a="1"/>
  <c r="X198" i="29" s="1"/>
  <c r="P199" i="29"/>
  <c r="W199" i="29"/>
  <c r="X199" i="29" s="1" a="1"/>
  <c r="X199" i="29" s="1"/>
  <c r="P200" i="29"/>
  <c r="W200" i="29"/>
  <c r="X200" i="29" s="1" a="1"/>
  <c r="X200" i="29" s="1"/>
  <c r="P201" i="29"/>
  <c r="W201" i="29"/>
  <c r="X201" i="29" s="1" a="1"/>
  <c r="X201" i="29" s="1"/>
  <c r="P202" i="29"/>
  <c r="W202" i="29"/>
  <c r="X202" i="29" s="1" a="1"/>
  <c r="X202" i="29" s="1"/>
  <c r="P203" i="29"/>
  <c r="W203" i="29"/>
  <c r="X203" i="29" s="1" a="1"/>
  <c r="X203" i="29" s="1"/>
  <c r="P204" i="29"/>
  <c r="W204" i="29"/>
  <c r="X204" i="29" s="1" a="1"/>
  <c r="X204" i="29" s="1"/>
  <c r="P205" i="29"/>
  <c r="W205" i="29"/>
  <c r="X205" i="29" s="1" a="1"/>
  <c r="X205" i="29" s="1"/>
  <c r="P206" i="29"/>
  <c r="W206" i="29"/>
  <c r="X206" i="29" s="1" a="1"/>
  <c r="X206" i="29" s="1"/>
  <c r="P207" i="29"/>
  <c r="W207" i="29"/>
  <c r="X207" i="29" s="1" a="1"/>
  <c r="X207" i="29" s="1"/>
  <c r="P208" i="29"/>
  <c r="W208" i="29"/>
  <c r="X208" i="29" s="1" a="1"/>
  <c r="X208" i="29" s="1"/>
  <c r="P209" i="29"/>
  <c r="W209" i="29"/>
  <c r="X209" i="29" s="1" a="1"/>
  <c r="X209" i="29" s="1"/>
  <c r="P210" i="29"/>
  <c r="W210" i="29"/>
  <c r="X210" i="29" s="1" a="1"/>
  <c r="X210" i="29" s="1"/>
  <c r="P211" i="29"/>
  <c r="W211" i="29"/>
  <c r="X211" i="29" s="1" a="1"/>
  <c r="X211" i="29" s="1"/>
  <c r="P212" i="29"/>
  <c r="W212" i="29"/>
  <c r="X212" i="29" s="1" a="1"/>
  <c r="X212" i="29" s="1"/>
  <c r="P213" i="29"/>
  <c r="W213" i="29"/>
  <c r="X213" i="29" s="1" a="1"/>
  <c r="X213" i="29" s="1"/>
  <c r="P214" i="29"/>
  <c r="W214" i="29"/>
  <c r="X214" i="29" s="1" a="1"/>
  <c r="X214" i="29" s="1"/>
  <c r="P215" i="29"/>
  <c r="W215" i="29"/>
  <c r="X215" i="29" s="1" a="1"/>
  <c r="X215" i="29" s="1"/>
  <c r="P216" i="29"/>
  <c r="W216" i="29"/>
  <c r="X216" i="29" s="1" a="1"/>
  <c r="X216" i="29" s="1"/>
  <c r="P217" i="29"/>
  <c r="W217" i="29"/>
  <c r="X217" i="29" s="1" a="1"/>
  <c r="X217" i="29" s="1"/>
  <c r="P218" i="29"/>
  <c r="W218" i="29"/>
  <c r="X218" i="29" s="1" a="1"/>
  <c r="X218" i="29" s="1"/>
  <c r="P219" i="29"/>
  <c r="W219" i="29"/>
  <c r="X219" i="29" s="1" a="1"/>
  <c r="X219" i="29" s="1"/>
  <c r="P220" i="29"/>
  <c r="W220" i="29"/>
  <c r="X220" i="29" s="1" a="1"/>
  <c r="X220" i="29" s="1"/>
  <c r="P221" i="29"/>
  <c r="W221" i="29"/>
  <c r="X221" i="29" s="1" a="1"/>
  <c r="X221" i="29" s="1"/>
  <c r="P222" i="29"/>
  <c r="W222" i="29"/>
  <c r="X222" i="29" s="1" a="1"/>
  <c r="X222" i="29" s="1"/>
  <c r="P223" i="29"/>
  <c r="W223" i="29"/>
  <c r="X223" i="29" s="1" a="1"/>
  <c r="X223" i="29" s="1"/>
  <c r="P224" i="29"/>
  <c r="W224" i="29"/>
  <c r="X224" i="29" s="1" a="1"/>
  <c r="X224" i="29" s="1"/>
  <c r="P225" i="29"/>
  <c r="W225" i="29"/>
  <c r="X225" i="29" s="1" a="1"/>
  <c r="X225" i="29" s="1"/>
  <c r="P226" i="29"/>
  <c r="W226" i="29"/>
  <c r="X226" i="29" s="1" a="1"/>
  <c r="X226" i="29" s="1"/>
  <c r="P227" i="29"/>
  <c r="W227" i="29"/>
  <c r="X227" i="29" s="1" a="1"/>
  <c r="X227" i="29" s="1"/>
  <c r="P228" i="29"/>
  <c r="W228" i="29"/>
  <c r="X228" i="29" s="1" a="1"/>
  <c r="X228" i="29" s="1"/>
  <c r="P229" i="29"/>
  <c r="W229" i="29"/>
  <c r="X229" i="29" s="1" a="1"/>
  <c r="X229" i="29" s="1"/>
  <c r="P230" i="29"/>
  <c r="W230" i="29"/>
  <c r="X230" i="29" s="1" a="1"/>
  <c r="X230" i="29" s="1"/>
  <c r="P231" i="29"/>
  <c r="W231" i="29"/>
  <c r="X231" i="29" s="1" a="1"/>
  <c r="X231" i="29" s="1"/>
  <c r="P232" i="29"/>
  <c r="W232" i="29"/>
  <c r="X232" i="29" s="1" a="1"/>
  <c r="X232" i="29" s="1"/>
  <c r="P233" i="29"/>
  <c r="W233" i="29"/>
  <c r="X233" i="29" s="1" a="1"/>
  <c r="X233" i="29" s="1"/>
  <c r="P234" i="29"/>
  <c r="W234" i="29"/>
  <c r="X234" i="29" s="1" a="1"/>
  <c r="X234" i="29" s="1"/>
  <c r="P235" i="29"/>
  <c r="W235" i="29"/>
  <c r="X235" i="29" s="1" a="1"/>
  <c r="X235" i="29" s="1"/>
  <c r="P236" i="29"/>
  <c r="W236" i="29"/>
  <c r="X236" i="29" s="1" a="1"/>
  <c r="X236" i="29" s="1"/>
  <c r="P237" i="29"/>
  <c r="W237" i="29"/>
  <c r="X237" i="29" s="1" a="1"/>
  <c r="X237" i="29" s="1"/>
  <c r="P238" i="29"/>
  <c r="W238" i="29"/>
  <c r="X238" i="29" s="1" a="1"/>
  <c r="X238" i="29" s="1"/>
  <c r="P239" i="29"/>
  <c r="W239" i="29"/>
  <c r="X239" i="29" s="1" a="1"/>
  <c r="X239" i="29" s="1"/>
  <c r="P240" i="29"/>
  <c r="W240" i="29"/>
  <c r="X240" i="29" s="1" a="1"/>
  <c r="X240" i="29" s="1"/>
  <c r="P241" i="29"/>
  <c r="W241" i="29"/>
  <c r="X241" i="29" s="1" a="1"/>
  <c r="X241" i="29" s="1"/>
  <c r="P242" i="29"/>
  <c r="W242" i="29"/>
  <c r="X242" i="29" s="1" a="1"/>
  <c r="X242" i="29" s="1"/>
  <c r="P243" i="29"/>
  <c r="W243" i="29"/>
  <c r="X243" i="29" s="1" a="1"/>
  <c r="X243" i="29" s="1"/>
  <c r="P244" i="29"/>
  <c r="W244" i="29"/>
  <c r="X244" i="29" s="1" a="1"/>
  <c r="X244" i="29" s="1"/>
  <c r="P245" i="29"/>
  <c r="W245" i="29"/>
  <c r="X245" i="29" s="1" a="1"/>
  <c r="X245" i="29" s="1"/>
  <c r="P246" i="29"/>
  <c r="W246" i="29"/>
  <c r="X246" i="29" s="1" a="1"/>
  <c r="X246" i="29" s="1"/>
  <c r="P247" i="29"/>
  <c r="W247" i="29"/>
  <c r="X247" i="29" s="1" a="1"/>
  <c r="X247" i="29" s="1"/>
  <c r="P248" i="29"/>
  <c r="W248" i="29"/>
  <c r="X248" i="29" s="1" a="1"/>
  <c r="X248" i="29" s="1"/>
  <c r="P249" i="29"/>
  <c r="W249" i="29"/>
  <c r="X249" i="29" s="1" a="1"/>
  <c r="X249" i="29" s="1"/>
  <c r="P250" i="29"/>
  <c r="W250" i="29"/>
  <c r="X250" i="29" s="1" a="1"/>
  <c r="X250" i="29" s="1"/>
  <c r="P251" i="29"/>
  <c r="W251" i="29"/>
  <c r="X251" i="29" s="1" a="1"/>
  <c r="X251" i="29" s="1"/>
  <c r="P252" i="29"/>
  <c r="W252" i="29"/>
  <c r="X252" i="29" s="1" a="1"/>
  <c r="X252" i="29" s="1"/>
  <c r="P253" i="29"/>
  <c r="W253" i="29"/>
  <c r="X253" i="29" s="1" a="1"/>
  <c r="X253" i="29" s="1"/>
  <c r="P254" i="29"/>
  <c r="W254" i="29"/>
  <c r="X254" i="29" s="1" a="1"/>
  <c r="X254" i="29" s="1"/>
  <c r="P255" i="29"/>
  <c r="W255" i="29"/>
  <c r="X255" i="29" s="1" a="1"/>
  <c r="X255" i="29" s="1"/>
  <c r="P256" i="29"/>
  <c r="W256" i="29"/>
  <c r="X256" i="29" s="1" a="1"/>
  <c r="X256" i="29" s="1"/>
  <c r="P257" i="29"/>
  <c r="W257" i="29"/>
  <c r="X257" i="29" s="1" a="1"/>
  <c r="X257" i="29" s="1"/>
  <c r="P258" i="29"/>
  <c r="W258" i="29"/>
  <c r="X258" i="29" s="1" a="1"/>
  <c r="X258" i="29" s="1"/>
  <c r="P259" i="29"/>
  <c r="W259" i="29"/>
  <c r="X259" i="29" s="1" a="1"/>
  <c r="X259" i="29" s="1"/>
  <c r="P260" i="29"/>
  <c r="W260" i="29"/>
  <c r="X260" i="29" s="1" a="1"/>
  <c r="X260" i="29" s="1"/>
  <c r="P261" i="29"/>
  <c r="W261" i="29"/>
  <c r="X261" i="29" s="1" a="1"/>
  <c r="X261" i="29" s="1"/>
  <c r="P262" i="29"/>
  <c r="W262" i="29"/>
  <c r="X262" i="29" s="1" a="1"/>
  <c r="X262" i="29" s="1"/>
  <c r="P263" i="29"/>
  <c r="W263" i="29"/>
  <c r="X263" i="29" s="1" a="1"/>
  <c r="X263" i="29" s="1"/>
  <c r="P264" i="29"/>
  <c r="W264" i="29"/>
  <c r="X264" i="29" s="1" a="1"/>
  <c r="X264" i="29" s="1"/>
  <c r="P265" i="29"/>
  <c r="W265" i="29"/>
  <c r="X265" i="29" s="1" a="1"/>
  <c r="X265" i="29" s="1"/>
  <c r="P266" i="29"/>
  <c r="W266" i="29"/>
  <c r="X266" i="29" s="1" a="1"/>
  <c r="X266" i="29" s="1"/>
  <c r="P267" i="29"/>
  <c r="W267" i="29"/>
  <c r="X267" i="29" s="1" a="1"/>
  <c r="X267" i="29" s="1"/>
  <c r="P268" i="29"/>
  <c r="W268" i="29"/>
  <c r="X268" i="29" s="1" a="1"/>
  <c r="X268" i="29" s="1"/>
  <c r="P269" i="29"/>
  <c r="W269" i="29"/>
  <c r="X269" i="29" s="1" a="1"/>
  <c r="X269" i="29" s="1"/>
  <c r="P270" i="29"/>
  <c r="W270" i="29"/>
  <c r="X270" i="29" s="1" a="1"/>
  <c r="X270" i="29" s="1"/>
  <c r="P271" i="29"/>
  <c r="W271" i="29"/>
  <c r="X271" i="29" s="1" a="1"/>
  <c r="X271" i="29" s="1"/>
  <c r="P272" i="29"/>
  <c r="W272" i="29"/>
  <c r="X272" i="29" s="1" a="1"/>
  <c r="X272" i="29" s="1"/>
  <c r="P273" i="29"/>
  <c r="W273" i="29"/>
  <c r="X273" i="29" s="1" a="1"/>
  <c r="X273" i="29" s="1"/>
  <c r="P274" i="29"/>
  <c r="W274" i="29"/>
  <c r="X274" i="29" s="1" a="1"/>
  <c r="X274" i="29" s="1"/>
  <c r="P275" i="29"/>
  <c r="W275" i="29"/>
  <c r="X275" i="29" s="1" a="1"/>
  <c r="X275" i="29" s="1"/>
  <c r="P276" i="29"/>
  <c r="W276" i="29"/>
  <c r="X276" i="29" s="1" a="1"/>
  <c r="X276" i="29" s="1"/>
  <c r="P277" i="29"/>
  <c r="W277" i="29"/>
  <c r="X277" i="29" s="1" a="1"/>
  <c r="X277" i="29" s="1"/>
  <c r="P278" i="29"/>
  <c r="W278" i="29"/>
  <c r="X278" i="29" s="1" a="1"/>
  <c r="X278" i="29" s="1"/>
  <c r="P279" i="29"/>
  <c r="W279" i="29"/>
  <c r="X279" i="29" s="1" a="1"/>
  <c r="X279" i="29" s="1"/>
  <c r="P280" i="29"/>
  <c r="W280" i="29"/>
  <c r="X280" i="29" s="1" a="1"/>
  <c r="X280" i="29" s="1"/>
  <c r="P281" i="29"/>
  <c r="W281" i="29"/>
  <c r="X281" i="29" s="1" a="1"/>
  <c r="X281" i="29" s="1"/>
  <c r="P282" i="29"/>
  <c r="W282" i="29"/>
  <c r="X282" i="29" s="1" a="1"/>
  <c r="X282" i="29" s="1"/>
  <c r="P283" i="29"/>
  <c r="W283" i="29"/>
  <c r="X283" i="29" s="1" a="1"/>
  <c r="X283" i="29" s="1"/>
  <c r="P284" i="29"/>
  <c r="W284" i="29"/>
  <c r="X284" i="29" s="1" a="1"/>
  <c r="X284" i="29" s="1"/>
  <c r="P285" i="29"/>
  <c r="W285" i="29"/>
  <c r="X285" i="29" s="1" a="1"/>
  <c r="X285" i="29" s="1"/>
  <c r="P286" i="29"/>
  <c r="W286" i="29"/>
  <c r="X286" i="29" s="1" a="1"/>
  <c r="X286" i="29" s="1"/>
  <c r="P287" i="29"/>
  <c r="W287" i="29"/>
  <c r="X287" i="29" s="1" a="1"/>
  <c r="X287" i="29" s="1"/>
  <c r="P288" i="29"/>
  <c r="W288" i="29"/>
  <c r="X288" i="29" s="1" a="1"/>
  <c r="X288" i="29" s="1"/>
  <c r="P289" i="29"/>
  <c r="W289" i="29"/>
  <c r="X289" i="29" s="1" a="1"/>
  <c r="X289" i="29" s="1"/>
  <c r="P290" i="29"/>
  <c r="W290" i="29"/>
  <c r="X290" i="29" s="1" a="1"/>
  <c r="X290" i="29" s="1"/>
  <c r="P291" i="29"/>
  <c r="W291" i="29"/>
  <c r="X291" i="29" s="1" a="1"/>
  <c r="X291" i="29" s="1"/>
  <c r="P292" i="29"/>
  <c r="W292" i="29"/>
  <c r="X292" i="29" s="1" a="1"/>
  <c r="X292" i="29" s="1"/>
  <c r="P293" i="29"/>
  <c r="W293" i="29"/>
  <c r="X293" i="29" s="1" a="1"/>
  <c r="X293" i="29" s="1"/>
  <c r="P294" i="29"/>
  <c r="W294" i="29"/>
  <c r="X294" i="29" s="1" a="1"/>
  <c r="X294" i="29" s="1"/>
  <c r="P295" i="29"/>
  <c r="W295" i="29"/>
  <c r="X295" i="29" s="1" a="1"/>
  <c r="X295" i="29" s="1"/>
  <c r="P296" i="29"/>
  <c r="W296" i="29"/>
  <c r="X296" i="29" s="1" a="1"/>
  <c r="X296" i="29" s="1"/>
  <c r="P297" i="29"/>
  <c r="W297" i="29"/>
  <c r="X297" i="29" s="1" a="1"/>
  <c r="X297" i="29" s="1"/>
  <c r="P298" i="29"/>
  <c r="W298" i="29"/>
  <c r="X298" i="29" s="1" a="1"/>
  <c r="X298" i="29" s="1"/>
  <c r="P299" i="29"/>
  <c r="W299" i="29"/>
  <c r="X299" i="29" s="1" a="1"/>
  <c r="X299" i="29" s="1"/>
  <c r="P300" i="29"/>
  <c r="W300" i="29"/>
  <c r="X300" i="29" s="1" a="1"/>
  <c r="X300" i="29" s="1"/>
  <c r="P301" i="29"/>
  <c r="W301" i="29"/>
  <c r="X301" i="29" s="1" a="1"/>
  <c r="X301" i="29" s="1"/>
  <c r="P302" i="29"/>
  <c r="W302" i="29"/>
  <c r="X302" i="29" s="1" a="1"/>
  <c r="X302" i="29" s="1"/>
  <c r="P303" i="29"/>
  <c r="W303" i="29"/>
  <c r="X303" i="29" s="1" a="1"/>
  <c r="X303" i="29" s="1"/>
  <c r="P304" i="29"/>
  <c r="W304" i="29"/>
  <c r="X304" i="29" s="1" a="1"/>
  <c r="X304" i="29" s="1"/>
  <c r="P305" i="29"/>
  <c r="W305" i="29"/>
  <c r="X305" i="29" s="1" a="1"/>
  <c r="X305" i="29" s="1"/>
  <c r="P306" i="29"/>
  <c r="W306" i="29"/>
  <c r="X306" i="29" s="1" a="1"/>
  <c r="X306" i="29" s="1"/>
  <c r="P307" i="29"/>
  <c r="W307" i="29"/>
  <c r="X307" i="29" s="1" a="1"/>
  <c r="X307" i="29" s="1"/>
  <c r="P308" i="29"/>
  <c r="W308" i="29"/>
  <c r="X308" i="29" s="1" a="1"/>
  <c r="X308" i="29" s="1"/>
  <c r="P309" i="29"/>
  <c r="W309" i="29"/>
  <c r="X309" i="29" s="1" a="1"/>
  <c r="X309" i="29" s="1"/>
  <c r="P310" i="29"/>
  <c r="W310" i="29"/>
  <c r="X310" i="29" s="1" a="1"/>
  <c r="X310" i="29" s="1"/>
  <c r="P311" i="29"/>
  <c r="W311" i="29"/>
  <c r="X311" i="29" s="1" a="1"/>
  <c r="X311" i="29" s="1"/>
  <c r="P312" i="29"/>
  <c r="W312" i="29"/>
  <c r="X312" i="29" s="1" a="1"/>
  <c r="X312" i="29" s="1"/>
  <c r="P313" i="29"/>
  <c r="W313" i="29"/>
  <c r="X313" i="29" s="1" a="1"/>
  <c r="X313" i="29" s="1"/>
  <c r="P314" i="29"/>
  <c r="W314" i="29"/>
  <c r="X314" i="29" s="1" a="1"/>
  <c r="X314" i="29" s="1"/>
  <c r="P315" i="29"/>
  <c r="W315" i="29"/>
  <c r="X315" i="29" s="1" a="1"/>
  <c r="X315" i="29" s="1"/>
  <c r="P316" i="29"/>
  <c r="W316" i="29"/>
  <c r="X316" i="29" s="1" a="1"/>
  <c r="X316" i="29" s="1"/>
  <c r="P317" i="29"/>
  <c r="W317" i="29"/>
  <c r="X317" i="29" s="1" a="1"/>
  <c r="X317" i="29" s="1"/>
  <c r="P318" i="29"/>
  <c r="W318" i="29"/>
  <c r="X318" i="29" s="1" a="1"/>
  <c r="X318" i="29" s="1"/>
  <c r="P319" i="29"/>
  <c r="W319" i="29"/>
  <c r="X319" i="29" s="1" a="1"/>
  <c r="X319" i="29" s="1"/>
  <c r="P320" i="29"/>
  <c r="W320" i="29"/>
  <c r="X320" i="29" s="1" a="1"/>
  <c r="X320" i="29" s="1"/>
  <c r="P321" i="29"/>
  <c r="W321" i="29"/>
  <c r="X321" i="29" s="1" a="1"/>
  <c r="X321" i="29" s="1"/>
  <c r="P322" i="29"/>
  <c r="W322" i="29"/>
  <c r="X322" i="29" s="1" a="1"/>
  <c r="X322" i="29" s="1"/>
  <c r="P323" i="29"/>
  <c r="W323" i="29"/>
  <c r="X323" i="29" s="1" a="1"/>
  <c r="X323" i="29" s="1"/>
  <c r="P324" i="29"/>
  <c r="W324" i="29"/>
  <c r="X324" i="29" s="1" a="1"/>
  <c r="X324" i="29" s="1"/>
  <c r="P325" i="29"/>
  <c r="W325" i="29"/>
  <c r="X325" i="29" s="1" a="1"/>
  <c r="X325" i="29" s="1"/>
  <c r="P326" i="29"/>
  <c r="W326" i="29"/>
  <c r="X326" i="29" s="1" a="1"/>
  <c r="X326" i="29" s="1"/>
  <c r="P327" i="29"/>
  <c r="W327" i="29"/>
  <c r="X327" i="29" s="1" a="1"/>
  <c r="X327" i="29" s="1"/>
  <c r="P328" i="29"/>
  <c r="W328" i="29"/>
  <c r="X328" i="29" s="1" a="1"/>
  <c r="X328" i="29" s="1"/>
  <c r="P329" i="29"/>
  <c r="W329" i="29"/>
  <c r="X329" i="29" s="1" a="1"/>
  <c r="X329" i="29" s="1"/>
  <c r="P330" i="29"/>
  <c r="W330" i="29"/>
  <c r="X330" i="29" s="1" a="1"/>
  <c r="X330" i="29" s="1"/>
  <c r="P331" i="29"/>
  <c r="W331" i="29"/>
  <c r="X331" i="29" s="1" a="1"/>
  <c r="X331" i="29" s="1"/>
  <c r="P332" i="29"/>
  <c r="W332" i="29"/>
  <c r="X332" i="29" s="1" a="1"/>
  <c r="X332" i="29" s="1"/>
  <c r="P333" i="29"/>
  <c r="W333" i="29"/>
  <c r="X333" i="29" s="1" a="1"/>
  <c r="X333" i="29" s="1"/>
  <c r="P334" i="29"/>
  <c r="W334" i="29"/>
  <c r="X334" i="29" s="1" a="1"/>
  <c r="X334" i="29" s="1"/>
  <c r="P335" i="29"/>
  <c r="W335" i="29"/>
  <c r="X335" i="29" s="1" a="1"/>
  <c r="X335" i="29" s="1"/>
  <c r="P336" i="29"/>
  <c r="W336" i="29"/>
  <c r="X336" i="29" s="1" a="1"/>
  <c r="X336" i="29" s="1"/>
  <c r="P337" i="29"/>
  <c r="W337" i="29"/>
  <c r="X337" i="29" s="1" a="1"/>
  <c r="X337" i="29" s="1"/>
  <c r="P338" i="29"/>
  <c r="W338" i="29"/>
  <c r="X338" i="29" s="1" a="1"/>
  <c r="X338" i="29" s="1"/>
  <c r="P339" i="29"/>
  <c r="W339" i="29"/>
  <c r="X339" i="29" s="1" a="1"/>
  <c r="X339" i="29" s="1"/>
  <c r="P340" i="29"/>
  <c r="W340" i="29"/>
  <c r="X340" i="29" s="1" a="1"/>
  <c r="X340" i="29" s="1"/>
  <c r="P341" i="29"/>
  <c r="W341" i="29"/>
  <c r="X341" i="29" s="1" a="1"/>
  <c r="X341" i="29" s="1"/>
  <c r="P342" i="29"/>
  <c r="W342" i="29"/>
  <c r="X342" i="29" s="1" a="1"/>
  <c r="X342" i="29" s="1"/>
  <c r="P343" i="29"/>
  <c r="W343" i="29"/>
  <c r="X343" i="29" s="1" a="1"/>
  <c r="X343" i="29" s="1"/>
  <c r="P344" i="29"/>
  <c r="W344" i="29"/>
  <c r="X344" i="29" s="1" a="1"/>
  <c r="X344" i="29" s="1"/>
  <c r="P345" i="29"/>
  <c r="W345" i="29"/>
  <c r="X345" i="29" s="1" a="1"/>
  <c r="X345" i="29" s="1"/>
  <c r="P346" i="29"/>
  <c r="W346" i="29"/>
  <c r="X346" i="29" s="1" a="1"/>
  <c r="X346" i="29" s="1"/>
  <c r="P347" i="29"/>
  <c r="W347" i="29"/>
  <c r="X347" i="29" s="1" a="1"/>
  <c r="X347" i="29" s="1"/>
  <c r="P348" i="29"/>
  <c r="W348" i="29"/>
  <c r="X348" i="29" s="1" a="1"/>
  <c r="X348" i="29" s="1"/>
  <c r="P349" i="29"/>
  <c r="W349" i="29"/>
  <c r="X349" i="29" s="1" a="1"/>
  <c r="X349" i="29" s="1"/>
  <c r="P350" i="29"/>
  <c r="W350" i="29"/>
  <c r="X350" i="29" s="1" a="1"/>
  <c r="X350" i="29" s="1"/>
  <c r="P351" i="29"/>
  <c r="W351" i="29"/>
  <c r="X351" i="29" s="1" a="1"/>
  <c r="X351" i="29" s="1"/>
  <c r="P352" i="29"/>
  <c r="W352" i="29"/>
  <c r="X352" i="29" s="1" a="1"/>
  <c r="X352" i="29" s="1"/>
  <c r="P353" i="29"/>
  <c r="W353" i="29"/>
  <c r="X353" i="29" s="1" a="1"/>
  <c r="X353" i="29" s="1"/>
  <c r="P354" i="29"/>
  <c r="W354" i="29"/>
  <c r="X354" i="29" s="1" a="1"/>
  <c r="X354" i="29" s="1"/>
  <c r="P355" i="29"/>
  <c r="W355" i="29"/>
  <c r="X355" i="29" s="1" a="1"/>
  <c r="X355" i="29" s="1"/>
  <c r="P356" i="29"/>
  <c r="W356" i="29"/>
  <c r="X356" i="29" s="1" a="1"/>
  <c r="X356" i="29" s="1"/>
  <c r="P357" i="29"/>
  <c r="W357" i="29"/>
  <c r="X357" i="29" s="1" a="1"/>
  <c r="X357" i="29" s="1"/>
  <c r="P358" i="29"/>
  <c r="W358" i="29"/>
  <c r="X358" i="29" s="1" a="1"/>
  <c r="X358" i="29" s="1"/>
  <c r="P359" i="29"/>
  <c r="W359" i="29"/>
  <c r="X359" i="29" s="1" a="1"/>
  <c r="X359" i="29" s="1"/>
  <c r="P360" i="29"/>
  <c r="W360" i="29"/>
  <c r="X360" i="29" s="1" a="1"/>
  <c r="X360" i="29" s="1"/>
  <c r="P361" i="29"/>
  <c r="W361" i="29"/>
  <c r="X361" i="29" s="1" a="1"/>
  <c r="X361" i="29" s="1"/>
  <c r="P362" i="29"/>
  <c r="W362" i="29"/>
  <c r="X362" i="29" s="1" a="1"/>
  <c r="X362" i="29" s="1"/>
  <c r="P363" i="29"/>
  <c r="W363" i="29"/>
  <c r="X363" i="29" s="1" a="1"/>
  <c r="X363" i="29" s="1"/>
  <c r="P364" i="29"/>
  <c r="W364" i="29"/>
  <c r="X364" i="29" s="1" a="1"/>
  <c r="X364" i="29" s="1"/>
  <c r="P365" i="29"/>
  <c r="W365" i="29"/>
  <c r="X365" i="29" s="1" a="1"/>
  <c r="X365" i="29" s="1"/>
  <c r="P366" i="29"/>
  <c r="W366" i="29"/>
  <c r="X366" i="29" s="1" a="1"/>
  <c r="X366" i="29" s="1"/>
  <c r="P367" i="29"/>
  <c r="W367" i="29"/>
  <c r="X367" i="29" s="1" a="1"/>
  <c r="X367" i="29" s="1"/>
  <c r="P368" i="29"/>
  <c r="W368" i="29"/>
  <c r="X368" i="29" s="1" a="1"/>
  <c r="X368" i="29" s="1"/>
  <c r="P369" i="29"/>
  <c r="W369" i="29"/>
  <c r="X369" i="29" s="1" a="1"/>
  <c r="X369" i="29" s="1"/>
  <c r="P370" i="29"/>
  <c r="W370" i="29"/>
  <c r="X370" i="29" s="1" a="1"/>
  <c r="X370" i="29" s="1"/>
  <c r="P371" i="29"/>
  <c r="W371" i="29"/>
  <c r="X371" i="29" s="1" a="1"/>
  <c r="X371" i="29" s="1"/>
  <c r="P372" i="29"/>
  <c r="W372" i="29"/>
  <c r="X372" i="29" s="1" a="1"/>
  <c r="X372" i="29" s="1"/>
  <c r="P373" i="29"/>
  <c r="W373" i="29"/>
  <c r="X373" i="29" s="1" a="1"/>
  <c r="X373" i="29" s="1"/>
  <c r="P374" i="29"/>
  <c r="W374" i="29"/>
  <c r="X374" i="29" s="1" a="1"/>
  <c r="X374" i="29" s="1"/>
  <c r="P375" i="29"/>
  <c r="W375" i="29"/>
  <c r="X375" i="29" s="1" a="1"/>
  <c r="X375" i="29" s="1"/>
  <c r="P376" i="29"/>
  <c r="W376" i="29"/>
  <c r="X376" i="29" s="1" a="1"/>
  <c r="X376" i="29" s="1"/>
  <c r="P377" i="29"/>
  <c r="W377" i="29"/>
  <c r="X377" i="29" s="1" a="1"/>
  <c r="X377" i="29" s="1"/>
  <c r="P378" i="29"/>
  <c r="W378" i="29"/>
  <c r="X378" i="29" s="1" a="1"/>
  <c r="X378" i="29" s="1"/>
  <c r="P379" i="29"/>
  <c r="W379" i="29"/>
  <c r="X379" i="29" s="1" a="1"/>
  <c r="X379" i="29" s="1"/>
  <c r="P380" i="29"/>
  <c r="W380" i="29"/>
  <c r="X380" i="29" s="1" a="1"/>
  <c r="X380" i="29" s="1"/>
  <c r="P381" i="29"/>
  <c r="W381" i="29"/>
  <c r="X381" i="29" s="1" a="1"/>
  <c r="X381" i="29" s="1"/>
  <c r="P382" i="29"/>
  <c r="W382" i="29"/>
  <c r="X382" i="29" s="1" a="1"/>
  <c r="X382" i="29" s="1"/>
  <c r="P383" i="29"/>
  <c r="W383" i="29"/>
  <c r="X383" i="29" s="1" a="1"/>
  <c r="X383" i="29" s="1"/>
  <c r="P384" i="29"/>
  <c r="W384" i="29"/>
  <c r="X384" i="29" s="1" a="1"/>
  <c r="X384" i="29" s="1"/>
  <c r="P385" i="29"/>
  <c r="W385" i="29"/>
  <c r="X385" i="29" s="1" a="1"/>
  <c r="X385" i="29" s="1"/>
  <c r="P386" i="29"/>
  <c r="W386" i="29"/>
  <c r="X386" i="29" s="1" a="1"/>
  <c r="X386" i="29" s="1"/>
  <c r="P387" i="29"/>
  <c r="W387" i="29"/>
  <c r="X387" i="29" s="1" a="1"/>
  <c r="X387" i="29" s="1"/>
  <c r="P388" i="29"/>
  <c r="W388" i="29"/>
  <c r="X388" i="29" s="1" a="1"/>
  <c r="X388" i="29" s="1"/>
  <c r="P389" i="29"/>
  <c r="W389" i="29"/>
  <c r="X389" i="29" s="1" a="1"/>
  <c r="X389" i="29" s="1"/>
  <c r="P390" i="29"/>
  <c r="W390" i="29"/>
  <c r="X390" i="29" s="1" a="1"/>
  <c r="X390" i="29" s="1"/>
  <c r="P391" i="29"/>
  <c r="W391" i="29"/>
  <c r="X391" i="29" s="1" a="1"/>
  <c r="X391" i="29" s="1"/>
  <c r="P392" i="29"/>
  <c r="W392" i="29"/>
  <c r="X392" i="29" s="1" a="1"/>
  <c r="X392" i="29" s="1"/>
  <c r="P393" i="29"/>
  <c r="W393" i="29"/>
  <c r="X393" i="29" s="1" a="1"/>
  <c r="X393" i="29" s="1"/>
  <c r="P394" i="29"/>
  <c r="W394" i="29"/>
  <c r="X394" i="29" s="1" a="1"/>
  <c r="X394" i="29" s="1"/>
  <c r="P395" i="29"/>
  <c r="W395" i="29"/>
  <c r="X395" i="29" s="1" a="1"/>
  <c r="X395" i="29" s="1"/>
  <c r="P396" i="29"/>
  <c r="W396" i="29"/>
  <c r="X396" i="29" s="1" a="1"/>
  <c r="X396" i="29" s="1"/>
  <c r="P397" i="29"/>
  <c r="W397" i="29"/>
  <c r="X397" i="29" s="1" a="1"/>
  <c r="X397" i="29" s="1"/>
  <c r="P398" i="29"/>
  <c r="W398" i="29"/>
  <c r="X398" i="29" s="1" a="1"/>
  <c r="X398" i="29" s="1"/>
  <c r="P399" i="29"/>
  <c r="W399" i="29"/>
  <c r="X399" i="29" s="1" a="1"/>
  <c r="X399" i="29" s="1"/>
  <c r="P400" i="29"/>
  <c r="W400" i="29"/>
  <c r="X400" i="29" s="1" a="1"/>
  <c r="X400" i="29" s="1"/>
  <c r="P401" i="29"/>
  <c r="W401" i="29"/>
  <c r="X401" i="29" s="1" a="1"/>
  <c r="X401" i="29" s="1"/>
  <c r="P402" i="29"/>
  <c r="W402" i="29"/>
  <c r="X402" i="29" s="1" a="1"/>
  <c r="X402" i="29" s="1"/>
  <c r="P403" i="29"/>
  <c r="W403" i="29"/>
  <c r="X403" i="29" s="1" a="1"/>
  <c r="X403" i="29" s="1"/>
  <c r="P404" i="29"/>
  <c r="W404" i="29"/>
  <c r="X404" i="29" s="1" a="1"/>
  <c r="X404" i="29" s="1"/>
  <c r="P405" i="29"/>
  <c r="W405" i="29"/>
  <c r="X405" i="29" s="1" a="1"/>
  <c r="X405" i="29" s="1"/>
  <c r="P406" i="29"/>
  <c r="W406" i="29"/>
  <c r="X406" i="29" s="1" a="1"/>
  <c r="X406" i="29" s="1"/>
  <c r="P407" i="29"/>
  <c r="W407" i="29"/>
  <c r="X407" i="29" s="1" a="1"/>
  <c r="X407" i="29" s="1"/>
  <c r="P408" i="29"/>
  <c r="W408" i="29"/>
  <c r="X408" i="29" s="1" a="1"/>
  <c r="X408" i="29" s="1"/>
  <c r="P409" i="29"/>
  <c r="W409" i="29"/>
  <c r="X409" i="29" s="1" a="1"/>
  <c r="X409" i="29" s="1"/>
  <c r="P410" i="29"/>
  <c r="W410" i="29"/>
  <c r="X410" i="29" s="1" a="1"/>
  <c r="X410" i="29" s="1"/>
  <c r="P411" i="29"/>
  <c r="W411" i="29"/>
  <c r="X411" i="29" s="1" a="1"/>
  <c r="X411" i="29" s="1"/>
  <c r="P412" i="29"/>
  <c r="W412" i="29"/>
  <c r="X412" i="29" s="1" a="1"/>
  <c r="X412" i="29" s="1"/>
  <c r="P413" i="29"/>
  <c r="W413" i="29"/>
  <c r="X413" i="29" s="1" a="1"/>
  <c r="X413" i="29" s="1"/>
  <c r="P414" i="29"/>
  <c r="W414" i="29"/>
  <c r="X414" i="29" s="1" a="1"/>
  <c r="X414" i="29" s="1"/>
  <c r="P415" i="29"/>
  <c r="W415" i="29"/>
  <c r="X415" i="29" s="1" a="1"/>
  <c r="X415" i="29" s="1"/>
  <c r="P416" i="29"/>
  <c r="W416" i="29"/>
  <c r="X416" i="29" s="1" a="1"/>
  <c r="X416" i="29" s="1"/>
  <c r="P417" i="29"/>
  <c r="W417" i="29"/>
  <c r="X417" i="29" s="1" a="1"/>
  <c r="X417" i="29" s="1"/>
  <c r="P418" i="29"/>
  <c r="W418" i="29"/>
  <c r="X418" i="29" s="1" a="1"/>
  <c r="X418" i="29" s="1"/>
  <c r="P419" i="29"/>
  <c r="W419" i="29"/>
  <c r="X419" i="29" s="1" a="1"/>
  <c r="X419" i="29" s="1"/>
  <c r="P420" i="29"/>
  <c r="W420" i="29"/>
  <c r="X420" i="29" s="1" a="1"/>
  <c r="X420" i="29" s="1"/>
  <c r="P421" i="29"/>
  <c r="W421" i="29"/>
  <c r="X421" i="29" s="1" a="1"/>
  <c r="X421" i="29" s="1"/>
  <c r="P422" i="29"/>
  <c r="W422" i="29"/>
  <c r="X422" i="29" s="1" a="1"/>
  <c r="X422" i="29" s="1"/>
  <c r="P423" i="29"/>
  <c r="W423" i="29"/>
  <c r="X423" i="29" s="1" a="1"/>
  <c r="X423" i="29" s="1"/>
  <c r="P424" i="29"/>
  <c r="W424" i="29"/>
  <c r="X424" i="29" s="1" a="1"/>
  <c r="X424" i="29" s="1"/>
  <c r="P425" i="29"/>
  <c r="W425" i="29"/>
  <c r="X425" i="29" s="1" a="1"/>
  <c r="X425" i="29" s="1"/>
  <c r="P426" i="29"/>
  <c r="W426" i="29"/>
  <c r="X426" i="29" s="1" a="1"/>
  <c r="X426" i="29" s="1"/>
  <c r="P427" i="29"/>
  <c r="W427" i="29"/>
  <c r="X427" i="29" s="1" a="1"/>
  <c r="X427" i="29" s="1"/>
  <c r="P428" i="29"/>
  <c r="W428" i="29"/>
  <c r="X428" i="29" s="1" a="1"/>
  <c r="X428" i="29" s="1"/>
  <c r="P429" i="29"/>
  <c r="W429" i="29"/>
  <c r="X429" i="29" s="1" a="1"/>
  <c r="X429" i="29" s="1"/>
  <c r="P430" i="29"/>
  <c r="W430" i="29"/>
  <c r="X430" i="29" s="1" a="1"/>
  <c r="X430" i="29" s="1"/>
  <c r="P431" i="29"/>
  <c r="W431" i="29"/>
  <c r="X431" i="29" s="1" a="1"/>
  <c r="X431" i="29" s="1"/>
  <c r="P432" i="29"/>
  <c r="W432" i="29"/>
  <c r="X432" i="29" s="1" a="1"/>
  <c r="X432" i="29" s="1"/>
  <c r="P433" i="29"/>
  <c r="W433" i="29"/>
  <c r="X433" i="29" s="1" a="1"/>
  <c r="X433" i="29" s="1"/>
  <c r="P434" i="29"/>
  <c r="W434" i="29"/>
  <c r="X434" i="29" s="1" a="1"/>
  <c r="X434" i="29" s="1"/>
  <c r="P435" i="29"/>
  <c r="W435" i="29"/>
  <c r="X435" i="29" s="1" a="1"/>
  <c r="X435" i="29" s="1"/>
  <c r="P436" i="29"/>
  <c r="W436" i="29"/>
  <c r="X436" i="29" s="1" a="1"/>
  <c r="X436" i="29" s="1"/>
  <c r="P437" i="29"/>
  <c r="W437" i="29"/>
  <c r="X437" i="29" s="1" a="1"/>
  <c r="X437" i="29" s="1"/>
  <c r="P438" i="29"/>
  <c r="W438" i="29"/>
  <c r="X438" i="29" s="1" a="1"/>
  <c r="X438" i="29" s="1"/>
  <c r="P439" i="29"/>
  <c r="W439" i="29"/>
  <c r="X439" i="29" s="1" a="1"/>
  <c r="X439" i="29" s="1"/>
  <c r="P440" i="29"/>
  <c r="W440" i="29"/>
  <c r="X440" i="29" s="1" a="1"/>
  <c r="X440" i="29" s="1"/>
  <c r="P441" i="29"/>
  <c r="W441" i="29"/>
  <c r="X441" i="29" s="1" a="1"/>
  <c r="X441" i="29" s="1"/>
  <c r="P442" i="29"/>
  <c r="W442" i="29"/>
  <c r="X442" i="29" s="1" a="1"/>
  <c r="X442" i="29" s="1"/>
  <c r="P443" i="29"/>
  <c r="W443" i="29"/>
  <c r="X443" i="29" s="1" a="1"/>
  <c r="X443" i="29" s="1"/>
  <c r="P444" i="29"/>
  <c r="W444" i="29"/>
  <c r="X444" i="29" s="1" a="1"/>
  <c r="X444" i="29" s="1"/>
  <c r="P445" i="29"/>
  <c r="W445" i="29"/>
  <c r="X445" i="29" s="1" a="1"/>
  <c r="X445" i="29" s="1"/>
  <c r="W446" i="29"/>
  <c r="X446" i="29" s="1" a="1"/>
  <c r="X446" i="29" s="1"/>
  <c r="W447" i="29"/>
  <c r="X447" i="29" s="1" a="1"/>
  <c r="X447" i="29" s="1"/>
  <c r="W448" i="29"/>
  <c r="X448" i="29" s="1" a="1"/>
  <c r="X448" i="29" s="1"/>
  <c r="W449" i="29"/>
  <c r="X449" i="29" s="1" a="1"/>
  <c r="X449" i="29" s="1"/>
  <c r="W450" i="29"/>
  <c r="X450" i="29" s="1" a="1"/>
  <c r="X450" i="29" s="1"/>
  <c r="W451" i="29"/>
  <c r="X451" i="29" s="1" a="1"/>
  <c r="X451" i="29" s="1"/>
  <c r="W452" i="29"/>
  <c r="X452" i="29" s="1" a="1"/>
  <c r="X452" i="29" s="1"/>
  <c r="W453" i="29"/>
  <c r="X453" i="29" s="1" a="1"/>
  <c r="X453" i="29" s="1"/>
  <c r="W454" i="29"/>
  <c r="X454" i="29" s="1" a="1"/>
  <c r="X454" i="29" s="1"/>
  <c r="W455" i="29"/>
  <c r="X455" i="29" s="1" a="1"/>
  <c r="X455" i="29" s="1"/>
  <c r="W456" i="29"/>
  <c r="X456" i="29" s="1" a="1"/>
  <c r="X456" i="29" s="1"/>
  <c r="W457" i="29"/>
  <c r="X457" i="29" s="1" a="1"/>
  <c r="X457" i="29" s="1"/>
  <c r="W458" i="29"/>
  <c r="X458" i="29" s="1" a="1"/>
  <c r="X458" i="29" s="1"/>
  <c r="W459" i="29"/>
  <c r="X459" i="29" s="1" a="1"/>
  <c r="X459" i="29" s="1"/>
  <c r="W460" i="29"/>
  <c r="X460" i="29" s="1" a="1"/>
  <c r="X460" i="29" s="1"/>
  <c r="W461" i="29"/>
  <c r="X461" i="29" s="1" a="1"/>
  <c r="X461" i="29" s="1"/>
  <c r="W462" i="29"/>
  <c r="X462" i="29" s="1" a="1"/>
  <c r="X462" i="29" s="1"/>
  <c r="W463" i="29"/>
  <c r="X463" i="29" s="1" a="1"/>
  <c r="X463" i="29" s="1"/>
  <c r="W464" i="29"/>
  <c r="X464" i="29" s="1" a="1"/>
  <c r="X464" i="29" s="1"/>
  <c r="W465" i="29"/>
  <c r="X465" i="29" s="1" a="1"/>
  <c r="X465" i="29" s="1"/>
  <c r="W466" i="29"/>
  <c r="X466" i="29" s="1" a="1"/>
  <c r="X466" i="29" s="1"/>
  <c r="W467" i="29"/>
  <c r="X467" i="29" s="1" a="1"/>
  <c r="X467" i="29" s="1"/>
  <c r="W468" i="29"/>
  <c r="X468" i="29" s="1" a="1"/>
  <c r="X468" i="29" s="1"/>
  <c r="W469" i="29"/>
  <c r="X469" i="29" s="1" a="1"/>
  <c r="X469" i="29" s="1"/>
  <c r="W470" i="29"/>
  <c r="X470" i="29" s="1" a="1"/>
  <c r="X470" i="29" s="1"/>
  <c r="W471" i="29"/>
  <c r="X471" i="29" s="1" a="1"/>
  <c r="X471" i="29" s="1"/>
  <c r="W472" i="29"/>
  <c r="X472" i="29" s="1" a="1"/>
  <c r="X472" i="29" s="1"/>
  <c r="W473" i="29"/>
  <c r="X473" i="29" s="1" a="1"/>
  <c r="X473" i="29" s="1"/>
  <c r="W474" i="29"/>
  <c r="X474" i="29" s="1" a="1"/>
  <c r="X474" i="29" s="1"/>
  <c r="W475" i="29"/>
  <c r="X475" i="29" s="1" a="1"/>
  <c r="X475" i="29" s="1"/>
  <c r="W476" i="29"/>
  <c r="X476" i="29" s="1" a="1"/>
  <c r="X476" i="29" s="1"/>
  <c r="W477" i="29"/>
  <c r="X477" i="29" s="1" a="1"/>
  <c r="X477" i="29" s="1"/>
  <c r="W478" i="29"/>
  <c r="X478" i="29" s="1" a="1"/>
  <c r="X478" i="29" s="1"/>
  <c r="W479" i="29"/>
  <c r="X479" i="29" s="1" a="1"/>
  <c r="X479" i="29" s="1"/>
  <c r="W480" i="29"/>
  <c r="X480" i="29" s="1" a="1"/>
  <c r="X480" i="29" s="1"/>
  <c r="W481" i="29"/>
  <c r="X481" i="29" s="1" a="1"/>
  <c r="X481" i="29" s="1"/>
  <c r="W482" i="29"/>
  <c r="X482" i="29" s="1" a="1"/>
  <c r="X482" i="29" s="1"/>
  <c r="W483" i="29"/>
  <c r="X483" i="29" s="1" a="1"/>
  <c r="X483" i="29" s="1"/>
  <c r="W484" i="29"/>
  <c r="X484" i="29" s="1" a="1"/>
  <c r="X484" i="29" s="1"/>
  <c r="W485" i="29"/>
  <c r="X485" i="29" s="1" a="1"/>
  <c r="X485" i="29" s="1"/>
  <c r="W486" i="29"/>
  <c r="X486" i="29" s="1" a="1"/>
  <c r="X486" i="29" s="1"/>
  <c r="W487" i="29"/>
  <c r="X487" i="29" s="1" a="1"/>
  <c r="X487" i="29" s="1"/>
  <c r="W488" i="29"/>
  <c r="X488" i="29" s="1" a="1"/>
  <c r="X488" i="29" s="1"/>
  <c r="W489" i="29"/>
  <c r="X489" i="29" s="1" a="1"/>
  <c r="X489" i="29" s="1"/>
  <c r="W490" i="29"/>
  <c r="X490" i="29" s="1" a="1"/>
  <c r="X490" i="29" s="1"/>
  <c r="W491" i="29"/>
  <c r="X491" i="29" s="1" a="1"/>
  <c r="X491" i="29" s="1"/>
  <c r="W492" i="29"/>
  <c r="X492" i="29" s="1" a="1"/>
  <c r="X492" i="29" s="1"/>
  <c r="W493" i="29"/>
  <c r="X493" i="29" s="1" a="1"/>
  <c r="X493" i="29" s="1"/>
  <c r="W494" i="29"/>
  <c r="X494" i="29" s="1" a="1"/>
  <c r="X494" i="29" s="1"/>
  <c r="W495" i="29"/>
  <c r="X495" i="29" s="1" a="1"/>
  <c r="X495" i="29" s="1"/>
  <c r="W496" i="29"/>
  <c r="X496" i="29" s="1" a="1"/>
  <c r="X496" i="29" s="1"/>
  <c r="W497" i="29"/>
  <c r="X497" i="29" s="1" a="1"/>
  <c r="X497" i="29" s="1"/>
  <c r="W498" i="29"/>
  <c r="X498" i="29" s="1" a="1"/>
  <c r="X498" i="29" s="1"/>
  <c r="W499" i="29"/>
  <c r="X499" i="29" s="1" a="1"/>
  <c r="X499" i="29" s="1"/>
  <c r="W500" i="29"/>
  <c r="X500" i="29" s="1" a="1"/>
  <c r="X500" i="29" s="1"/>
  <c r="W501" i="29"/>
  <c r="X501" i="29" s="1" a="1"/>
  <c r="X501" i="29" s="1"/>
  <c r="W502" i="29"/>
  <c r="X502" i="29" s="1" a="1"/>
  <c r="X502" i="29" s="1"/>
  <c r="W503" i="29"/>
  <c r="X503" i="29" s="1" a="1"/>
  <c r="X503" i="29" s="1"/>
  <c r="W504" i="29"/>
  <c r="X504" i="29" s="1" a="1"/>
  <c r="X504" i="29" s="1"/>
  <c r="W505" i="29"/>
  <c r="X505" i="29" s="1" a="1"/>
  <c r="X505" i="29" s="1"/>
  <c r="W506" i="29"/>
  <c r="X506" i="29" s="1" a="1"/>
  <c r="X506" i="29" s="1"/>
  <c r="W507" i="29"/>
  <c r="X507" i="29" s="1" a="1"/>
  <c r="X507" i="29" s="1"/>
  <c r="W508" i="29"/>
  <c r="X508" i="29" s="1" a="1"/>
  <c r="X508" i="29" s="1"/>
  <c r="W509" i="29"/>
  <c r="X509" i="29" s="1" a="1"/>
  <c r="X509" i="29" s="1"/>
  <c r="W510" i="29"/>
  <c r="X510" i="29" s="1" a="1"/>
  <c r="X510" i="29" s="1"/>
  <c r="W511" i="29"/>
  <c r="X511" i="29" s="1" a="1"/>
  <c r="X511" i="29" s="1"/>
  <c r="W512" i="29"/>
  <c r="X512" i="29" s="1" a="1"/>
  <c r="X512" i="29" s="1"/>
  <c r="W513" i="29"/>
  <c r="X513" i="29" s="1" a="1"/>
  <c r="X513" i="29" s="1"/>
  <c r="W514" i="29"/>
  <c r="X514" i="29" s="1" a="1"/>
  <c r="X514" i="29" s="1"/>
  <c r="W515" i="29"/>
  <c r="X515" i="29" s="1" a="1"/>
  <c r="X515" i="29" s="1"/>
  <c r="W516" i="29"/>
  <c r="X516" i="29" s="1" a="1"/>
  <c r="X516" i="29" s="1"/>
  <c r="W517" i="29"/>
  <c r="X517" i="29" s="1" a="1"/>
  <c r="X517" i="29" s="1"/>
  <c r="W518" i="29"/>
  <c r="X518" i="29" s="1" a="1"/>
  <c r="X518" i="29" s="1"/>
  <c r="W519" i="29"/>
  <c r="X519" i="29" s="1" a="1"/>
  <c r="X519" i="29" s="1"/>
  <c r="W520" i="29"/>
  <c r="X520" i="29" s="1" a="1"/>
  <c r="X520" i="29" s="1"/>
  <c r="W521" i="29"/>
  <c r="X521" i="29" s="1" a="1"/>
  <c r="X521" i="29" s="1"/>
  <c r="W522" i="29"/>
  <c r="X522" i="29" s="1" a="1"/>
  <c r="X522" i="29" s="1"/>
  <c r="W523" i="29"/>
  <c r="X523" i="29" s="1" a="1"/>
  <c r="X523" i="29" s="1"/>
  <c r="W524" i="29"/>
  <c r="X524" i="29" s="1" a="1"/>
  <c r="X524" i="29" s="1"/>
  <c r="W525" i="29"/>
  <c r="X525" i="29" s="1" a="1"/>
  <c r="X525" i="29" s="1"/>
  <c r="W526" i="29"/>
  <c r="X526" i="29" s="1" a="1"/>
  <c r="X526" i="29" s="1"/>
  <c r="W527" i="29"/>
  <c r="X527" i="29" s="1" a="1"/>
  <c r="X527" i="29" s="1"/>
  <c r="W528" i="29"/>
  <c r="X528" i="29" s="1" a="1"/>
  <c r="X528" i="29" s="1"/>
  <c r="W529" i="29"/>
  <c r="X529" i="29" s="1" a="1"/>
  <c r="X529" i="29" s="1"/>
  <c r="W530" i="29"/>
  <c r="X530" i="29" s="1" a="1"/>
  <c r="X530" i="29" s="1"/>
  <c r="W531" i="29"/>
  <c r="X531" i="29" s="1" a="1"/>
  <c r="X531" i="29" s="1"/>
  <c r="W532" i="29"/>
  <c r="X532" i="29" s="1" a="1"/>
  <c r="X532" i="29" s="1"/>
  <c r="W533" i="29"/>
  <c r="X533" i="29" s="1" a="1"/>
  <c r="X533" i="29" s="1"/>
  <c r="W534" i="29"/>
  <c r="X534" i="29" s="1" a="1"/>
  <c r="X534" i="29" s="1"/>
  <c r="W535" i="29"/>
  <c r="X535" i="29" s="1" a="1"/>
  <c r="X535" i="29" s="1"/>
  <c r="W536" i="29"/>
  <c r="X536" i="29" s="1" a="1"/>
  <c r="X536" i="29" s="1"/>
  <c r="W537" i="29"/>
  <c r="X537" i="29" s="1" a="1"/>
  <c r="X537" i="29" s="1"/>
  <c r="W538" i="29"/>
  <c r="X538" i="29" s="1" a="1"/>
  <c r="X538" i="29" s="1"/>
  <c r="W539" i="29"/>
  <c r="X539" i="29" s="1" a="1"/>
  <c r="X539" i="29" s="1"/>
  <c r="W540" i="29"/>
  <c r="X540" i="29" s="1" a="1"/>
  <c r="X540" i="29" s="1"/>
  <c r="W541" i="29"/>
  <c r="X541" i="29" s="1" a="1"/>
  <c r="X541" i="29" s="1"/>
  <c r="W542" i="29"/>
  <c r="X542" i="29" s="1" a="1"/>
  <c r="X542" i="29" s="1"/>
  <c r="W543" i="29"/>
  <c r="X543" i="29" s="1" a="1"/>
  <c r="X543" i="29" s="1"/>
  <c r="W544" i="29"/>
  <c r="X544" i="29" s="1" a="1"/>
  <c r="X544" i="29" s="1"/>
  <c r="W545" i="29"/>
  <c r="X545" i="29" s="1" a="1"/>
  <c r="X545" i="29" s="1"/>
  <c r="W546" i="29"/>
  <c r="X546" i="29" s="1" a="1"/>
  <c r="X546" i="29" s="1"/>
  <c r="W547" i="29"/>
  <c r="X547" i="29" s="1" a="1"/>
  <c r="X547" i="29" s="1"/>
  <c r="W548" i="29"/>
  <c r="X548" i="29" s="1" a="1"/>
  <c r="X548" i="29" s="1"/>
  <c r="W549" i="29"/>
  <c r="X549" i="29" s="1" a="1"/>
  <c r="X549" i="29" s="1"/>
  <c r="W550" i="29"/>
  <c r="X550" i="29" s="1" a="1"/>
  <c r="X550" i="29" s="1"/>
  <c r="W551" i="29"/>
  <c r="X551" i="29" s="1" a="1"/>
  <c r="X551" i="29" s="1"/>
  <c r="W552" i="29"/>
  <c r="X552" i="29" s="1" a="1"/>
  <c r="X552" i="29" s="1"/>
  <c r="W553" i="29"/>
  <c r="X553" i="29" s="1" a="1"/>
  <c r="X553" i="29" s="1"/>
  <c r="W554" i="29"/>
  <c r="X554" i="29" s="1" a="1"/>
  <c r="X554" i="29" s="1"/>
  <c r="W555" i="29"/>
  <c r="X555" i="29" s="1" a="1"/>
  <c r="X555" i="29" s="1"/>
  <c r="W556" i="29"/>
  <c r="X556" i="29" s="1" a="1"/>
  <c r="X556" i="29" s="1"/>
  <c r="W557" i="29"/>
  <c r="X557" i="29" s="1" a="1"/>
  <c r="X557" i="29" s="1"/>
  <c r="W558" i="29"/>
  <c r="X558" i="29" s="1" a="1"/>
  <c r="X558" i="29" s="1"/>
  <c r="W559" i="29"/>
  <c r="X559" i="29" s="1" a="1"/>
  <c r="X559" i="29" s="1"/>
  <c r="W560" i="29"/>
  <c r="X560" i="29" s="1" a="1"/>
  <c r="X560" i="29" s="1"/>
  <c r="W561" i="29"/>
  <c r="X561" i="29" s="1" a="1"/>
  <c r="X561" i="29" s="1"/>
  <c r="W562" i="29"/>
  <c r="X562" i="29" s="1" a="1"/>
  <c r="X562" i="29" s="1"/>
  <c r="W563" i="29"/>
  <c r="X563" i="29" s="1" a="1"/>
  <c r="X563" i="29" s="1"/>
  <c r="W564" i="29"/>
  <c r="X564" i="29" s="1" a="1"/>
  <c r="X564" i="29" s="1"/>
  <c r="W565" i="29"/>
  <c r="X565" i="29" s="1" a="1"/>
  <c r="X565" i="29" s="1"/>
  <c r="W566" i="29"/>
  <c r="X566" i="29" s="1" a="1"/>
  <c r="X566" i="29" s="1"/>
  <c r="W567" i="29"/>
  <c r="X567" i="29" s="1" a="1"/>
  <c r="X567" i="29" s="1"/>
  <c r="W568" i="29"/>
  <c r="X568" i="29" s="1" a="1"/>
  <c r="X568" i="29" s="1"/>
  <c r="W569" i="29"/>
  <c r="X569" i="29" s="1" a="1"/>
  <c r="X569" i="29" s="1"/>
  <c r="W570" i="29"/>
  <c r="X570" i="29" s="1" a="1"/>
  <c r="X570" i="29" s="1"/>
  <c r="W571" i="29"/>
  <c r="X571" i="29" s="1" a="1"/>
  <c r="X571" i="29" s="1"/>
  <c r="W572" i="29"/>
  <c r="X572" i="29" s="1" a="1"/>
  <c r="X572" i="29" s="1"/>
  <c r="W573" i="29"/>
  <c r="X573" i="29" s="1" a="1"/>
  <c r="X573" i="29" s="1"/>
  <c r="W574" i="29"/>
  <c r="X574" i="29" s="1" a="1"/>
  <c r="X574" i="29" s="1"/>
  <c r="W575" i="29"/>
  <c r="X575" i="29" s="1" a="1"/>
  <c r="X575" i="29" s="1"/>
  <c r="W576" i="29"/>
  <c r="X576" i="29" s="1" a="1"/>
  <c r="X576" i="29" s="1"/>
  <c r="W577" i="29"/>
  <c r="X577" i="29" s="1" a="1"/>
  <c r="X577" i="29" s="1"/>
  <c r="W578" i="29"/>
  <c r="X578" i="29" s="1" a="1"/>
  <c r="X578" i="29" s="1"/>
  <c r="W579" i="29"/>
  <c r="X579" i="29" s="1" a="1"/>
  <c r="X579" i="29" s="1"/>
  <c r="W580" i="29"/>
  <c r="X580" i="29" s="1" a="1"/>
  <c r="X580" i="29" s="1"/>
  <c r="W581" i="29"/>
  <c r="X581" i="29" s="1" a="1"/>
  <c r="X581" i="29" s="1"/>
  <c r="W582" i="29"/>
  <c r="X582" i="29" s="1" a="1"/>
  <c r="X582" i="29" s="1"/>
  <c r="W583" i="29"/>
  <c r="X583" i="29" s="1" a="1"/>
  <c r="X583" i="29" s="1"/>
  <c r="W584" i="29"/>
  <c r="X584" i="29" s="1" a="1"/>
  <c r="X584" i="29" s="1"/>
  <c r="W585" i="29"/>
  <c r="X585" i="29" s="1" a="1"/>
  <c r="X585" i="29" s="1"/>
  <c r="W586" i="29"/>
  <c r="X586" i="29" s="1" a="1"/>
  <c r="X586" i="29" s="1"/>
  <c r="W587" i="29"/>
  <c r="X587" i="29" s="1" a="1"/>
  <c r="X587" i="29" s="1"/>
  <c r="W588" i="29"/>
  <c r="X588" i="29" s="1" a="1"/>
  <c r="X588" i="29" s="1"/>
  <c r="W589" i="29"/>
  <c r="X589" i="29" s="1" a="1"/>
  <c r="X589" i="29" s="1"/>
  <c r="W590" i="29"/>
  <c r="X590" i="29" s="1" a="1"/>
  <c r="X590" i="29" s="1"/>
  <c r="W591" i="29"/>
  <c r="X591" i="29" s="1" a="1"/>
  <c r="X591" i="29" s="1"/>
  <c r="W592" i="29"/>
  <c r="X592" i="29" s="1" a="1"/>
  <c r="X592" i="29" s="1"/>
  <c r="W593" i="29"/>
  <c r="X593" i="29" s="1" a="1"/>
  <c r="X593" i="29" s="1"/>
  <c r="W594" i="29"/>
  <c r="X594" i="29" s="1" a="1"/>
  <c r="X594" i="29" s="1"/>
  <c r="W595" i="29"/>
  <c r="X595" i="29" s="1" a="1"/>
  <c r="X595" i="29" s="1"/>
  <c r="W596" i="29"/>
  <c r="X596" i="29" s="1" a="1"/>
  <c r="X596" i="29" s="1"/>
  <c r="W597" i="29"/>
  <c r="X597" i="29" s="1" a="1"/>
  <c r="X597" i="29" s="1"/>
  <c r="W598" i="29"/>
  <c r="X598" i="29" s="1" a="1"/>
  <c r="X598" i="29" s="1"/>
  <c r="W599" i="29"/>
  <c r="X599" i="29" s="1" a="1"/>
  <c r="X599" i="29" s="1"/>
  <c r="W600" i="29"/>
  <c r="X600" i="29" s="1" a="1"/>
  <c r="X600" i="29" s="1"/>
  <c r="W601" i="29"/>
  <c r="X601" i="29" s="1" a="1"/>
  <c r="X601" i="29" s="1"/>
  <c r="W602" i="29"/>
  <c r="X602" i="29" s="1" a="1"/>
  <c r="X602" i="29" s="1"/>
  <c r="W603" i="29"/>
  <c r="X603" i="29" s="1" a="1"/>
  <c r="X603" i="29" s="1"/>
  <c r="W604" i="29"/>
  <c r="X604" i="29" s="1" a="1"/>
  <c r="X604" i="29" s="1"/>
  <c r="W605" i="29"/>
  <c r="X605" i="29" s="1" a="1"/>
  <c r="X605" i="29" s="1"/>
  <c r="W606" i="29"/>
  <c r="X606" i="29" s="1" a="1"/>
  <c r="X606" i="29" s="1"/>
  <c r="W607" i="29"/>
  <c r="X607" i="29" s="1" a="1"/>
  <c r="X607" i="29" s="1"/>
  <c r="W608" i="29"/>
  <c r="X608" i="29" s="1" a="1"/>
  <c r="X608" i="29" s="1"/>
  <c r="W609" i="29"/>
  <c r="X609" i="29" s="1" a="1"/>
  <c r="X609" i="29" s="1"/>
  <c r="W610" i="29"/>
  <c r="X610" i="29" s="1" a="1"/>
  <c r="X610" i="29" s="1"/>
  <c r="W611" i="29"/>
  <c r="X611" i="29" s="1" a="1"/>
  <c r="X611" i="29" s="1"/>
  <c r="W612" i="29"/>
  <c r="X612" i="29" s="1" a="1"/>
  <c r="X612" i="29" s="1"/>
  <c r="W613" i="29"/>
  <c r="X613" i="29" s="1" a="1"/>
  <c r="X613" i="29" s="1"/>
  <c r="W614" i="29"/>
  <c r="X614" i="29" s="1" a="1"/>
  <c r="X614" i="29" s="1"/>
  <c r="W615" i="29"/>
  <c r="X615" i="29" s="1" a="1"/>
  <c r="X615" i="29" s="1"/>
  <c r="W616" i="29"/>
  <c r="X616" i="29" s="1" a="1"/>
  <c r="X616" i="29" s="1"/>
  <c r="W617" i="29"/>
  <c r="X617" i="29" s="1" a="1"/>
  <c r="X617" i="29" s="1"/>
  <c r="W618" i="29"/>
  <c r="X618" i="29" s="1" a="1"/>
  <c r="X618" i="29" s="1"/>
  <c r="W619" i="29"/>
  <c r="X619" i="29" s="1" a="1"/>
  <c r="X619" i="29" s="1"/>
  <c r="W620" i="29"/>
  <c r="X620" i="29" s="1" a="1"/>
  <c r="X620" i="29" s="1"/>
  <c r="W621" i="29"/>
  <c r="X621" i="29" s="1" a="1"/>
  <c r="X621" i="29" s="1"/>
  <c r="W622" i="29"/>
  <c r="X622" i="29" s="1" a="1"/>
  <c r="X622" i="29" s="1"/>
  <c r="W623" i="29"/>
  <c r="X623" i="29" s="1" a="1"/>
  <c r="X623" i="29" s="1"/>
  <c r="W624" i="29"/>
  <c r="X624" i="29" s="1" a="1"/>
  <c r="X624" i="29" s="1"/>
  <c r="W625" i="29"/>
  <c r="X625" i="29" s="1" a="1"/>
  <c r="X625" i="29" s="1"/>
  <c r="W626" i="29"/>
  <c r="X626" i="29" s="1" a="1"/>
  <c r="X626" i="29" s="1"/>
  <c r="W627" i="29"/>
  <c r="X627" i="29" s="1" a="1"/>
  <c r="X627" i="29" s="1"/>
  <c r="W628" i="29"/>
  <c r="X628" i="29" s="1" a="1"/>
  <c r="X628" i="29" s="1"/>
  <c r="W629" i="29"/>
  <c r="X629" i="29" s="1" a="1"/>
  <c r="X629" i="29" s="1"/>
  <c r="W630" i="29"/>
  <c r="X630" i="29" s="1" a="1"/>
  <c r="X630" i="29" s="1"/>
  <c r="W631" i="29"/>
  <c r="X631" i="29" s="1" a="1"/>
  <c r="X631" i="29" s="1"/>
  <c r="W632" i="29"/>
  <c r="X632" i="29" s="1" a="1"/>
  <c r="X632" i="29" s="1"/>
  <c r="W633" i="29"/>
  <c r="X633" i="29" s="1" a="1"/>
  <c r="X633" i="29" s="1"/>
  <c r="W634" i="29"/>
  <c r="X634" i="29" s="1" a="1"/>
  <c r="X634" i="29" s="1"/>
  <c r="W635" i="29"/>
  <c r="X635" i="29" s="1" a="1"/>
  <c r="X635" i="29" s="1"/>
  <c r="W636" i="29"/>
  <c r="X636" i="29" s="1" a="1"/>
  <c r="X636" i="29" s="1"/>
  <c r="W637" i="29"/>
  <c r="X637" i="29" s="1" a="1"/>
  <c r="X637" i="29" s="1"/>
  <c r="W638" i="29"/>
  <c r="X638" i="29" s="1" a="1"/>
  <c r="X638" i="29" s="1"/>
  <c r="W639" i="29"/>
  <c r="X639" i="29" s="1" a="1"/>
  <c r="X639" i="29" s="1"/>
  <c r="W640" i="29"/>
  <c r="X640" i="29" s="1" a="1"/>
  <c r="X640" i="29" s="1"/>
  <c r="W641" i="29"/>
  <c r="X641" i="29" s="1" a="1"/>
  <c r="X641" i="29" s="1"/>
  <c r="W642" i="29"/>
  <c r="X642" i="29" s="1" a="1"/>
  <c r="X642" i="29" s="1"/>
  <c r="W643" i="29"/>
  <c r="X643" i="29" s="1" a="1"/>
  <c r="X643" i="29" s="1"/>
  <c r="W644" i="29"/>
  <c r="X644" i="29" s="1" a="1"/>
  <c r="X644" i="29" s="1"/>
  <c r="W645" i="29"/>
  <c r="X645" i="29" s="1" a="1"/>
  <c r="X645" i="29" s="1"/>
  <c r="W646" i="29"/>
  <c r="X646" i="29" s="1" a="1"/>
  <c r="X646" i="29" s="1"/>
  <c r="W647" i="29"/>
  <c r="X647" i="29" s="1" a="1"/>
  <c r="X647" i="29" s="1"/>
  <c r="W648" i="29"/>
  <c r="X648" i="29" s="1" a="1"/>
  <c r="X648" i="29" s="1"/>
  <c r="W649" i="29"/>
  <c r="X649" i="29" s="1" a="1"/>
  <c r="X649" i="29" s="1"/>
  <c r="W650" i="29"/>
  <c r="X650" i="29" s="1" a="1"/>
  <c r="X650" i="29" s="1"/>
  <c r="W651" i="29"/>
  <c r="X651" i="29" s="1" a="1"/>
  <c r="X651" i="29" s="1"/>
  <c r="W652" i="29"/>
  <c r="X652" i="29" s="1" a="1"/>
  <c r="X652" i="29" s="1"/>
  <c r="W653" i="29"/>
  <c r="X653" i="29" s="1" a="1"/>
  <c r="X653" i="29" s="1"/>
  <c r="W654" i="29"/>
  <c r="X654" i="29" s="1" a="1"/>
  <c r="X654" i="29" s="1"/>
  <c r="W655" i="29"/>
  <c r="X655" i="29" s="1" a="1"/>
  <c r="X655" i="29" s="1"/>
  <c r="W656" i="29"/>
  <c r="X656" i="29" s="1" a="1"/>
  <c r="X656" i="29" s="1"/>
  <c r="W657" i="29"/>
  <c r="X657" i="29" s="1" a="1"/>
  <c r="X657" i="29" s="1"/>
  <c r="W658" i="29"/>
  <c r="X658" i="29" s="1" a="1"/>
  <c r="X658" i="29" s="1"/>
  <c r="W659" i="29"/>
  <c r="X659" i="29" s="1" a="1"/>
  <c r="X659" i="29" s="1"/>
  <c r="W660" i="29"/>
  <c r="X660" i="29" s="1" a="1"/>
  <c r="X660" i="29" s="1"/>
  <c r="W661" i="29"/>
  <c r="X661" i="29" s="1" a="1"/>
  <c r="X661" i="29" s="1"/>
  <c r="W662" i="29"/>
  <c r="X662" i="29" s="1" a="1"/>
  <c r="X662" i="29" s="1"/>
  <c r="W663" i="29"/>
  <c r="X663" i="29" s="1" a="1"/>
  <c r="X663" i="29" s="1"/>
  <c r="W664" i="29"/>
  <c r="X664" i="29" s="1" a="1"/>
  <c r="X664" i="29" s="1"/>
  <c r="W665" i="29"/>
  <c r="X665" i="29" s="1" a="1"/>
  <c r="X665" i="29" s="1"/>
  <c r="W666" i="29"/>
  <c r="X666" i="29" s="1" a="1"/>
  <c r="X666" i="29" s="1"/>
  <c r="W667" i="29"/>
  <c r="X667" i="29" s="1" a="1"/>
  <c r="X667" i="29" s="1"/>
  <c r="W668" i="29"/>
  <c r="X668" i="29" s="1" a="1"/>
  <c r="X668" i="29" s="1"/>
  <c r="W669" i="29"/>
  <c r="X669" i="29" s="1" a="1"/>
  <c r="X669" i="29" s="1"/>
  <c r="W670" i="29"/>
  <c r="X670" i="29" s="1" a="1"/>
  <c r="X670" i="29" s="1"/>
  <c r="W671" i="29"/>
  <c r="X671" i="29" s="1" a="1"/>
  <c r="X671" i="29" s="1"/>
  <c r="W672" i="29"/>
  <c r="X672" i="29" s="1" a="1"/>
  <c r="X672" i="29" s="1"/>
  <c r="W673" i="29"/>
  <c r="X673" i="29" s="1" a="1"/>
  <c r="X673" i="29" s="1"/>
  <c r="W674" i="29"/>
  <c r="X674" i="29" s="1" a="1"/>
  <c r="X674" i="29" s="1"/>
  <c r="W675" i="29"/>
  <c r="X675" i="29" s="1" a="1"/>
  <c r="X675" i="29" s="1"/>
  <c r="W676" i="29"/>
  <c r="X676" i="29" s="1" a="1"/>
  <c r="X676" i="29" s="1"/>
  <c r="W677" i="29"/>
  <c r="X677" i="29" s="1" a="1"/>
  <c r="X677" i="29" s="1"/>
  <c r="W678" i="29"/>
  <c r="X678" i="29" s="1" a="1"/>
  <c r="X678" i="29" s="1"/>
  <c r="W679" i="29"/>
  <c r="X679" i="29" s="1" a="1"/>
  <c r="X679" i="29" s="1"/>
  <c r="W680" i="29"/>
  <c r="X680" i="29" s="1" a="1"/>
  <c r="X680" i="29" s="1"/>
  <c r="W681" i="29"/>
  <c r="X681" i="29" s="1" a="1"/>
  <c r="X681" i="29" s="1"/>
  <c r="W682" i="29"/>
  <c r="X682" i="29" s="1" a="1"/>
  <c r="X682" i="29" s="1"/>
  <c r="W683" i="29"/>
  <c r="X683" i="29" s="1" a="1"/>
  <c r="X683" i="29" s="1"/>
  <c r="W684" i="29"/>
  <c r="X684" i="29" s="1" a="1"/>
  <c r="X684" i="29" s="1"/>
  <c r="W685" i="29"/>
  <c r="X685" i="29" s="1" a="1"/>
  <c r="X685" i="29" s="1"/>
  <c r="W686" i="29"/>
  <c r="X686" i="29" s="1" a="1"/>
  <c r="X686" i="29" s="1"/>
  <c r="W687" i="29"/>
  <c r="X687" i="29" s="1" a="1"/>
  <c r="X687" i="29" s="1"/>
  <c r="W688" i="29"/>
  <c r="X688" i="29" s="1" a="1"/>
  <c r="X688" i="29" s="1"/>
  <c r="W689" i="29"/>
  <c r="X689" i="29" s="1" a="1"/>
  <c r="X689" i="29" s="1"/>
  <c r="W690" i="29"/>
  <c r="X690" i="29" s="1" a="1"/>
  <c r="X690" i="29" s="1"/>
  <c r="W691" i="29"/>
  <c r="X691" i="29" s="1" a="1"/>
  <c r="X691" i="29" s="1"/>
  <c r="W692" i="29"/>
  <c r="X692" i="29" s="1" a="1"/>
  <c r="X692" i="29" s="1"/>
  <c r="W693" i="29"/>
  <c r="X693" i="29" s="1" a="1"/>
  <c r="X693" i="29" s="1"/>
  <c r="W694" i="29"/>
  <c r="X694" i="29" s="1" a="1"/>
  <c r="X694" i="29" s="1"/>
  <c r="W695" i="29"/>
  <c r="X695" i="29" s="1" a="1"/>
  <c r="X695" i="29" s="1"/>
  <c r="W696" i="29"/>
  <c r="X696" i="29" s="1" a="1"/>
  <c r="X696" i="29" s="1"/>
  <c r="W697" i="29"/>
  <c r="X697" i="29" s="1" a="1"/>
  <c r="X697" i="29" s="1"/>
  <c r="W698" i="29"/>
  <c r="X698" i="29" s="1" a="1"/>
  <c r="X698" i="29" s="1"/>
  <c r="W699" i="29"/>
  <c r="X699" i="29" s="1" a="1"/>
  <c r="X699" i="29" s="1"/>
  <c r="W700" i="29"/>
  <c r="X700" i="29" s="1" a="1"/>
  <c r="X700" i="29" s="1"/>
  <c r="W701" i="29"/>
  <c r="X701" i="29" s="1" a="1"/>
  <c r="X701" i="29" s="1"/>
  <c r="W702" i="29"/>
  <c r="X702" i="29" s="1" a="1"/>
  <c r="X702" i="29" s="1"/>
  <c r="W703" i="29"/>
  <c r="X703" i="29" s="1" a="1"/>
  <c r="X703" i="29" s="1"/>
  <c r="W704" i="29"/>
  <c r="X704" i="29" s="1" a="1"/>
  <c r="X704" i="29" s="1"/>
  <c r="W705" i="29"/>
  <c r="X705" i="29" s="1" a="1"/>
  <c r="X705" i="29" s="1"/>
  <c r="W706" i="29"/>
  <c r="X706" i="29" s="1" a="1"/>
  <c r="X706" i="29" s="1"/>
  <c r="W707" i="29"/>
  <c r="X707" i="29" s="1" a="1"/>
  <c r="X707" i="29" s="1"/>
  <c r="W708" i="29"/>
  <c r="X708" i="29" s="1" a="1"/>
  <c r="X708" i="29" s="1"/>
  <c r="W709" i="29"/>
  <c r="X709" i="29" s="1" a="1"/>
  <c r="X709" i="29" s="1"/>
  <c r="W710" i="29"/>
  <c r="X710" i="29" s="1" a="1"/>
  <c r="X710" i="29" s="1"/>
  <c r="W711" i="29"/>
  <c r="X711" i="29" s="1" a="1"/>
  <c r="X711" i="29" s="1"/>
  <c r="W712" i="29"/>
  <c r="X712" i="29" s="1" a="1"/>
  <c r="X712" i="29" s="1"/>
  <c r="W713" i="29"/>
  <c r="X713" i="29" s="1" a="1"/>
  <c r="X713" i="29" s="1"/>
  <c r="W714" i="29"/>
  <c r="X714" i="29" s="1" a="1"/>
  <c r="X714" i="29" s="1"/>
  <c r="W715" i="29"/>
  <c r="X715" i="29" s="1" a="1"/>
  <c r="X715" i="29" s="1"/>
  <c r="W716" i="29"/>
  <c r="X716" i="29" s="1" a="1"/>
  <c r="X716" i="29" s="1"/>
  <c r="W717" i="29"/>
  <c r="X717" i="29" s="1" a="1"/>
  <c r="X717" i="29" s="1"/>
  <c r="W718" i="29"/>
  <c r="X718" i="29" s="1" a="1"/>
  <c r="X718" i="29" s="1"/>
  <c r="W719" i="29"/>
  <c r="X719" i="29" s="1" a="1"/>
  <c r="X719" i="29" s="1"/>
  <c r="W720" i="29"/>
  <c r="X720" i="29" s="1" a="1"/>
  <c r="X720" i="29" s="1"/>
  <c r="W721" i="29"/>
  <c r="X721" i="29" s="1" a="1"/>
  <c r="X721" i="29" s="1"/>
  <c r="W722" i="29"/>
  <c r="X722" i="29" s="1" a="1"/>
  <c r="X722" i="29" s="1"/>
  <c r="W723" i="29"/>
  <c r="X723" i="29" s="1" a="1"/>
  <c r="X723" i="29" s="1"/>
  <c r="W724" i="29"/>
  <c r="X724" i="29" s="1" a="1"/>
  <c r="X724" i="29" s="1"/>
  <c r="W725" i="29"/>
  <c r="X725" i="29" s="1" a="1"/>
  <c r="X725" i="29" s="1"/>
  <c r="W726" i="29"/>
  <c r="X726" i="29" s="1" a="1"/>
  <c r="X726" i="29" s="1"/>
  <c r="W727" i="29"/>
  <c r="X727" i="29" s="1" a="1"/>
  <c r="X727" i="29" s="1"/>
  <c r="W728" i="29"/>
  <c r="X728" i="29" s="1" a="1"/>
  <c r="X728" i="29" s="1"/>
  <c r="W729" i="29"/>
  <c r="X729" i="29" s="1" a="1"/>
  <c r="X729" i="29" s="1"/>
  <c r="W730" i="29"/>
  <c r="X730" i="29" s="1" a="1"/>
  <c r="X730" i="29" s="1"/>
  <c r="W731" i="29"/>
  <c r="X731" i="29" s="1" a="1"/>
  <c r="X731" i="29" s="1"/>
  <c r="W732" i="29"/>
  <c r="X732" i="29" s="1" a="1"/>
  <c r="X732" i="29" s="1"/>
  <c r="W733" i="29"/>
  <c r="X733" i="29" s="1" a="1"/>
  <c r="X733" i="29" s="1"/>
  <c r="W734" i="29"/>
  <c r="X734" i="29" s="1" a="1"/>
  <c r="X734" i="29" s="1"/>
  <c r="W735" i="29"/>
  <c r="X735" i="29" s="1" a="1"/>
  <c r="X735" i="29" s="1"/>
  <c r="W736" i="29"/>
  <c r="X736" i="29" s="1" a="1"/>
  <c r="X736" i="29" s="1"/>
  <c r="W737" i="29"/>
  <c r="X737" i="29" s="1" a="1"/>
  <c r="X737" i="29" s="1"/>
  <c r="W738" i="29"/>
  <c r="X738" i="29" s="1" a="1"/>
  <c r="X738" i="29" s="1"/>
  <c r="W739" i="29"/>
  <c r="X739" i="29" s="1" a="1"/>
  <c r="X739" i="29" s="1"/>
  <c r="W740" i="29"/>
  <c r="X740" i="29" s="1" a="1"/>
  <c r="X740" i="29" s="1"/>
  <c r="W741" i="29"/>
  <c r="X741" i="29" s="1" a="1"/>
  <c r="X741" i="29" s="1"/>
  <c r="W742" i="29"/>
  <c r="X742" i="29" s="1" a="1"/>
  <c r="X742" i="29" s="1"/>
  <c r="W743" i="29"/>
  <c r="X743" i="29" s="1" a="1"/>
  <c r="X743" i="29" s="1"/>
  <c r="W744" i="29"/>
  <c r="X744" i="29" s="1" a="1"/>
  <c r="X744" i="29" s="1"/>
  <c r="W745" i="29"/>
  <c r="X745" i="29" s="1" a="1"/>
  <c r="X745" i="29" s="1"/>
  <c r="W746" i="29"/>
  <c r="X746" i="29" s="1" a="1"/>
  <c r="X746" i="29" s="1"/>
  <c r="W747" i="29"/>
  <c r="X747" i="29" s="1" a="1"/>
  <c r="X747" i="29" s="1"/>
  <c r="W748" i="29"/>
  <c r="X748" i="29" s="1" a="1"/>
  <c r="X748" i="29" s="1"/>
  <c r="W749" i="29"/>
  <c r="X749" i="29" s="1" a="1"/>
  <c r="X749" i="29" s="1"/>
  <c r="W750" i="29"/>
  <c r="X750" i="29" s="1" a="1"/>
  <c r="X750" i="29" s="1"/>
  <c r="W751" i="29"/>
  <c r="X751" i="29" s="1" a="1"/>
  <c r="X751" i="29" s="1"/>
  <c r="W752" i="29"/>
  <c r="X752" i="29" s="1" a="1"/>
  <c r="X752" i="29" s="1"/>
  <c r="W753" i="29"/>
  <c r="X753" i="29" s="1" a="1"/>
  <c r="X753" i="29" s="1"/>
  <c r="W754" i="29"/>
  <c r="X754" i="29" s="1" a="1"/>
  <c r="X754" i="29" s="1"/>
  <c r="W755" i="29"/>
  <c r="X755" i="29" s="1" a="1"/>
  <c r="X755" i="29" s="1"/>
  <c r="W756" i="29"/>
  <c r="X756" i="29" s="1" a="1"/>
  <c r="X756" i="29" s="1"/>
  <c r="W757" i="29"/>
  <c r="X757" i="29" s="1" a="1"/>
  <c r="X757" i="29" s="1"/>
  <c r="W758" i="29"/>
  <c r="X758" i="29" s="1" a="1"/>
  <c r="X758" i="29" s="1"/>
  <c r="W759" i="29"/>
  <c r="X759" i="29" s="1" a="1"/>
  <c r="X759" i="29" s="1"/>
  <c r="W760" i="29"/>
  <c r="X760" i="29" s="1" a="1"/>
  <c r="X760" i="29" s="1"/>
  <c r="W761" i="29"/>
  <c r="X761" i="29" s="1" a="1"/>
  <c r="X761" i="29" s="1"/>
  <c r="W762" i="29"/>
  <c r="X762" i="29" s="1" a="1"/>
  <c r="X762" i="29" s="1"/>
  <c r="W763" i="29"/>
  <c r="X763" i="29" s="1" a="1"/>
  <c r="X763" i="29" s="1"/>
  <c r="W764" i="29"/>
  <c r="X764" i="29" s="1" a="1"/>
  <c r="X764" i="29" s="1"/>
  <c r="W765" i="29"/>
  <c r="X765" i="29" s="1" a="1"/>
  <c r="X765" i="29" s="1"/>
  <c r="W766" i="29"/>
  <c r="X766" i="29" s="1" a="1"/>
  <c r="X766" i="29" s="1"/>
  <c r="W767" i="29"/>
  <c r="X767" i="29" s="1" a="1"/>
  <c r="X767" i="29" s="1"/>
  <c r="W768" i="29"/>
  <c r="X768" i="29" s="1" a="1"/>
  <c r="X768" i="29" s="1"/>
  <c r="W769" i="29"/>
  <c r="X769" i="29" s="1" a="1"/>
  <c r="X769" i="29" s="1"/>
  <c r="F89" i="1" a="1"/>
  <c r="F89" i="1" s="1"/>
  <c r="F88" i="1" a="1"/>
  <c r="F88" i="1" s="1"/>
  <c r="F19" i="1" a="1"/>
  <c r="F19" i="1" s="1"/>
  <c r="F124" i="1" a="1"/>
  <c r="F124" i="1" s="1"/>
  <c r="F33" i="1" a="1"/>
  <c r="F33" i="1" s="1"/>
  <c r="F123" i="1" a="1"/>
  <c r="F123" i="1" s="1"/>
  <c r="F122" i="1" a="1"/>
  <c r="F122" i="1" s="1"/>
  <c r="F121" i="1" a="1"/>
  <c r="F121" i="1" s="1"/>
  <c r="F120" i="1" a="1"/>
  <c r="F120" i="1" s="1"/>
  <c r="F119" i="1" a="1"/>
  <c r="F119" i="1" s="1"/>
  <c r="F118" i="1" a="1"/>
  <c r="F118" i="1" s="1"/>
  <c r="F117" i="1" a="1"/>
  <c r="F117" i="1" s="1"/>
  <c r="F116" i="1" a="1"/>
  <c r="F116" i="1" s="1"/>
  <c r="F115" i="1" a="1"/>
  <c r="F115" i="1" s="1"/>
  <c r="F114" i="1" a="1"/>
  <c r="F114" i="1" s="1"/>
  <c r="F113" i="1" a="1"/>
  <c r="F113" i="1" s="1"/>
  <c r="F112" i="1" a="1"/>
  <c r="F112" i="1" s="1"/>
  <c r="F111" i="1" a="1"/>
  <c r="F111" i="1" s="1"/>
  <c r="F110" i="1" a="1"/>
  <c r="F110" i="1" s="1"/>
  <c r="F109" i="1" a="1"/>
  <c r="F109" i="1" s="1"/>
  <c r="F108" i="1" a="1"/>
  <c r="F108" i="1" s="1"/>
  <c r="F107" i="1" a="1"/>
  <c r="F107" i="1" s="1"/>
  <c r="F106" i="1" a="1"/>
  <c r="F106" i="1" s="1"/>
  <c r="F105" i="1" a="1"/>
  <c r="F105" i="1" s="1"/>
  <c r="F104" i="1" a="1"/>
  <c r="F104" i="1" s="1"/>
  <c r="F103" i="1" a="1"/>
  <c r="F103" i="1" s="1"/>
  <c r="F102" i="1" a="1"/>
  <c r="F102" i="1" s="1"/>
  <c r="F101" i="1" a="1"/>
  <c r="F101" i="1" s="1"/>
  <c r="F100" i="1" a="1"/>
  <c r="F100" i="1" s="1"/>
  <c r="F99" i="1" a="1"/>
  <c r="F99" i="1" s="1"/>
  <c r="F98" i="1" a="1"/>
  <c r="F98" i="1" s="1"/>
  <c r="F97" i="1" a="1"/>
  <c r="F97" i="1" s="1"/>
  <c r="F96" i="1" a="1"/>
  <c r="F96" i="1" s="1"/>
  <c r="F95" i="1" a="1"/>
  <c r="F95" i="1" s="1"/>
  <c r="F94" i="1" a="1"/>
  <c r="F94" i="1" s="1"/>
  <c r="F93" i="1" a="1"/>
  <c r="F93" i="1" s="1"/>
  <c r="F92" i="1" a="1"/>
  <c r="F92" i="1" s="1"/>
  <c r="F91" i="1" a="1"/>
  <c r="F91" i="1" s="1"/>
  <c r="F90" i="1" a="1"/>
  <c r="F90" i="1" s="1"/>
  <c r="F87" i="1" a="1"/>
  <c r="F87" i="1" s="1"/>
  <c r="F77" i="1" a="1"/>
  <c r="F77" i="1" s="1"/>
  <c r="F86" i="1" a="1"/>
  <c r="F86" i="1" s="1"/>
  <c r="F85" i="1" a="1"/>
  <c r="F85" i="1" s="1"/>
  <c r="F84" i="1" a="1"/>
  <c r="F84" i="1" s="1"/>
  <c r="F83" i="1" a="1"/>
  <c r="F83" i="1" s="1"/>
  <c r="F82" i="1" a="1"/>
  <c r="F82" i="1" s="1"/>
  <c r="F81" i="1" a="1"/>
  <c r="F81" i="1" s="1"/>
  <c r="F80" i="1" a="1"/>
  <c r="F80" i="1" s="1"/>
  <c r="F79" i="1" a="1"/>
  <c r="F79" i="1" s="1"/>
  <c r="F78" i="1" a="1"/>
  <c r="F78" i="1" s="1"/>
  <c r="F76" i="1" a="1"/>
  <c r="F76" i="1" s="1"/>
  <c r="F75" i="1" a="1"/>
  <c r="F75" i="1" s="1"/>
  <c r="F74" i="1" a="1"/>
  <c r="F74" i="1" s="1"/>
  <c r="F73" i="1" a="1"/>
  <c r="F73" i="1" s="1"/>
  <c r="F72" i="1" a="1"/>
  <c r="F72" i="1" s="1"/>
  <c r="F71" i="1" a="1"/>
  <c r="F71" i="1" s="1"/>
  <c r="F70" i="1" a="1"/>
  <c r="F70" i="1" s="1"/>
  <c r="F69" i="1" a="1"/>
  <c r="F69" i="1" s="1"/>
  <c r="F68" i="1" a="1"/>
  <c r="F68" i="1" s="1"/>
  <c r="F67" i="1" a="1"/>
  <c r="F67" i="1" s="1"/>
  <c r="F66" i="1" a="1"/>
  <c r="F66" i="1" s="1"/>
  <c r="F65" i="1" a="1"/>
  <c r="F65" i="1" s="1"/>
  <c r="F64" i="1" a="1"/>
  <c r="F64" i="1" s="1"/>
  <c r="F63" i="1" a="1"/>
  <c r="F63" i="1" s="1"/>
  <c r="F62" i="1" a="1"/>
  <c r="F62" i="1" s="1"/>
  <c r="F61" i="1" a="1"/>
  <c r="F61" i="1" s="1"/>
  <c r="F60" i="1" a="1"/>
  <c r="F60" i="1" s="1"/>
  <c r="F59" i="1" a="1"/>
  <c r="F59" i="1" s="1"/>
  <c r="F58" i="1" a="1"/>
  <c r="F58" i="1" s="1"/>
  <c r="F57" i="1" a="1"/>
  <c r="F57" i="1" s="1"/>
  <c r="F56" i="1" a="1"/>
  <c r="F56" i="1" s="1"/>
  <c r="F55" i="1" a="1"/>
  <c r="F55" i="1" s="1"/>
  <c r="F54" i="1" a="1"/>
  <c r="F54" i="1" s="1"/>
  <c r="F53" i="1" a="1"/>
  <c r="F53" i="1" s="1"/>
  <c r="F52" i="1" a="1"/>
  <c r="F52" i="1" s="1"/>
  <c r="F51" i="1" a="1"/>
  <c r="F51" i="1" s="1"/>
  <c r="F50" i="1" a="1"/>
  <c r="F50" i="1" s="1"/>
  <c r="F49" i="1" a="1"/>
  <c r="F49" i="1" s="1"/>
  <c r="F48" i="1" a="1"/>
  <c r="F48" i="1" s="1"/>
  <c r="F47" i="1" a="1"/>
  <c r="F47" i="1" s="1"/>
  <c r="F46" i="1" a="1"/>
  <c r="F46" i="1" s="1"/>
  <c r="F45" i="1" a="1"/>
  <c r="F45" i="1" s="1"/>
  <c r="F44" i="1" a="1"/>
  <c r="F44" i="1" s="1"/>
  <c r="F43" i="1" a="1"/>
  <c r="F43" i="1" s="1"/>
  <c r="F42" i="1" a="1"/>
  <c r="F42" i="1" s="1"/>
  <c r="F41" i="1" a="1"/>
  <c r="F41" i="1" s="1"/>
  <c r="F40" i="1" a="1"/>
  <c r="F40" i="1" s="1"/>
  <c r="F39" i="1" a="1"/>
  <c r="F39" i="1" s="1"/>
  <c r="F38" i="1" a="1"/>
  <c r="F38" i="1" s="1"/>
  <c r="F37" i="1" a="1"/>
  <c r="F37" i="1" s="1"/>
  <c r="F36" i="1" a="1"/>
  <c r="F36" i="1" s="1"/>
  <c r="F35" i="1" a="1"/>
  <c r="F35" i="1" s="1"/>
  <c r="F34" i="1" a="1"/>
  <c r="F34" i="1" s="1"/>
  <c r="F32" i="1" a="1"/>
  <c r="F32" i="1" s="1"/>
  <c r="F31" i="1" a="1"/>
  <c r="F31" i="1" s="1"/>
  <c r="F30" i="1" a="1"/>
  <c r="F30" i="1" s="1"/>
  <c r="F29" i="1" a="1"/>
  <c r="F29" i="1" s="1"/>
  <c r="F28" i="1" a="1"/>
  <c r="F28" i="1" s="1"/>
  <c r="F27" i="1" a="1"/>
  <c r="F27" i="1" s="1"/>
  <c r="F26" i="1" a="1"/>
  <c r="F26" i="1" s="1"/>
  <c r="F25" i="1" a="1"/>
  <c r="F25" i="1" s="1"/>
  <c r="F24" i="1" a="1"/>
  <c r="F24" i="1" s="1"/>
  <c r="F23" i="1" a="1"/>
  <c r="F23" i="1" s="1"/>
  <c r="F22" i="1" a="1"/>
  <c r="F22" i="1" s="1"/>
  <c r="F21" i="1" a="1"/>
  <c r="F21" i="1" s="1"/>
  <c r="F20" i="1" a="1"/>
  <c r="F20" i="1" s="1"/>
  <c r="F18" i="1" a="1"/>
  <c r="F18" i="1" s="1"/>
  <c r="F17" i="1" a="1"/>
  <c r="F17" i="1" s="1"/>
  <c r="F12" i="1" a="1"/>
  <c r="F12" i="1" s="1"/>
  <c r="F7" i="1" a="1"/>
  <c r="F7" i="1" s="1"/>
  <c r="F6" i="1" a="1"/>
  <c r="F6" i="1" s="1"/>
  <c r="F5" i="1" a="1"/>
  <c r="F5" i="1" s="1"/>
  <c r="F4" i="1" a="1"/>
  <c r="F4" i="1" s="1"/>
  <c r="F3" i="1" a="1"/>
  <c r="F3" i="1" s="1"/>
  <c r="N15" i="28" l="1" a="1"/>
  <c r="N15" i="28" s="1"/>
  <c r="N17" i="29" a="1"/>
  <c r="N17" i="29" s="1"/>
  <c r="N16" i="28" a="1"/>
  <c r="N16" i="28" s="1"/>
  <c r="N17" i="28" a="1"/>
  <c r="N17" i="28" s="1"/>
  <c r="N15" i="23" a="1"/>
  <c r="N15" i="23" s="1"/>
  <c r="N16" i="23" a="1"/>
  <c r="N16" i="23" s="1"/>
  <c r="N17" i="23" a="1"/>
  <c r="N17" i="23" s="1"/>
  <c r="N23" i="23"/>
  <c r="N24" i="23"/>
  <c r="N25" i="23"/>
  <c r="N21" i="23"/>
  <c r="N22" i="23"/>
  <c r="N23" i="28"/>
  <c r="N24" i="28"/>
  <c r="N25" i="28"/>
  <c r="N21" i="28"/>
  <c r="N22" i="28"/>
  <c r="N15" i="29" a="1"/>
  <c r="N15" i="29" s="1"/>
  <c r="N23" i="29"/>
  <c r="N24" i="29"/>
  <c r="N25" i="29"/>
  <c r="N22" i="29"/>
  <c r="N21" i="29"/>
  <c r="N24" i="31"/>
  <c r="N25" i="31"/>
  <c r="N22" i="31"/>
  <c r="N23" i="31"/>
  <c r="N21" i="31"/>
  <c r="N23" i="30"/>
  <c r="N24" i="30"/>
  <c r="N25" i="30"/>
  <c r="N21" i="30"/>
  <c r="N22" i="30"/>
  <c r="B116" i="23"/>
  <c r="P467" i="23"/>
  <c r="P470" i="23"/>
  <c r="P471" i="23"/>
  <c r="P468" i="23"/>
  <c r="P469" i="23"/>
  <c r="P472" i="23"/>
  <c r="P466" i="23"/>
  <c r="L2" i="23" a="1"/>
  <c r="L2" i="23" s="1"/>
  <c r="E2" i="23" s="1"/>
  <c r="L11" i="28" a="1"/>
  <c r="L11" i="28" s="1"/>
  <c r="E11" i="28" s="1"/>
  <c r="L2" i="28" a="1"/>
  <c r="L2" i="28" s="1"/>
  <c r="E2" i="28" s="1"/>
  <c r="L4" i="29" a="1"/>
  <c r="L4" i="29" s="1"/>
  <c r="E4" i="29" s="1"/>
  <c r="P446" i="29"/>
  <c r="P448" i="29"/>
  <c r="B111" i="29"/>
  <c r="P453" i="29"/>
  <c r="P449" i="29"/>
  <c r="P447" i="29"/>
  <c r="P452" i="29"/>
  <c r="L2" i="29" a="1"/>
  <c r="L2" i="29" s="1"/>
  <c r="E2" i="29" s="1"/>
  <c r="L95" i="31" a="1"/>
  <c r="L95" i="31" s="1"/>
  <c r="E95" i="31" s="1"/>
  <c r="L92" i="31" a="1"/>
  <c r="L92" i="31" s="1"/>
  <c r="E92" i="31" s="1"/>
  <c r="L87" i="31" a="1"/>
  <c r="L87" i="31" s="1"/>
  <c r="E87" i="31" s="1"/>
  <c r="L79" i="31" a="1"/>
  <c r="L79" i="31" s="1"/>
  <c r="E79" i="31" s="1"/>
  <c r="L76" i="31" a="1"/>
  <c r="L76" i="31" s="1"/>
  <c r="E76" i="31" s="1"/>
  <c r="L71" i="31" a="1"/>
  <c r="L71" i="31" s="1"/>
  <c r="E71" i="31" s="1"/>
  <c r="L63" i="31" a="1"/>
  <c r="L63" i="31" s="1"/>
  <c r="E63" i="31" s="1"/>
  <c r="L60" i="31" a="1"/>
  <c r="L60" i="31" s="1"/>
  <c r="E60" i="31" s="1"/>
  <c r="L55" i="31" a="1"/>
  <c r="L55" i="31" s="1"/>
  <c r="E55" i="31" s="1"/>
  <c r="L47" i="31" a="1"/>
  <c r="L47" i="31" s="1"/>
  <c r="E47" i="31" s="1"/>
  <c r="L44" i="31" a="1"/>
  <c r="L44" i="31" s="1"/>
  <c r="E44" i="31" s="1"/>
  <c r="L39" i="31" a="1"/>
  <c r="L39" i="31" s="1"/>
  <c r="E39" i="31" s="1"/>
  <c r="L38" i="31" a="1"/>
  <c r="L38" i="31" s="1"/>
  <c r="E38" i="31" s="1"/>
  <c r="L37" i="31" a="1"/>
  <c r="L37" i="31" s="1"/>
  <c r="E37" i="31" s="1"/>
  <c r="L33" i="31" a="1"/>
  <c r="L33" i="31" s="1"/>
  <c r="E33" i="31" s="1"/>
  <c r="L31" i="31" a="1"/>
  <c r="L31" i="31" s="1"/>
  <c r="E31" i="31" s="1"/>
  <c r="L30" i="31" a="1"/>
  <c r="L30" i="31" s="1"/>
  <c r="E30" i="31" s="1"/>
  <c r="L29" i="31" a="1"/>
  <c r="L29" i="31" s="1"/>
  <c r="E29" i="31" s="1"/>
  <c r="L25" i="31" a="1"/>
  <c r="L25" i="31" s="1"/>
  <c r="E25" i="31" s="1"/>
  <c r="L23" i="31" a="1"/>
  <c r="L23" i="31" s="1"/>
  <c r="E23" i="31" s="1"/>
  <c r="L22" i="31" a="1"/>
  <c r="L22" i="31" s="1"/>
  <c r="E22" i="31" s="1"/>
  <c r="L19" i="31" a="1"/>
  <c r="L19" i="31" s="1"/>
  <c r="E19" i="31" s="1"/>
  <c r="L14" i="31" a="1"/>
  <c r="L14" i="31" s="1"/>
  <c r="E14" i="31" s="1"/>
  <c r="L11" i="31" a="1"/>
  <c r="L11" i="31" s="1"/>
  <c r="E11" i="31" s="1"/>
  <c r="L6" i="31" a="1"/>
  <c r="L6" i="31" s="1"/>
  <c r="E6" i="31" s="1"/>
  <c r="W769" i="31"/>
  <c r="X769" i="31" s="1" a="1"/>
  <c r="X769" i="31" s="1"/>
  <c r="W768" i="31"/>
  <c r="X768" i="31" s="1" a="1"/>
  <c r="X768" i="31" s="1"/>
  <c r="W767" i="31"/>
  <c r="X767" i="31" s="1" a="1"/>
  <c r="X767" i="31" s="1"/>
  <c r="W766" i="31"/>
  <c r="X766" i="31" s="1" a="1"/>
  <c r="X766" i="31" s="1"/>
  <c r="W765" i="31"/>
  <c r="X765" i="31" s="1" a="1"/>
  <c r="X765" i="31" s="1"/>
  <c r="W764" i="31"/>
  <c r="X764" i="31" s="1" a="1"/>
  <c r="X764" i="31" s="1"/>
  <c r="W763" i="31"/>
  <c r="X763" i="31" s="1" a="1"/>
  <c r="X763" i="31" s="1"/>
  <c r="W762" i="31"/>
  <c r="X762" i="31" s="1" a="1"/>
  <c r="X762" i="31" s="1"/>
  <c r="W761" i="31"/>
  <c r="X761" i="31" s="1" a="1"/>
  <c r="X761" i="31" s="1"/>
  <c r="W760" i="31"/>
  <c r="X760" i="31" s="1" a="1"/>
  <c r="X760" i="31" s="1"/>
  <c r="W759" i="31"/>
  <c r="X759" i="31" s="1" a="1"/>
  <c r="X759" i="31" s="1"/>
  <c r="W758" i="31"/>
  <c r="X758" i="31" s="1" a="1"/>
  <c r="X758" i="31" s="1"/>
  <c r="W757" i="31"/>
  <c r="X757" i="31" s="1" a="1"/>
  <c r="X757" i="31" s="1"/>
  <c r="W756" i="31"/>
  <c r="X756" i="31" s="1" a="1"/>
  <c r="X756" i="31" s="1"/>
  <c r="W755" i="31"/>
  <c r="X755" i="31" s="1" a="1"/>
  <c r="X755" i="31" s="1"/>
  <c r="W754" i="31"/>
  <c r="X754" i="31" s="1" a="1"/>
  <c r="X754" i="31" s="1"/>
  <c r="W753" i="31"/>
  <c r="X753" i="31" s="1" a="1"/>
  <c r="X753" i="31" s="1"/>
  <c r="W752" i="31"/>
  <c r="X752" i="31" s="1" a="1"/>
  <c r="X752" i="31" s="1"/>
  <c r="W751" i="31"/>
  <c r="X751" i="31" s="1" a="1"/>
  <c r="X751" i="31" s="1"/>
  <c r="W750" i="31"/>
  <c r="X750" i="31" s="1" a="1"/>
  <c r="X750" i="31" s="1"/>
  <c r="W749" i="31"/>
  <c r="X749" i="31" s="1" a="1"/>
  <c r="X749" i="31" s="1"/>
  <c r="W748" i="31"/>
  <c r="X748" i="31" s="1" a="1"/>
  <c r="X748" i="31" s="1"/>
  <c r="W747" i="31"/>
  <c r="X747" i="31" s="1" a="1"/>
  <c r="X747" i="31" s="1"/>
  <c r="W746" i="31"/>
  <c r="X746" i="31" s="1" a="1"/>
  <c r="X746" i="31" s="1"/>
  <c r="W745" i="31"/>
  <c r="X745" i="31" s="1" a="1"/>
  <c r="X745" i="31" s="1"/>
  <c r="W744" i="31"/>
  <c r="X744" i="31" s="1" a="1"/>
  <c r="X744" i="31" s="1"/>
  <c r="W743" i="31"/>
  <c r="X743" i="31" s="1" a="1"/>
  <c r="X743" i="31" s="1"/>
  <c r="W742" i="31"/>
  <c r="X742" i="31" s="1" a="1"/>
  <c r="X742" i="31" s="1"/>
  <c r="W741" i="31"/>
  <c r="X741" i="31" s="1" a="1"/>
  <c r="X741" i="31" s="1"/>
  <c r="W740" i="31"/>
  <c r="X740" i="31" s="1" a="1"/>
  <c r="X740" i="31" s="1"/>
  <c r="W739" i="31"/>
  <c r="X739" i="31" s="1" a="1"/>
  <c r="X739" i="31" s="1"/>
  <c r="W738" i="31"/>
  <c r="X738" i="31" s="1" a="1"/>
  <c r="X738" i="31" s="1"/>
  <c r="W737" i="31"/>
  <c r="X737" i="31" s="1" a="1"/>
  <c r="X737" i="31" s="1"/>
  <c r="W736" i="31"/>
  <c r="X736" i="31" s="1" a="1"/>
  <c r="X736" i="31" s="1"/>
  <c r="W735" i="31"/>
  <c r="X735" i="31" s="1" a="1"/>
  <c r="X735" i="31" s="1"/>
  <c r="W734" i="31"/>
  <c r="X734" i="31" s="1" a="1"/>
  <c r="X734" i="31" s="1"/>
  <c r="W733" i="31"/>
  <c r="X733" i="31" s="1" a="1"/>
  <c r="X733" i="31" s="1"/>
  <c r="W732" i="31"/>
  <c r="X732" i="31" s="1" a="1"/>
  <c r="X732" i="31" s="1"/>
  <c r="W731" i="31"/>
  <c r="X731" i="31" s="1" a="1"/>
  <c r="X731" i="31" s="1"/>
  <c r="W730" i="31"/>
  <c r="X730" i="31" s="1" a="1"/>
  <c r="X730" i="31" s="1"/>
  <c r="W729" i="31"/>
  <c r="X729" i="31" s="1" a="1"/>
  <c r="X729" i="31" s="1"/>
  <c r="W728" i="31"/>
  <c r="X728" i="31" s="1" a="1"/>
  <c r="X728" i="31" s="1"/>
  <c r="W727" i="31"/>
  <c r="X727" i="31" s="1" a="1"/>
  <c r="X727" i="31" s="1"/>
  <c r="W726" i="31"/>
  <c r="X726" i="31" s="1" a="1"/>
  <c r="X726" i="31" s="1"/>
  <c r="W725" i="31"/>
  <c r="X725" i="31" s="1" a="1"/>
  <c r="X725" i="31" s="1"/>
  <c r="W724" i="31"/>
  <c r="X724" i="31" s="1" a="1"/>
  <c r="X724" i="31" s="1"/>
  <c r="W723" i="31"/>
  <c r="X723" i="31" s="1" a="1"/>
  <c r="X723" i="31" s="1"/>
  <c r="W722" i="31"/>
  <c r="X722" i="31" s="1" a="1"/>
  <c r="X722" i="31" s="1"/>
  <c r="W721" i="31"/>
  <c r="X721" i="31" s="1" a="1"/>
  <c r="X721" i="31" s="1"/>
  <c r="W720" i="31"/>
  <c r="X720" i="31" s="1" a="1"/>
  <c r="X720" i="31" s="1"/>
  <c r="W719" i="31"/>
  <c r="X719" i="31" s="1" a="1"/>
  <c r="X719" i="31" s="1"/>
  <c r="W718" i="31"/>
  <c r="X718" i="31" s="1" a="1"/>
  <c r="X718" i="31" s="1"/>
  <c r="W717" i="31"/>
  <c r="X717" i="31" s="1" a="1"/>
  <c r="X717" i="31" s="1"/>
  <c r="W716" i="31"/>
  <c r="X716" i="31" s="1" a="1"/>
  <c r="X716" i="31" s="1"/>
  <c r="W715" i="31"/>
  <c r="X715" i="31" s="1" a="1"/>
  <c r="X715" i="31" s="1"/>
  <c r="W714" i="31"/>
  <c r="X714" i="31" s="1" a="1"/>
  <c r="X714" i="31" s="1"/>
  <c r="W713" i="31"/>
  <c r="X713" i="31" s="1" a="1"/>
  <c r="X713" i="31" s="1"/>
  <c r="W712" i="31"/>
  <c r="X712" i="31" s="1" a="1"/>
  <c r="X712" i="31" s="1"/>
  <c r="W711" i="31"/>
  <c r="X711" i="31" s="1" a="1"/>
  <c r="X711" i="31" s="1"/>
  <c r="W710" i="31"/>
  <c r="X710" i="31" s="1" a="1"/>
  <c r="X710" i="31" s="1"/>
  <c r="W709" i="31"/>
  <c r="X709" i="31" s="1" a="1"/>
  <c r="X709" i="31" s="1"/>
  <c r="W708" i="31"/>
  <c r="X708" i="31" s="1" a="1"/>
  <c r="X708" i="31" s="1"/>
  <c r="W707" i="31"/>
  <c r="X707" i="31" s="1" a="1"/>
  <c r="X707" i="31" s="1"/>
  <c r="W706" i="31"/>
  <c r="X706" i="31" s="1" a="1"/>
  <c r="X706" i="31" s="1"/>
  <c r="W705" i="31"/>
  <c r="X705" i="31" s="1" a="1"/>
  <c r="X705" i="31" s="1"/>
  <c r="W704" i="31"/>
  <c r="X704" i="31" s="1" a="1"/>
  <c r="X704" i="31" s="1"/>
  <c r="W703" i="31"/>
  <c r="X703" i="31" s="1" a="1"/>
  <c r="X703" i="31" s="1"/>
  <c r="W702" i="31"/>
  <c r="X702" i="31" s="1" a="1"/>
  <c r="X702" i="31" s="1"/>
  <c r="W701" i="31"/>
  <c r="X701" i="31" s="1" a="1"/>
  <c r="X701" i="31" s="1"/>
  <c r="W700" i="31"/>
  <c r="X700" i="31" s="1" a="1"/>
  <c r="X700" i="31" s="1"/>
  <c r="W699" i="31"/>
  <c r="X699" i="31" s="1" a="1"/>
  <c r="X699" i="31" s="1"/>
  <c r="W698" i="31"/>
  <c r="X698" i="31" s="1" a="1"/>
  <c r="X698" i="31" s="1"/>
  <c r="W697" i="31"/>
  <c r="X697" i="31" s="1" a="1"/>
  <c r="X697" i="31" s="1"/>
  <c r="W696" i="31"/>
  <c r="X696" i="31" s="1" a="1"/>
  <c r="X696" i="31" s="1"/>
  <c r="W695" i="31"/>
  <c r="X695" i="31" s="1" a="1"/>
  <c r="X695" i="31" s="1"/>
  <c r="W694" i="31"/>
  <c r="X694" i="31" s="1" a="1"/>
  <c r="X694" i="31" s="1"/>
  <c r="W693" i="31"/>
  <c r="X693" i="31" s="1" a="1"/>
  <c r="X693" i="31" s="1"/>
  <c r="W692" i="31"/>
  <c r="X692" i="31" s="1" a="1"/>
  <c r="X692" i="31" s="1"/>
  <c r="W691" i="31"/>
  <c r="X691" i="31" s="1" a="1"/>
  <c r="X691" i="31" s="1"/>
  <c r="W690" i="31"/>
  <c r="X690" i="31" s="1" a="1"/>
  <c r="X690" i="31" s="1"/>
  <c r="W689" i="31"/>
  <c r="X689" i="31" s="1" a="1"/>
  <c r="X689" i="31" s="1"/>
  <c r="W688" i="31"/>
  <c r="X688" i="31" s="1" a="1"/>
  <c r="X688" i="31" s="1"/>
  <c r="W687" i="31"/>
  <c r="X687" i="31" s="1" a="1"/>
  <c r="X687" i="31" s="1"/>
  <c r="W686" i="31"/>
  <c r="X686" i="31" s="1" a="1"/>
  <c r="X686" i="31" s="1"/>
  <c r="W685" i="31"/>
  <c r="X685" i="31" s="1" a="1"/>
  <c r="X685" i="31" s="1"/>
  <c r="W684" i="31"/>
  <c r="X684" i="31" s="1" a="1"/>
  <c r="X684" i="31" s="1"/>
  <c r="W683" i="31"/>
  <c r="X683" i="31" s="1" a="1"/>
  <c r="X683" i="31" s="1"/>
  <c r="W682" i="31"/>
  <c r="X682" i="31" s="1" a="1"/>
  <c r="X682" i="31" s="1"/>
  <c r="W681" i="31"/>
  <c r="X681" i="31" s="1" a="1"/>
  <c r="X681" i="31" s="1"/>
  <c r="W680" i="31"/>
  <c r="X680" i="31" s="1" a="1"/>
  <c r="X680" i="31" s="1"/>
  <c r="W679" i="31"/>
  <c r="X679" i="31" s="1" a="1"/>
  <c r="X679" i="31" s="1"/>
  <c r="W678" i="31"/>
  <c r="X678" i="31" s="1" a="1"/>
  <c r="X678" i="31" s="1"/>
  <c r="W677" i="31"/>
  <c r="X677" i="31" s="1" a="1"/>
  <c r="X677" i="31" s="1"/>
  <c r="W676" i="31"/>
  <c r="X676" i="31" s="1" a="1"/>
  <c r="X676" i="31" s="1"/>
  <c r="W675" i="31"/>
  <c r="X675" i="31" s="1" a="1"/>
  <c r="X675" i="31" s="1"/>
  <c r="W674" i="31"/>
  <c r="X674" i="31" s="1" a="1"/>
  <c r="X674" i="31" s="1"/>
  <c r="W673" i="31"/>
  <c r="X673" i="31" s="1" a="1"/>
  <c r="X673" i="31" s="1"/>
  <c r="W672" i="31"/>
  <c r="X672" i="31" s="1" a="1"/>
  <c r="X672" i="31" s="1"/>
  <c r="W671" i="31"/>
  <c r="X671" i="31" s="1" a="1"/>
  <c r="X671" i="31" s="1"/>
  <c r="W670" i="31"/>
  <c r="X670" i="31" s="1" a="1"/>
  <c r="X670" i="31" s="1"/>
  <c r="W669" i="31"/>
  <c r="X669" i="31" s="1" a="1"/>
  <c r="X669" i="31" s="1"/>
  <c r="W668" i="31"/>
  <c r="X668" i="31" s="1" a="1"/>
  <c r="X668" i="31" s="1"/>
  <c r="W667" i="31"/>
  <c r="X667" i="31" s="1" a="1"/>
  <c r="X667" i="31" s="1"/>
  <c r="W666" i="31"/>
  <c r="X666" i="31" s="1" a="1"/>
  <c r="X666" i="31" s="1"/>
  <c r="W665" i="31"/>
  <c r="X665" i="31" s="1" a="1"/>
  <c r="X665" i="31" s="1"/>
  <c r="W664" i="31"/>
  <c r="X664" i="31" s="1" a="1"/>
  <c r="X664" i="31" s="1"/>
  <c r="W663" i="31"/>
  <c r="X663" i="31" s="1" a="1"/>
  <c r="X663" i="31" s="1"/>
  <c r="W662" i="31"/>
  <c r="X662" i="31" s="1" a="1"/>
  <c r="X662" i="31" s="1"/>
  <c r="W661" i="31"/>
  <c r="X661" i="31" s="1" a="1"/>
  <c r="X661" i="31" s="1"/>
  <c r="W660" i="31"/>
  <c r="X660" i="31" s="1" a="1"/>
  <c r="X660" i="31" s="1"/>
  <c r="W659" i="31"/>
  <c r="X659" i="31" s="1" a="1"/>
  <c r="X659" i="31" s="1"/>
  <c r="W658" i="31"/>
  <c r="X658" i="31" s="1" a="1"/>
  <c r="X658" i="31" s="1"/>
  <c r="W657" i="31"/>
  <c r="X657" i="31" s="1" a="1"/>
  <c r="X657" i="31" s="1"/>
  <c r="W656" i="31"/>
  <c r="X656" i="31" s="1" a="1"/>
  <c r="X656" i="31" s="1"/>
  <c r="W655" i="31"/>
  <c r="X655" i="31" s="1" a="1"/>
  <c r="X655" i="31" s="1"/>
  <c r="W654" i="31"/>
  <c r="X654" i="31" s="1" a="1"/>
  <c r="X654" i="31" s="1"/>
  <c r="W653" i="31"/>
  <c r="X653" i="31" s="1" a="1"/>
  <c r="X653" i="31" s="1"/>
  <c r="W652" i="31"/>
  <c r="X652" i="31" s="1" a="1"/>
  <c r="X652" i="31" s="1"/>
  <c r="W651" i="31"/>
  <c r="X651" i="31" s="1" a="1"/>
  <c r="X651" i="31" s="1"/>
  <c r="W650" i="31"/>
  <c r="X650" i="31" s="1" a="1"/>
  <c r="X650" i="31" s="1"/>
  <c r="W649" i="31"/>
  <c r="X649" i="31" s="1" a="1"/>
  <c r="X649" i="31" s="1"/>
  <c r="W648" i="31"/>
  <c r="X648" i="31" s="1" a="1"/>
  <c r="X648" i="31" s="1"/>
  <c r="W647" i="31"/>
  <c r="X647" i="31" s="1" a="1"/>
  <c r="X647" i="31" s="1"/>
  <c r="W646" i="31"/>
  <c r="X646" i="31" s="1" a="1"/>
  <c r="X646" i="31" s="1"/>
  <c r="W645" i="31"/>
  <c r="X645" i="31" s="1" a="1"/>
  <c r="X645" i="31" s="1"/>
  <c r="W644" i="31"/>
  <c r="X644" i="31" s="1" a="1"/>
  <c r="X644" i="31" s="1"/>
  <c r="W643" i="31"/>
  <c r="X643" i="31" s="1" a="1"/>
  <c r="X643" i="31" s="1"/>
  <c r="W642" i="31"/>
  <c r="X642" i="31" s="1" a="1"/>
  <c r="X642" i="31" s="1"/>
  <c r="W641" i="31"/>
  <c r="X641" i="31" s="1" a="1"/>
  <c r="X641" i="31" s="1"/>
  <c r="W640" i="31"/>
  <c r="X640" i="31" s="1" a="1"/>
  <c r="X640" i="31" s="1"/>
  <c r="W639" i="31"/>
  <c r="X639" i="31" s="1" a="1"/>
  <c r="X639" i="31" s="1"/>
  <c r="W638" i="31"/>
  <c r="X638" i="31" s="1" a="1"/>
  <c r="X638" i="31" s="1"/>
  <c r="W637" i="31"/>
  <c r="X637" i="31" s="1" a="1"/>
  <c r="X637" i="31" s="1"/>
  <c r="W636" i="31"/>
  <c r="X636" i="31" s="1" a="1"/>
  <c r="X636" i="31" s="1"/>
  <c r="W635" i="31"/>
  <c r="X635" i="31" s="1" a="1"/>
  <c r="X635" i="31" s="1"/>
  <c r="W634" i="31"/>
  <c r="X634" i="31" s="1" a="1"/>
  <c r="X634" i="31" s="1"/>
  <c r="W633" i="31"/>
  <c r="X633" i="31" s="1" a="1"/>
  <c r="X633" i="31" s="1"/>
  <c r="W632" i="31"/>
  <c r="X632" i="31" s="1" a="1"/>
  <c r="X632" i="31" s="1"/>
  <c r="W631" i="31"/>
  <c r="X631" i="31" s="1" a="1"/>
  <c r="X631" i="31" s="1"/>
  <c r="W630" i="31"/>
  <c r="X630" i="31" s="1" a="1"/>
  <c r="X630" i="31" s="1"/>
  <c r="W629" i="31"/>
  <c r="X629" i="31" s="1" a="1"/>
  <c r="X629" i="31" s="1"/>
  <c r="W628" i="31"/>
  <c r="X628" i="31" s="1" a="1"/>
  <c r="X628" i="31" s="1"/>
  <c r="W627" i="31"/>
  <c r="X627" i="31" s="1" a="1"/>
  <c r="X627" i="31" s="1"/>
  <c r="W626" i="31"/>
  <c r="X626" i="31" s="1" a="1"/>
  <c r="X626" i="31" s="1"/>
  <c r="W625" i="31"/>
  <c r="X625" i="31" s="1" a="1"/>
  <c r="X625" i="31" s="1"/>
  <c r="W624" i="31"/>
  <c r="X624" i="31" s="1" a="1"/>
  <c r="X624" i="31" s="1"/>
  <c r="W623" i="31"/>
  <c r="X623" i="31" s="1" a="1"/>
  <c r="X623" i="31" s="1"/>
  <c r="W622" i="31"/>
  <c r="X622" i="31" s="1" a="1"/>
  <c r="X622" i="31" s="1"/>
  <c r="W621" i="31"/>
  <c r="X621" i="31" s="1" a="1"/>
  <c r="X621" i="31" s="1"/>
  <c r="W620" i="31"/>
  <c r="X620" i="31" s="1" a="1"/>
  <c r="X620" i="31" s="1"/>
  <c r="W619" i="31"/>
  <c r="X619" i="31" s="1" a="1"/>
  <c r="X619" i="31" s="1"/>
  <c r="W618" i="31"/>
  <c r="X618" i="31" s="1" a="1"/>
  <c r="X618" i="31" s="1"/>
  <c r="W617" i="31"/>
  <c r="X617" i="31" s="1" a="1"/>
  <c r="X617" i="31" s="1"/>
  <c r="W616" i="31"/>
  <c r="X616" i="31" s="1" a="1"/>
  <c r="X616" i="31" s="1"/>
  <c r="W615" i="31"/>
  <c r="X615" i="31" s="1" a="1"/>
  <c r="X615" i="31" s="1"/>
  <c r="W614" i="31"/>
  <c r="X614" i="31" s="1" a="1"/>
  <c r="X614" i="31" s="1"/>
  <c r="W613" i="31"/>
  <c r="X613" i="31" s="1" a="1"/>
  <c r="X613" i="31" s="1"/>
  <c r="W612" i="31"/>
  <c r="X612" i="31" s="1" a="1"/>
  <c r="X612" i="31" s="1"/>
  <c r="W611" i="31"/>
  <c r="X611" i="31" s="1" a="1"/>
  <c r="X611" i="31" s="1"/>
  <c r="W610" i="31"/>
  <c r="X610" i="31" s="1" a="1"/>
  <c r="X610" i="31" s="1"/>
  <c r="W609" i="31"/>
  <c r="X609" i="31" s="1" a="1"/>
  <c r="X609" i="31" s="1"/>
  <c r="W608" i="31"/>
  <c r="X608" i="31" s="1" a="1"/>
  <c r="X608" i="31" s="1"/>
  <c r="W607" i="31"/>
  <c r="X607" i="31" s="1" a="1"/>
  <c r="X607" i="31" s="1"/>
  <c r="W606" i="31"/>
  <c r="X606" i="31" s="1" a="1"/>
  <c r="X606" i="31" s="1"/>
  <c r="W605" i="31"/>
  <c r="X605" i="31" s="1" a="1"/>
  <c r="X605" i="31" s="1"/>
  <c r="W604" i="31"/>
  <c r="X604" i="31" s="1" a="1"/>
  <c r="X604" i="31" s="1"/>
  <c r="W603" i="31"/>
  <c r="X603" i="31" s="1" a="1"/>
  <c r="X603" i="31" s="1"/>
  <c r="W602" i="31"/>
  <c r="X602" i="31" s="1" a="1"/>
  <c r="X602" i="31" s="1"/>
  <c r="W601" i="31"/>
  <c r="X601" i="31" s="1" a="1"/>
  <c r="X601" i="31" s="1"/>
  <c r="W600" i="31"/>
  <c r="X600" i="31" s="1" a="1"/>
  <c r="X600" i="31" s="1"/>
  <c r="W599" i="31"/>
  <c r="X599" i="31" s="1" a="1"/>
  <c r="X599" i="31" s="1"/>
  <c r="W598" i="31"/>
  <c r="X598" i="31" s="1" a="1"/>
  <c r="X598" i="31" s="1"/>
  <c r="W597" i="31"/>
  <c r="X597" i="31" s="1" a="1"/>
  <c r="X597" i="31" s="1"/>
  <c r="W596" i="31"/>
  <c r="X596" i="31" s="1" a="1"/>
  <c r="X596" i="31" s="1"/>
  <c r="W595" i="31"/>
  <c r="X595" i="31" s="1" a="1"/>
  <c r="X595" i="31" s="1"/>
  <c r="W594" i="31"/>
  <c r="X594" i="31" s="1" a="1"/>
  <c r="X594" i="31" s="1"/>
  <c r="W593" i="31"/>
  <c r="X593" i="31" s="1" a="1"/>
  <c r="X593" i="31" s="1"/>
  <c r="W592" i="31"/>
  <c r="X592" i="31" s="1" a="1"/>
  <c r="X592" i="31" s="1"/>
  <c r="W591" i="31"/>
  <c r="X591" i="31" s="1" a="1"/>
  <c r="X591" i="31" s="1"/>
  <c r="W590" i="31"/>
  <c r="X590" i="31" s="1" a="1"/>
  <c r="X590" i="31" s="1"/>
  <c r="W589" i="31"/>
  <c r="X589" i="31" s="1" a="1"/>
  <c r="X589" i="31" s="1"/>
  <c r="W588" i="31"/>
  <c r="X588" i="31" s="1" a="1"/>
  <c r="X588" i="31" s="1"/>
  <c r="W587" i="31"/>
  <c r="X587" i="31" s="1" a="1"/>
  <c r="X587" i="31" s="1"/>
  <c r="W586" i="31"/>
  <c r="X586" i="31" s="1" a="1"/>
  <c r="X586" i="31" s="1"/>
  <c r="W585" i="31"/>
  <c r="X585" i="31" s="1" a="1"/>
  <c r="X585" i="31" s="1"/>
  <c r="W584" i="31"/>
  <c r="X584" i="31" s="1" a="1"/>
  <c r="X584" i="31" s="1"/>
  <c r="W583" i="31"/>
  <c r="X583" i="31" s="1" a="1"/>
  <c r="X583" i="31" s="1"/>
  <c r="W582" i="31"/>
  <c r="X582" i="31" s="1" a="1"/>
  <c r="X582" i="31" s="1"/>
  <c r="W581" i="31"/>
  <c r="X581" i="31" s="1" a="1"/>
  <c r="X581" i="31" s="1"/>
  <c r="W580" i="31"/>
  <c r="X580" i="31" s="1" a="1"/>
  <c r="X580" i="31" s="1"/>
  <c r="W579" i="31"/>
  <c r="X579" i="31" s="1" a="1"/>
  <c r="X579" i="31" s="1"/>
  <c r="W578" i="31"/>
  <c r="X578" i="31" s="1" a="1"/>
  <c r="X578" i="31" s="1"/>
  <c r="W577" i="31"/>
  <c r="X577" i="31" s="1" a="1"/>
  <c r="X577" i="31" s="1"/>
  <c r="W576" i="31"/>
  <c r="X576" i="31" s="1" a="1"/>
  <c r="X576" i="31" s="1"/>
  <c r="W575" i="31"/>
  <c r="X575" i="31" s="1" a="1"/>
  <c r="X575" i="31" s="1"/>
  <c r="W574" i="31"/>
  <c r="X574" i="31" s="1" a="1"/>
  <c r="X574" i="31" s="1"/>
  <c r="W573" i="31"/>
  <c r="X573" i="31" s="1" a="1"/>
  <c r="X573" i="31" s="1"/>
  <c r="W572" i="31"/>
  <c r="X572" i="31" s="1" a="1"/>
  <c r="X572" i="31" s="1"/>
  <c r="W571" i="31"/>
  <c r="X571" i="31" s="1" a="1"/>
  <c r="X571" i="31" s="1"/>
  <c r="W570" i="31"/>
  <c r="X570" i="31" s="1" a="1"/>
  <c r="X570" i="31" s="1"/>
  <c r="W569" i="31"/>
  <c r="X569" i="31" s="1" a="1"/>
  <c r="X569" i="31" s="1"/>
  <c r="W568" i="31"/>
  <c r="X568" i="31" s="1" a="1"/>
  <c r="X568" i="31" s="1"/>
  <c r="W567" i="31"/>
  <c r="X567" i="31" s="1" a="1"/>
  <c r="X567" i="31" s="1"/>
  <c r="W566" i="31"/>
  <c r="X566" i="31" s="1" a="1"/>
  <c r="X566" i="31" s="1"/>
  <c r="W565" i="31"/>
  <c r="X565" i="31" s="1" a="1"/>
  <c r="X565" i="31" s="1"/>
  <c r="W564" i="31"/>
  <c r="X564" i="31" s="1" a="1"/>
  <c r="X564" i="31" s="1"/>
  <c r="W563" i="31"/>
  <c r="X563" i="31" s="1" a="1"/>
  <c r="X563" i="31" s="1"/>
  <c r="W562" i="31"/>
  <c r="X562" i="31" s="1" a="1"/>
  <c r="X562" i="31" s="1"/>
  <c r="W561" i="31"/>
  <c r="X561" i="31" s="1" a="1"/>
  <c r="X561" i="31" s="1"/>
  <c r="W560" i="31"/>
  <c r="X560" i="31" s="1" a="1"/>
  <c r="X560" i="31" s="1"/>
  <c r="W559" i="31"/>
  <c r="X559" i="31" s="1" a="1"/>
  <c r="X559" i="31" s="1"/>
  <c r="W558" i="31"/>
  <c r="X558" i="31" s="1" a="1"/>
  <c r="X558" i="31" s="1"/>
  <c r="W557" i="31"/>
  <c r="X557" i="31" s="1" a="1"/>
  <c r="X557" i="31" s="1"/>
  <c r="W556" i="31"/>
  <c r="X556" i="31" s="1" a="1"/>
  <c r="X556" i="31" s="1"/>
  <c r="W555" i="31"/>
  <c r="X555" i="31" s="1" a="1"/>
  <c r="X555" i="31" s="1"/>
  <c r="W554" i="31"/>
  <c r="X554" i="31" s="1" a="1"/>
  <c r="X554" i="31" s="1"/>
  <c r="W553" i="31"/>
  <c r="X553" i="31" s="1" a="1"/>
  <c r="X553" i="31" s="1"/>
  <c r="W552" i="31"/>
  <c r="X552" i="31" s="1" a="1"/>
  <c r="X552" i="31" s="1"/>
  <c r="W551" i="31"/>
  <c r="X551" i="31" s="1" a="1"/>
  <c r="X551" i="31" s="1"/>
  <c r="W550" i="31"/>
  <c r="X550" i="31" s="1" a="1"/>
  <c r="X550" i="31" s="1"/>
  <c r="W549" i="31"/>
  <c r="X549" i="31" s="1" a="1"/>
  <c r="X549" i="31" s="1"/>
  <c r="W548" i="31"/>
  <c r="X548" i="31" s="1" a="1"/>
  <c r="X548" i="31" s="1"/>
  <c r="W547" i="31"/>
  <c r="X547" i="31" s="1" a="1"/>
  <c r="X547" i="31" s="1"/>
  <c r="W546" i="31"/>
  <c r="X546" i="31" s="1" a="1"/>
  <c r="X546" i="31" s="1"/>
  <c r="W545" i="31"/>
  <c r="X545" i="31" s="1" a="1"/>
  <c r="X545" i="31" s="1"/>
  <c r="W544" i="31"/>
  <c r="X544" i="31" s="1" a="1"/>
  <c r="X544" i="31" s="1"/>
  <c r="W543" i="31"/>
  <c r="X543" i="31" s="1" a="1"/>
  <c r="X543" i="31" s="1"/>
  <c r="W542" i="31"/>
  <c r="X542" i="31" s="1" a="1"/>
  <c r="X542" i="31" s="1"/>
  <c r="W541" i="31"/>
  <c r="X541" i="31" s="1" a="1"/>
  <c r="X541" i="31" s="1"/>
  <c r="W540" i="31"/>
  <c r="X540" i="31" s="1" a="1"/>
  <c r="X540" i="31" s="1"/>
  <c r="W539" i="31"/>
  <c r="X539" i="31" s="1" a="1"/>
  <c r="X539" i="31" s="1"/>
  <c r="W538" i="31"/>
  <c r="X538" i="31" s="1" a="1"/>
  <c r="X538" i="31" s="1"/>
  <c r="W537" i="31"/>
  <c r="X537" i="31" s="1" a="1"/>
  <c r="X537" i="31" s="1"/>
  <c r="W536" i="31"/>
  <c r="X536" i="31" s="1" a="1"/>
  <c r="X536" i="31" s="1"/>
  <c r="W535" i="31"/>
  <c r="X535" i="31" s="1" a="1"/>
  <c r="X535" i="31" s="1"/>
  <c r="W534" i="31"/>
  <c r="X534" i="31" s="1" a="1"/>
  <c r="X534" i="31" s="1"/>
  <c r="W533" i="31"/>
  <c r="X533" i="31" s="1" a="1"/>
  <c r="X533" i="31" s="1"/>
  <c r="W532" i="31"/>
  <c r="X532" i="31" s="1" a="1"/>
  <c r="X532" i="31" s="1"/>
  <c r="W531" i="31"/>
  <c r="X531" i="31" s="1" a="1"/>
  <c r="X531" i="31" s="1"/>
  <c r="W530" i="31"/>
  <c r="X530" i="31" s="1" a="1"/>
  <c r="X530" i="31" s="1"/>
  <c r="W529" i="31"/>
  <c r="X529" i="31" s="1" a="1"/>
  <c r="X529" i="31" s="1"/>
  <c r="W528" i="31"/>
  <c r="X528" i="31" s="1" a="1"/>
  <c r="X528" i="31" s="1"/>
  <c r="W527" i="31"/>
  <c r="X527" i="31" s="1" a="1"/>
  <c r="X527" i="31" s="1"/>
  <c r="W526" i="31"/>
  <c r="X526" i="31" s="1" a="1"/>
  <c r="X526" i="31" s="1"/>
  <c r="W525" i="31"/>
  <c r="X525" i="31" s="1" a="1"/>
  <c r="X525" i="31" s="1"/>
  <c r="W524" i="31"/>
  <c r="X524" i="31" s="1" a="1"/>
  <c r="X524" i="31" s="1"/>
  <c r="W523" i="31"/>
  <c r="X523" i="31" s="1" a="1"/>
  <c r="X523" i="31" s="1"/>
  <c r="W522" i="31"/>
  <c r="X522" i="31" s="1" a="1"/>
  <c r="X522" i="31" s="1"/>
  <c r="W521" i="31"/>
  <c r="X521" i="31" s="1" a="1"/>
  <c r="X521" i="31" s="1"/>
  <c r="W520" i="31"/>
  <c r="X520" i="31" s="1" a="1"/>
  <c r="X520" i="31" s="1"/>
  <c r="W519" i="31"/>
  <c r="X519" i="31" s="1" a="1"/>
  <c r="X519" i="31" s="1"/>
  <c r="W518" i="31"/>
  <c r="X518" i="31" s="1" a="1"/>
  <c r="X518" i="31" s="1"/>
  <c r="W517" i="31"/>
  <c r="X517" i="31" s="1" a="1"/>
  <c r="X517" i="31" s="1"/>
  <c r="W516" i="31"/>
  <c r="X516" i="31" s="1" a="1"/>
  <c r="X516" i="31" s="1"/>
  <c r="W515" i="31"/>
  <c r="X515" i="31" s="1" a="1"/>
  <c r="X515" i="31" s="1"/>
  <c r="W514" i="31"/>
  <c r="X514" i="31" s="1" a="1"/>
  <c r="X514" i="31" s="1"/>
  <c r="W513" i="31"/>
  <c r="X513" i="31" s="1" a="1"/>
  <c r="X513" i="31" s="1"/>
  <c r="W512" i="31"/>
  <c r="X512" i="31" s="1" a="1"/>
  <c r="X512" i="31" s="1"/>
  <c r="W511" i="31"/>
  <c r="X511" i="31" s="1" a="1"/>
  <c r="X511" i="31" s="1"/>
  <c r="W510" i="31"/>
  <c r="X510" i="31" s="1" a="1"/>
  <c r="X510" i="31" s="1"/>
  <c r="W509" i="31"/>
  <c r="X509" i="31" s="1" a="1"/>
  <c r="X509" i="31" s="1"/>
  <c r="W508" i="31"/>
  <c r="X508" i="31" s="1" a="1"/>
  <c r="X508" i="31" s="1"/>
  <c r="W507" i="31"/>
  <c r="X507" i="31" s="1" a="1"/>
  <c r="X507" i="31" s="1"/>
  <c r="W506" i="31"/>
  <c r="X506" i="31" s="1" a="1"/>
  <c r="X506" i="31" s="1"/>
  <c r="W505" i="31"/>
  <c r="X505" i="31" s="1" a="1"/>
  <c r="X505" i="31" s="1"/>
  <c r="W504" i="31"/>
  <c r="X504" i="31" s="1" a="1"/>
  <c r="X504" i="31" s="1"/>
  <c r="W503" i="31"/>
  <c r="X503" i="31" s="1" a="1"/>
  <c r="X503" i="31" s="1"/>
  <c r="W502" i="31"/>
  <c r="X502" i="31" s="1" a="1"/>
  <c r="X502" i="31" s="1"/>
  <c r="W501" i="31"/>
  <c r="X501" i="31" s="1" a="1"/>
  <c r="X501" i="31" s="1"/>
  <c r="W500" i="31"/>
  <c r="X500" i="31" s="1" a="1"/>
  <c r="X500" i="31" s="1"/>
  <c r="W499" i="31"/>
  <c r="X499" i="31" s="1" a="1"/>
  <c r="X499" i="31" s="1"/>
  <c r="W498" i="31"/>
  <c r="X498" i="31" s="1" a="1"/>
  <c r="X498" i="31" s="1"/>
  <c r="W497" i="31"/>
  <c r="X497" i="31" s="1" a="1"/>
  <c r="X497" i="31" s="1"/>
  <c r="W496" i="31"/>
  <c r="X496" i="31" s="1" a="1"/>
  <c r="X496" i="31" s="1"/>
  <c r="W495" i="31"/>
  <c r="X495" i="31" s="1" a="1"/>
  <c r="X495" i="31" s="1"/>
  <c r="W494" i="31"/>
  <c r="X494" i="31" s="1" a="1"/>
  <c r="X494" i="31" s="1"/>
  <c r="W493" i="31"/>
  <c r="X493" i="31" s="1" a="1"/>
  <c r="X493" i="31" s="1"/>
  <c r="W492" i="31"/>
  <c r="X492" i="31" s="1" a="1"/>
  <c r="X492" i="31" s="1"/>
  <c r="W491" i="31"/>
  <c r="X491" i="31" s="1" a="1"/>
  <c r="X491" i="31" s="1"/>
  <c r="W490" i="31"/>
  <c r="X490" i="31" s="1" a="1"/>
  <c r="X490" i="31" s="1"/>
  <c r="W489" i="31"/>
  <c r="X489" i="31" s="1" a="1"/>
  <c r="X489" i="31" s="1"/>
  <c r="W488" i="31"/>
  <c r="X488" i="31" s="1" a="1"/>
  <c r="X488" i="31" s="1"/>
  <c r="W487" i="31"/>
  <c r="X487" i="31" s="1" a="1"/>
  <c r="X487" i="31" s="1"/>
  <c r="W486" i="31"/>
  <c r="X486" i="31" s="1" a="1"/>
  <c r="X486" i="31" s="1"/>
  <c r="W485" i="31"/>
  <c r="X485" i="31" s="1" a="1"/>
  <c r="X485" i="31" s="1"/>
  <c r="W484" i="31"/>
  <c r="X484" i="31" s="1" a="1"/>
  <c r="X484" i="31" s="1"/>
  <c r="W483" i="31"/>
  <c r="X483" i="31" s="1" a="1"/>
  <c r="X483" i="31" s="1"/>
  <c r="W482" i="31"/>
  <c r="X482" i="31" s="1" a="1"/>
  <c r="X482" i="31" s="1"/>
  <c r="W481" i="31"/>
  <c r="X481" i="31" s="1" a="1"/>
  <c r="X481" i="31" s="1"/>
  <c r="W480" i="31"/>
  <c r="X480" i="31" s="1" a="1"/>
  <c r="X480" i="31" s="1"/>
  <c r="W479" i="31"/>
  <c r="X479" i="31" s="1" a="1"/>
  <c r="X479" i="31" s="1"/>
  <c r="W478" i="31"/>
  <c r="X478" i="31" s="1" a="1"/>
  <c r="X478" i="31" s="1"/>
  <c r="W477" i="31"/>
  <c r="X477" i="31" s="1" a="1"/>
  <c r="X477" i="31" s="1"/>
  <c r="W476" i="31"/>
  <c r="X476" i="31" s="1" a="1"/>
  <c r="X476" i="31" s="1"/>
  <c r="W475" i="31"/>
  <c r="X475" i="31" s="1" a="1"/>
  <c r="X475" i="31" s="1"/>
  <c r="W474" i="31"/>
  <c r="X474" i="31" s="1" a="1"/>
  <c r="X474" i="31" s="1"/>
  <c r="W473" i="31"/>
  <c r="X473" i="31" s="1" a="1"/>
  <c r="X473" i="31" s="1"/>
  <c r="W472" i="31"/>
  <c r="X472" i="31" s="1" a="1"/>
  <c r="X472" i="31" s="1"/>
  <c r="W471" i="31"/>
  <c r="X471" i="31" s="1" a="1"/>
  <c r="X471" i="31" s="1"/>
  <c r="W470" i="31"/>
  <c r="X470" i="31" s="1" a="1"/>
  <c r="X470" i="31" s="1"/>
  <c r="W469" i="31"/>
  <c r="X469" i="31" s="1" a="1"/>
  <c r="X469" i="31" s="1"/>
  <c r="W468" i="31"/>
  <c r="X468" i="31" s="1" a="1"/>
  <c r="X468" i="31" s="1"/>
  <c r="W467" i="31"/>
  <c r="X467" i="31" s="1" a="1"/>
  <c r="X467" i="31" s="1"/>
  <c r="W466" i="31"/>
  <c r="X466" i="31" s="1" a="1"/>
  <c r="X466" i="31" s="1"/>
  <c r="W465" i="31"/>
  <c r="X465" i="31" s="1" a="1"/>
  <c r="X465" i="31" s="1"/>
  <c r="W464" i="31"/>
  <c r="X464" i="31" s="1" a="1"/>
  <c r="X464" i="31" s="1"/>
  <c r="W463" i="31"/>
  <c r="X463" i="31" s="1" a="1"/>
  <c r="X463" i="31" s="1"/>
  <c r="W462" i="31"/>
  <c r="X462" i="31" s="1" a="1"/>
  <c r="X462" i="31" s="1"/>
  <c r="W461" i="31"/>
  <c r="X461" i="31" s="1" a="1"/>
  <c r="X461" i="31" s="1"/>
  <c r="W460" i="31"/>
  <c r="X460" i="31" s="1" a="1"/>
  <c r="X460" i="31" s="1"/>
  <c r="W459" i="31"/>
  <c r="X459" i="31" s="1" a="1"/>
  <c r="X459" i="31" s="1"/>
  <c r="W458" i="31"/>
  <c r="X458" i="31" s="1" a="1"/>
  <c r="X458" i="31" s="1"/>
  <c r="W457" i="31"/>
  <c r="X457" i="31" s="1" a="1"/>
  <c r="X457" i="31" s="1"/>
  <c r="W456" i="31"/>
  <c r="X456" i="31" s="1" a="1"/>
  <c r="X456" i="31" s="1"/>
  <c r="W455" i="31"/>
  <c r="X455" i="31" s="1" a="1"/>
  <c r="X455" i="31" s="1"/>
  <c r="W454" i="31"/>
  <c r="X454" i="31" s="1" a="1"/>
  <c r="X454" i="31" s="1"/>
  <c r="W453" i="31"/>
  <c r="X453" i="31" s="1" a="1"/>
  <c r="X453" i="31" s="1"/>
  <c r="W452" i="31"/>
  <c r="X452" i="31" s="1" a="1"/>
  <c r="X452" i="31" s="1"/>
  <c r="W451" i="31"/>
  <c r="X451" i="31" s="1" a="1"/>
  <c r="X451" i="31" s="1"/>
  <c r="W450" i="31"/>
  <c r="X450" i="31" s="1" a="1"/>
  <c r="X450" i="31" s="1"/>
  <c r="W449" i="31"/>
  <c r="X449" i="31" s="1" a="1"/>
  <c r="X449" i="31" s="1"/>
  <c r="W448" i="31"/>
  <c r="X448" i="31" s="1" a="1"/>
  <c r="X448" i="31" s="1"/>
  <c r="W447" i="31"/>
  <c r="X447" i="31" s="1" a="1"/>
  <c r="X447" i="31" s="1"/>
  <c r="W446" i="31"/>
  <c r="X446" i="31" s="1" a="1"/>
  <c r="X446" i="31" s="1"/>
  <c r="W445" i="31"/>
  <c r="X445" i="31" s="1" a="1"/>
  <c r="X445" i="31" s="1"/>
  <c r="W444" i="31"/>
  <c r="X444" i="31" s="1" a="1"/>
  <c r="X444" i="31" s="1"/>
  <c r="W443" i="31"/>
  <c r="X443" i="31" s="1" a="1"/>
  <c r="X443" i="31" s="1"/>
  <c r="W442" i="31"/>
  <c r="X442" i="31" s="1" a="1"/>
  <c r="X442" i="31" s="1"/>
  <c r="W441" i="31"/>
  <c r="X441" i="31" s="1" a="1"/>
  <c r="X441" i="31" s="1"/>
  <c r="W440" i="31"/>
  <c r="X440" i="31" s="1" a="1"/>
  <c r="X440" i="31" s="1"/>
  <c r="W439" i="31"/>
  <c r="X439" i="31" s="1" a="1"/>
  <c r="X439" i="31" s="1"/>
  <c r="W438" i="31"/>
  <c r="X438" i="31" s="1" a="1"/>
  <c r="X438" i="31" s="1"/>
  <c r="W437" i="31"/>
  <c r="X437" i="31" s="1" a="1"/>
  <c r="X437" i="31" s="1"/>
  <c r="W436" i="31"/>
  <c r="X436" i="31" s="1" a="1"/>
  <c r="X436" i="31" s="1"/>
  <c r="W435" i="31"/>
  <c r="X435" i="31" s="1" a="1"/>
  <c r="X435" i="31" s="1"/>
  <c r="W434" i="31"/>
  <c r="X434" i="31" s="1" a="1"/>
  <c r="X434" i="31" s="1"/>
  <c r="W433" i="31"/>
  <c r="X433" i="31" s="1" a="1"/>
  <c r="X433" i="31" s="1"/>
  <c r="W432" i="31"/>
  <c r="X432" i="31" s="1" a="1"/>
  <c r="X432" i="31" s="1"/>
  <c r="W431" i="31"/>
  <c r="X431" i="31" s="1" a="1"/>
  <c r="X431" i="31" s="1"/>
  <c r="W430" i="31"/>
  <c r="X430" i="31" s="1" a="1"/>
  <c r="X430" i="31" s="1"/>
  <c r="W429" i="31"/>
  <c r="X429" i="31" s="1" a="1"/>
  <c r="X429" i="31" s="1"/>
  <c r="W428" i="31"/>
  <c r="X428" i="31" s="1" a="1"/>
  <c r="X428" i="31" s="1"/>
  <c r="W427" i="31"/>
  <c r="X427" i="31" s="1" a="1"/>
  <c r="X427" i="31" s="1"/>
  <c r="W426" i="31"/>
  <c r="X426" i="31" s="1" a="1"/>
  <c r="X426" i="31" s="1"/>
  <c r="W425" i="31"/>
  <c r="X425" i="31" s="1" a="1"/>
  <c r="X425" i="31" s="1"/>
  <c r="W424" i="31"/>
  <c r="X424" i="31" s="1" a="1"/>
  <c r="X424" i="31" s="1"/>
  <c r="W423" i="31"/>
  <c r="X423" i="31" s="1" a="1"/>
  <c r="X423" i="31" s="1"/>
  <c r="W422" i="31"/>
  <c r="X422" i="31" s="1" a="1"/>
  <c r="X422" i="31" s="1"/>
  <c r="W421" i="31"/>
  <c r="X421" i="31" s="1" a="1"/>
  <c r="X421" i="31" s="1"/>
  <c r="W420" i="31"/>
  <c r="X420" i="31" s="1" a="1"/>
  <c r="X420" i="31" s="1"/>
  <c r="W419" i="31"/>
  <c r="X419" i="31" s="1" a="1"/>
  <c r="X419" i="31" s="1"/>
  <c r="W418" i="31"/>
  <c r="X418" i="31" s="1" a="1"/>
  <c r="X418" i="31" s="1"/>
  <c r="W417" i="31"/>
  <c r="X417" i="31" s="1" a="1"/>
  <c r="X417" i="31" s="1"/>
  <c r="W416" i="31"/>
  <c r="X416" i="31" s="1" a="1"/>
  <c r="X416" i="31" s="1"/>
  <c r="W415" i="31"/>
  <c r="X415" i="31" s="1" a="1"/>
  <c r="X415" i="31" s="1"/>
  <c r="W414" i="31"/>
  <c r="X414" i="31" s="1" a="1"/>
  <c r="X414" i="31" s="1"/>
  <c r="W413" i="31"/>
  <c r="X413" i="31" s="1" a="1"/>
  <c r="X413" i="31" s="1"/>
  <c r="W412" i="31"/>
  <c r="X412" i="31" s="1" a="1"/>
  <c r="X412" i="31" s="1"/>
  <c r="W411" i="31"/>
  <c r="X411" i="31" s="1" a="1"/>
  <c r="X411" i="31" s="1"/>
  <c r="W410" i="31"/>
  <c r="X410" i="31" s="1" a="1"/>
  <c r="X410" i="31" s="1"/>
  <c r="W409" i="31"/>
  <c r="X409" i="31" s="1" a="1"/>
  <c r="X409" i="31" s="1"/>
  <c r="W408" i="31"/>
  <c r="X408" i="31" s="1" a="1"/>
  <c r="X408" i="31" s="1"/>
  <c r="W407" i="31"/>
  <c r="X407" i="31" s="1" a="1"/>
  <c r="X407" i="31" s="1"/>
  <c r="W406" i="31"/>
  <c r="X406" i="31" s="1" a="1"/>
  <c r="X406" i="31" s="1"/>
  <c r="W405" i="31"/>
  <c r="X405" i="31" s="1" a="1"/>
  <c r="X405" i="31" s="1"/>
  <c r="W404" i="31"/>
  <c r="X404" i="31" s="1" a="1"/>
  <c r="X404" i="31" s="1"/>
  <c r="W403" i="31"/>
  <c r="X403" i="31" s="1" a="1"/>
  <c r="X403" i="31" s="1"/>
  <c r="W402" i="31"/>
  <c r="X402" i="31" s="1" a="1"/>
  <c r="X402" i="31" s="1"/>
  <c r="W401" i="31"/>
  <c r="X401" i="31" s="1" a="1"/>
  <c r="X401" i="31" s="1"/>
  <c r="W400" i="31"/>
  <c r="X400" i="31" s="1" a="1"/>
  <c r="X400" i="31" s="1"/>
  <c r="W399" i="31"/>
  <c r="X399" i="31" s="1" a="1"/>
  <c r="X399" i="31" s="1"/>
  <c r="W398" i="31"/>
  <c r="X398" i="31" s="1" a="1"/>
  <c r="X398" i="31" s="1"/>
  <c r="W397" i="31"/>
  <c r="X397" i="31" s="1" a="1"/>
  <c r="X397" i="31" s="1"/>
  <c r="W396" i="31"/>
  <c r="X396" i="31" s="1" a="1"/>
  <c r="X396" i="31" s="1"/>
  <c r="W395" i="31"/>
  <c r="X395" i="31" s="1" a="1"/>
  <c r="X395" i="31" s="1"/>
  <c r="W394" i="31"/>
  <c r="X394" i="31" s="1" a="1"/>
  <c r="X394" i="31" s="1"/>
  <c r="W393" i="31"/>
  <c r="X393" i="31" s="1" a="1"/>
  <c r="X393" i="31" s="1"/>
  <c r="W392" i="31"/>
  <c r="X392" i="31" s="1" a="1"/>
  <c r="X392" i="31" s="1"/>
  <c r="W391" i="31"/>
  <c r="X391" i="31" s="1" a="1"/>
  <c r="X391" i="31" s="1"/>
  <c r="W390" i="31"/>
  <c r="X390" i="31" s="1" a="1"/>
  <c r="X390" i="31" s="1"/>
  <c r="W389" i="31"/>
  <c r="X389" i="31" s="1" a="1"/>
  <c r="X389" i="31" s="1"/>
  <c r="P389" i="31"/>
  <c r="W388" i="31"/>
  <c r="X388" i="31" s="1" a="1"/>
  <c r="X388" i="31" s="1"/>
  <c r="P388" i="31"/>
  <c r="W387" i="31"/>
  <c r="X387" i="31" s="1" a="1"/>
  <c r="X387" i="31" s="1"/>
  <c r="P387" i="31"/>
  <c r="W386" i="31"/>
  <c r="X386" i="31" s="1" a="1"/>
  <c r="X386" i="31" s="1"/>
  <c r="P386" i="31"/>
  <c r="W385" i="31"/>
  <c r="X385" i="31" s="1" a="1"/>
  <c r="X385" i="31" s="1"/>
  <c r="P385" i="31"/>
  <c r="W384" i="31"/>
  <c r="X384" i="31" s="1" a="1"/>
  <c r="X384" i="31" s="1"/>
  <c r="P384" i="31"/>
  <c r="W383" i="31"/>
  <c r="X383" i="31" s="1" a="1"/>
  <c r="X383" i="31" s="1"/>
  <c r="P383" i="31"/>
  <c r="W382" i="31"/>
  <c r="X382" i="31" s="1" a="1"/>
  <c r="X382" i="31" s="1"/>
  <c r="P382" i="31"/>
  <c r="W381" i="31"/>
  <c r="X381" i="31" s="1" a="1"/>
  <c r="X381" i="31" s="1"/>
  <c r="P381" i="31"/>
  <c r="W380" i="31"/>
  <c r="X380" i="31" s="1" a="1"/>
  <c r="X380" i="31" s="1"/>
  <c r="P380" i="31"/>
  <c r="W379" i="31"/>
  <c r="X379" i="31" s="1" a="1"/>
  <c r="X379" i="31" s="1"/>
  <c r="P379" i="31"/>
  <c r="W378" i="31"/>
  <c r="X378" i="31" s="1" a="1"/>
  <c r="X378" i="31" s="1"/>
  <c r="P378" i="31"/>
  <c r="W377" i="31"/>
  <c r="X377" i="31" s="1" a="1"/>
  <c r="X377" i="31" s="1"/>
  <c r="P377" i="31"/>
  <c r="W376" i="31"/>
  <c r="X376" i="31" s="1" a="1"/>
  <c r="X376" i="31" s="1"/>
  <c r="P376" i="31"/>
  <c r="W375" i="31"/>
  <c r="X375" i="31" s="1" a="1"/>
  <c r="X375" i="31" s="1"/>
  <c r="P375" i="31"/>
  <c r="W374" i="31"/>
  <c r="X374" i="31" s="1" a="1"/>
  <c r="X374" i="31" s="1"/>
  <c r="P374" i="31"/>
  <c r="W373" i="31"/>
  <c r="X373" i="31" s="1" a="1"/>
  <c r="X373" i="31" s="1"/>
  <c r="P373" i="31"/>
  <c r="W372" i="31"/>
  <c r="X372" i="31" s="1" a="1"/>
  <c r="X372" i="31" s="1"/>
  <c r="P372" i="31"/>
  <c r="W371" i="31"/>
  <c r="X371" i="31" s="1" a="1"/>
  <c r="X371" i="31" s="1"/>
  <c r="P371" i="31"/>
  <c r="W370" i="31"/>
  <c r="X370" i="31" s="1" a="1"/>
  <c r="X370" i="31" s="1"/>
  <c r="P370" i="31"/>
  <c r="W369" i="31"/>
  <c r="X369" i="31" s="1" a="1"/>
  <c r="X369" i="31" s="1"/>
  <c r="P369" i="31"/>
  <c r="W368" i="31"/>
  <c r="X368" i="31" s="1" a="1"/>
  <c r="X368" i="31" s="1"/>
  <c r="P368" i="31"/>
  <c r="W367" i="31"/>
  <c r="X367" i="31" s="1" a="1"/>
  <c r="X367" i="31" s="1"/>
  <c r="P367" i="31"/>
  <c r="W366" i="31"/>
  <c r="X366" i="31" s="1" a="1"/>
  <c r="X366" i="31" s="1"/>
  <c r="P366" i="31"/>
  <c r="W365" i="31"/>
  <c r="X365" i="31" s="1" a="1"/>
  <c r="X365" i="31" s="1"/>
  <c r="P365" i="31"/>
  <c r="W364" i="31"/>
  <c r="X364" i="31" s="1" a="1"/>
  <c r="X364" i="31" s="1"/>
  <c r="P364" i="31"/>
  <c r="W363" i="31"/>
  <c r="X363" i="31" s="1" a="1"/>
  <c r="X363" i="31" s="1"/>
  <c r="P363" i="31"/>
  <c r="W362" i="31"/>
  <c r="X362" i="31" s="1" a="1"/>
  <c r="X362" i="31" s="1"/>
  <c r="P362" i="31"/>
  <c r="W361" i="31"/>
  <c r="X361" i="31" s="1" a="1"/>
  <c r="X361" i="31" s="1"/>
  <c r="P361" i="31"/>
  <c r="W360" i="31"/>
  <c r="X360" i="31" s="1" a="1"/>
  <c r="X360" i="31" s="1"/>
  <c r="P360" i="31"/>
  <c r="W359" i="31"/>
  <c r="X359" i="31" s="1" a="1"/>
  <c r="X359" i="31" s="1"/>
  <c r="P359" i="31"/>
  <c r="W358" i="31"/>
  <c r="X358" i="31" s="1" a="1"/>
  <c r="X358" i="31" s="1"/>
  <c r="P358" i="31"/>
  <c r="W357" i="31"/>
  <c r="X357" i="31" s="1" a="1"/>
  <c r="X357" i="31" s="1"/>
  <c r="P357" i="31"/>
  <c r="W356" i="31"/>
  <c r="X356" i="31" s="1" a="1"/>
  <c r="X356" i="31" s="1"/>
  <c r="P356" i="31"/>
  <c r="W355" i="31"/>
  <c r="X355" i="31" s="1" a="1"/>
  <c r="X355" i="31" s="1"/>
  <c r="P355" i="31"/>
  <c r="W354" i="31"/>
  <c r="X354" i="31" s="1" a="1"/>
  <c r="X354" i="31" s="1"/>
  <c r="P354" i="31"/>
  <c r="W353" i="31"/>
  <c r="X353" i="31" s="1" a="1"/>
  <c r="X353" i="31" s="1"/>
  <c r="P353" i="31"/>
  <c r="W352" i="31"/>
  <c r="X352" i="31" s="1" a="1"/>
  <c r="X352" i="31" s="1"/>
  <c r="P352" i="31"/>
  <c r="W351" i="31"/>
  <c r="X351" i="31" s="1" a="1"/>
  <c r="X351" i="31" s="1"/>
  <c r="P351" i="31"/>
  <c r="W350" i="31"/>
  <c r="X350" i="31" s="1" a="1"/>
  <c r="X350" i="31" s="1"/>
  <c r="P350" i="31"/>
  <c r="W349" i="31"/>
  <c r="X349" i="31" s="1" a="1"/>
  <c r="X349" i="31" s="1"/>
  <c r="P349" i="31"/>
  <c r="W348" i="31"/>
  <c r="X348" i="31" s="1" a="1"/>
  <c r="X348" i="31" s="1"/>
  <c r="P348" i="31"/>
  <c r="W347" i="31"/>
  <c r="X347" i="31" s="1" a="1"/>
  <c r="X347" i="31" s="1"/>
  <c r="P347" i="31"/>
  <c r="W346" i="31"/>
  <c r="X346" i="31" s="1" a="1"/>
  <c r="X346" i="31" s="1"/>
  <c r="P346" i="31"/>
  <c r="W345" i="31"/>
  <c r="X345" i="31" s="1" a="1"/>
  <c r="X345" i="31" s="1"/>
  <c r="P345" i="31"/>
  <c r="W344" i="31"/>
  <c r="X344" i="31" s="1" a="1"/>
  <c r="X344" i="31" s="1"/>
  <c r="P344" i="31"/>
  <c r="W343" i="31"/>
  <c r="X343" i="31" s="1" a="1"/>
  <c r="X343" i="31" s="1"/>
  <c r="P343" i="31"/>
  <c r="W342" i="31"/>
  <c r="X342" i="31" s="1" a="1"/>
  <c r="X342" i="31" s="1"/>
  <c r="P342" i="31"/>
  <c r="W341" i="31"/>
  <c r="X341" i="31" s="1" a="1"/>
  <c r="X341" i="31" s="1"/>
  <c r="P341" i="31"/>
  <c r="W340" i="31"/>
  <c r="X340" i="31" s="1" a="1"/>
  <c r="X340" i="31" s="1"/>
  <c r="P340" i="31"/>
  <c r="W339" i="31"/>
  <c r="X339" i="31" s="1" a="1"/>
  <c r="X339" i="31" s="1"/>
  <c r="P339" i="31"/>
  <c r="W338" i="31"/>
  <c r="X338" i="31" s="1" a="1"/>
  <c r="X338" i="31" s="1"/>
  <c r="P338" i="31"/>
  <c r="W337" i="31"/>
  <c r="X337" i="31" s="1" a="1"/>
  <c r="X337" i="31" s="1"/>
  <c r="P337" i="31"/>
  <c r="W336" i="31"/>
  <c r="X336" i="31" s="1" a="1"/>
  <c r="X336" i="31" s="1"/>
  <c r="P336" i="31"/>
  <c r="W335" i="31"/>
  <c r="X335" i="31" s="1" a="1"/>
  <c r="X335" i="31" s="1"/>
  <c r="P335" i="31"/>
  <c r="W334" i="31"/>
  <c r="X334" i="31" s="1" a="1"/>
  <c r="X334" i="31" s="1"/>
  <c r="P334" i="31"/>
  <c r="W333" i="31"/>
  <c r="X333" i="31" s="1" a="1"/>
  <c r="X333" i="31" s="1"/>
  <c r="P333" i="31"/>
  <c r="W332" i="31"/>
  <c r="X332" i="31" s="1" a="1"/>
  <c r="X332" i="31" s="1"/>
  <c r="P332" i="31"/>
  <c r="W331" i="31"/>
  <c r="X331" i="31" s="1" a="1"/>
  <c r="X331" i="31" s="1"/>
  <c r="P331" i="31"/>
  <c r="W330" i="31"/>
  <c r="X330" i="31" s="1" a="1"/>
  <c r="X330" i="31" s="1"/>
  <c r="P330" i="31"/>
  <c r="W329" i="31"/>
  <c r="X329" i="31" s="1" a="1"/>
  <c r="X329" i="31" s="1"/>
  <c r="P329" i="31"/>
  <c r="W328" i="31"/>
  <c r="X328" i="31" s="1" a="1"/>
  <c r="X328" i="31" s="1"/>
  <c r="P328" i="31"/>
  <c r="W327" i="31"/>
  <c r="X327" i="31" s="1" a="1"/>
  <c r="X327" i="31" s="1"/>
  <c r="P327" i="31"/>
  <c r="W326" i="31"/>
  <c r="X326" i="31" s="1" a="1"/>
  <c r="X326" i="31" s="1"/>
  <c r="P326" i="31"/>
  <c r="W325" i="31"/>
  <c r="X325" i="31" s="1" a="1"/>
  <c r="X325" i="31" s="1"/>
  <c r="P325" i="31"/>
  <c r="W324" i="31"/>
  <c r="X324" i="31" s="1" a="1"/>
  <c r="X324" i="31" s="1"/>
  <c r="P324" i="31"/>
  <c r="W323" i="31"/>
  <c r="X323" i="31" s="1" a="1"/>
  <c r="X323" i="31" s="1"/>
  <c r="P323" i="31"/>
  <c r="W322" i="31"/>
  <c r="X322" i="31" s="1" a="1"/>
  <c r="X322" i="31" s="1"/>
  <c r="P322" i="31"/>
  <c r="W321" i="31"/>
  <c r="X321" i="31" s="1" a="1"/>
  <c r="X321" i="31" s="1"/>
  <c r="P321" i="31"/>
  <c r="W320" i="31"/>
  <c r="X320" i="31" s="1" a="1"/>
  <c r="X320" i="31" s="1"/>
  <c r="P320" i="31"/>
  <c r="W319" i="31"/>
  <c r="X319" i="31" s="1" a="1"/>
  <c r="X319" i="31" s="1"/>
  <c r="P319" i="31"/>
  <c r="W318" i="31"/>
  <c r="X318" i="31" s="1" a="1"/>
  <c r="X318" i="31" s="1"/>
  <c r="P318" i="31"/>
  <c r="W317" i="31"/>
  <c r="X317" i="31" s="1" a="1"/>
  <c r="X317" i="31" s="1"/>
  <c r="P317" i="31"/>
  <c r="W316" i="31"/>
  <c r="X316" i="31" s="1" a="1"/>
  <c r="X316" i="31" s="1"/>
  <c r="P316" i="31"/>
  <c r="W315" i="31"/>
  <c r="X315" i="31" s="1" a="1"/>
  <c r="X315" i="31" s="1"/>
  <c r="P315" i="31"/>
  <c r="W314" i="31"/>
  <c r="X314" i="31" s="1" a="1"/>
  <c r="X314" i="31" s="1"/>
  <c r="P314" i="31"/>
  <c r="W313" i="31"/>
  <c r="X313" i="31" s="1" a="1"/>
  <c r="X313" i="31" s="1"/>
  <c r="P313" i="31"/>
  <c r="W312" i="31"/>
  <c r="X312" i="31" s="1" a="1"/>
  <c r="X312" i="31" s="1"/>
  <c r="P312" i="31"/>
  <c r="W311" i="31"/>
  <c r="X311" i="31" s="1" a="1"/>
  <c r="X311" i="31" s="1"/>
  <c r="P311" i="31"/>
  <c r="W310" i="31"/>
  <c r="X310" i="31" s="1" a="1"/>
  <c r="X310" i="31" s="1"/>
  <c r="P310" i="31"/>
  <c r="W309" i="31"/>
  <c r="X309" i="31" s="1" a="1"/>
  <c r="X309" i="31" s="1"/>
  <c r="P309" i="31"/>
  <c r="W308" i="31"/>
  <c r="X308" i="31" s="1" a="1"/>
  <c r="X308" i="31" s="1"/>
  <c r="P308" i="31"/>
  <c r="W307" i="31"/>
  <c r="X307" i="31" s="1" a="1"/>
  <c r="X307" i="31" s="1"/>
  <c r="P307" i="31"/>
  <c r="W306" i="31"/>
  <c r="X306" i="31" s="1" a="1"/>
  <c r="X306" i="31" s="1"/>
  <c r="P306" i="31"/>
  <c r="W305" i="31"/>
  <c r="X305" i="31" s="1" a="1"/>
  <c r="X305" i="31" s="1"/>
  <c r="P305" i="31"/>
  <c r="W304" i="31"/>
  <c r="X304" i="31" s="1" a="1"/>
  <c r="X304" i="31" s="1"/>
  <c r="P304" i="31"/>
  <c r="W303" i="31"/>
  <c r="X303" i="31" s="1" a="1"/>
  <c r="X303" i="31" s="1"/>
  <c r="P303" i="31"/>
  <c r="W302" i="31"/>
  <c r="X302" i="31" s="1" a="1"/>
  <c r="X302" i="31" s="1"/>
  <c r="P302" i="31"/>
  <c r="W301" i="31"/>
  <c r="X301" i="31" s="1" a="1"/>
  <c r="X301" i="31" s="1"/>
  <c r="P301" i="31"/>
  <c r="W300" i="31"/>
  <c r="X300" i="31" s="1" a="1"/>
  <c r="X300" i="31" s="1"/>
  <c r="P300" i="31"/>
  <c r="W299" i="31"/>
  <c r="X299" i="31" s="1" a="1"/>
  <c r="X299" i="31" s="1"/>
  <c r="P299" i="31"/>
  <c r="W298" i="31"/>
  <c r="X298" i="31" s="1" a="1"/>
  <c r="X298" i="31" s="1"/>
  <c r="P298" i="31"/>
  <c r="W297" i="31"/>
  <c r="X297" i="31" s="1" a="1"/>
  <c r="X297" i="31" s="1"/>
  <c r="P297" i="31"/>
  <c r="W296" i="31"/>
  <c r="X296" i="31" s="1" a="1"/>
  <c r="X296" i="31" s="1"/>
  <c r="P296" i="31"/>
  <c r="W295" i="31"/>
  <c r="X295" i="31" s="1" a="1"/>
  <c r="X295" i="31" s="1"/>
  <c r="P295" i="31"/>
  <c r="W294" i="31"/>
  <c r="X294" i="31" s="1" a="1"/>
  <c r="X294" i="31" s="1"/>
  <c r="P294" i="31"/>
  <c r="W293" i="31"/>
  <c r="X293" i="31" s="1" a="1"/>
  <c r="X293" i="31" s="1"/>
  <c r="P293" i="31"/>
  <c r="W292" i="31"/>
  <c r="X292" i="31" s="1" a="1"/>
  <c r="X292" i="31" s="1"/>
  <c r="P292" i="31"/>
  <c r="W291" i="31"/>
  <c r="X291" i="31" s="1" a="1"/>
  <c r="X291" i="31" s="1"/>
  <c r="P291" i="31"/>
  <c r="W290" i="31"/>
  <c r="X290" i="31" s="1" a="1"/>
  <c r="X290" i="31" s="1"/>
  <c r="P290" i="31"/>
  <c r="W289" i="31"/>
  <c r="X289" i="31" s="1" a="1"/>
  <c r="X289" i="31" s="1"/>
  <c r="P289" i="31"/>
  <c r="W288" i="31"/>
  <c r="X288" i="31" s="1" a="1"/>
  <c r="X288" i="31" s="1"/>
  <c r="P288" i="31"/>
  <c r="W287" i="31"/>
  <c r="X287" i="31" s="1" a="1"/>
  <c r="X287" i="31" s="1"/>
  <c r="P287" i="31"/>
  <c r="W286" i="31"/>
  <c r="X286" i="31" s="1" a="1"/>
  <c r="X286" i="31" s="1"/>
  <c r="P286" i="31"/>
  <c r="W285" i="31"/>
  <c r="X285" i="31" s="1" a="1"/>
  <c r="X285" i="31" s="1"/>
  <c r="P285" i="31"/>
  <c r="W284" i="31"/>
  <c r="X284" i="31" s="1" a="1"/>
  <c r="X284" i="31" s="1"/>
  <c r="P284" i="31"/>
  <c r="W283" i="31"/>
  <c r="X283" i="31" s="1" a="1"/>
  <c r="X283" i="31" s="1"/>
  <c r="P283" i="31"/>
  <c r="W282" i="31"/>
  <c r="X282" i="31" s="1" a="1"/>
  <c r="X282" i="31" s="1"/>
  <c r="P282" i="31"/>
  <c r="W281" i="31"/>
  <c r="X281" i="31" s="1" a="1"/>
  <c r="X281" i="31" s="1"/>
  <c r="P281" i="31"/>
  <c r="W280" i="31"/>
  <c r="X280" i="31" s="1" a="1"/>
  <c r="X280" i="31" s="1"/>
  <c r="P280" i="31"/>
  <c r="W279" i="31"/>
  <c r="X279" i="31" s="1" a="1"/>
  <c r="X279" i="31" s="1"/>
  <c r="P279" i="31"/>
  <c r="W278" i="31"/>
  <c r="X278" i="31" s="1" a="1"/>
  <c r="X278" i="31" s="1"/>
  <c r="P278" i="31"/>
  <c r="W277" i="31"/>
  <c r="X277" i="31" s="1" a="1"/>
  <c r="X277" i="31" s="1"/>
  <c r="P277" i="31"/>
  <c r="W276" i="31"/>
  <c r="X276" i="31" s="1" a="1"/>
  <c r="X276" i="31" s="1"/>
  <c r="P276" i="31"/>
  <c r="W275" i="31"/>
  <c r="X275" i="31" s="1" a="1"/>
  <c r="X275" i="31" s="1"/>
  <c r="P275" i="31"/>
  <c r="W274" i="31"/>
  <c r="X274" i="31" s="1" a="1"/>
  <c r="X274" i="31" s="1"/>
  <c r="P274" i="31"/>
  <c r="W273" i="31"/>
  <c r="X273" i="31" s="1" a="1"/>
  <c r="X273" i="31" s="1"/>
  <c r="P273" i="31"/>
  <c r="W272" i="31"/>
  <c r="X272" i="31" s="1" a="1"/>
  <c r="X272" i="31" s="1"/>
  <c r="P272" i="31"/>
  <c r="W271" i="31"/>
  <c r="X271" i="31" s="1" a="1"/>
  <c r="X271" i="31" s="1"/>
  <c r="P271" i="31"/>
  <c r="W270" i="31"/>
  <c r="X270" i="31" s="1" a="1"/>
  <c r="X270" i="31" s="1"/>
  <c r="P270" i="31"/>
  <c r="W269" i="31"/>
  <c r="X269" i="31" s="1" a="1"/>
  <c r="X269" i="31" s="1"/>
  <c r="P269" i="31"/>
  <c r="W268" i="31"/>
  <c r="X268" i="31" s="1" a="1"/>
  <c r="X268" i="31" s="1"/>
  <c r="P268" i="31"/>
  <c r="W267" i="31"/>
  <c r="X267" i="31" s="1" a="1"/>
  <c r="X267" i="31" s="1"/>
  <c r="P267" i="31"/>
  <c r="W266" i="31"/>
  <c r="X266" i="31" s="1" a="1"/>
  <c r="X266" i="31" s="1"/>
  <c r="P266" i="31"/>
  <c r="W265" i="31"/>
  <c r="X265" i="31" s="1" a="1"/>
  <c r="X265" i="31" s="1"/>
  <c r="P265" i="31"/>
  <c r="W264" i="31"/>
  <c r="X264" i="31" s="1" a="1"/>
  <c r="X264" i="31" s="1"/>
  <c r="P264" i="31"/>
  <c r="W263" i="31"/>
  <c r="X263" i="31" s="1" a="1"/>
  <c r="X263" i="31" s="1"/>
  <c r="P263" i="31"/>
  <c r="W262" i="31"/>
  <c r="X262" i="31" s="1" a="1"/>
  <c r="X262" i="31" s="1"/>
  <c r="P262" i="31"/>
  <c r="W261" i="31"/>
  <c r="X261" i="31" s="1" a="1"/>
  <c r="X261" i="31" s="1"/>
  <c r="P261" i="31"/>
  <c r="W260" i="31"/>
  <c r="X260" i="31" s="1" a="1"/>
  <c r="X260" i="31" s="1"/>
  <c r="P260" i="31"/>
  <c r="W259" i="31"/>
  <c r="X259" i="31" s="1" a="1"/>
  <c r="X259" i="31" s="1"/>
  <c r="P259" i="31"/>
  <c r="W258" i="31"/>
  <c r="X258" i="31" s="1" a="1"/>
  <c r="X258" i="31" s="1"/>
  <c r="P258" i="31"/>
  <c r="W257" i="31"/>
  <c r="X257" i="31" s="1" a="1"/>
  <c r="X257" i="31" s="1"/>
  <c r="P257" i="31"/>
  <c r="W256" i="31"/>
  <c r="X256" i="31" s="1" a="1"/>
  <c r="X256" i="31" s="1"/>
  <c r="P256" i="31"/>
  <c r="W255" i="31"/>
  <c r="X255" i="31" s="1" a="1"/>
  <c r="X255" i="31" s="1"/>
  <c r="P255" i="31"/>
  <c r="W254" i="31"/>
  <c r="X254" i="31" s="1" a="1"/>
  <c r="X254" i="31" s="1"/>
  <c r="P254" i="31"/>
  <c r="W253" i="31"/>
  <c r="X253" i="31" s="1" a="1"/>
  <c r="X253" i="31" s="1"/>
  <c r="P253" i="31"/>
  <c r="W252" i="31"/>
  <c r="X252" i="31" s="1" a="1"/>
  <c r="X252" i="31" s="1"/>
  <c r="P252" i="31"/>
  <c r="W251" i="31"/>
  <c r="X251" i="31" s="1" a="1"/>
  <c r="X251" i="31" s="1"/>
  <c r="P251" i="31"/>
  <c r="W250" i="31"/>
  <c r="X250" i="31" s="1" a="1"/>
  <c r="X250" i="31" s="1"/>
  <c r="P250" i="31"/>
  <c r="W249" i="31"/>
  <c r="X249" i="31" s="1" a="1"/>
  <c r="X249" i="31" s="1"/>
  <c r="P249" i="31"/>
  <c r="W248" i="31"/>
  <c r="X248" i="31" s="1" a="1"/>
  <c r="X248" i="31" s="1"/>
  <c r="P248" i="31"/>
  <c r="W247" i="31"/>
  <c r="X247" i="31" s="1" a="1"/>
  <c r="X247" i="31" s="1"/>
  <c r="P247" i="31"/>
  <c r="W246" i="31"/>
  <c r="X246" i="31" s="1" a="1"/>
  <c r="X246" i="31" s="1"/>
  <c r="P246" i="31"/>
  <c r="W245" i="31"/>
  <c r="X245" i="31" s="1" a="1"/>
  <c r="X245" i="31" s="1"/>
  <c r="P245" i="31"/>
  <c r="W244" i="31"/>
  <c r="X244" i="31" s="1" a="1"/>
  <c r="X244" i="31" s="1"/>
  <c r="P244" i="31"/>
  <c r="W243" i="31"/>
  <c r="X243" i="31" s="1" a="1"/>
  <c r="X243" i="31" s="1"/>
  <c r="P243" i="31"/>
  <c r="W242" i="31"/>
  <c r="X242" i="31" s="1" a="1"/>
  <c r="X242" i="31" s="1"/>
  <c r="P242" i="31"/>
  <c r="W241" i="31"/>
  <c r="X241" i="31" s="1" a="1"/>
  <c r="X241" i="31" s="1"/>
  <c r="P241" i="31"/>
  <c r="W240" i="31"/>
  <c r="X240" i="31" s="1" a="1"/>
  <c r="X240" i="31" s="1"/>
  <c r="P240" i="31"/>
  <c r="W239" i="31"/>
  <c r="X239" i="31" s="1" a="1"/>
  <c r="X239" i="31" s="1"/>
  <c r="P239" i="31"/>
  <c r="W238" i="31"/>
  <c r="X238" i="31" s="1" a="1"/>
  <c r="X238" i="31" s="1"/>
  <c r="P238" i="31"/>
  <c r="W237" i="31"/>
  <c r="X237" i="31" s="1" a="1"/>
  <c r="X237" i="31" s="1"/>
  <c r="P237" i="31"/>
  <c r="W236" i="31"/>
  <c r="X236" i="31" s="1" a="1"/>
  <c r="X236" i="31" s="1"/>
  <c r="P236" i="31"/>
  <c r="W235" i="31"/>
  <c r="X235" i="31" s="1" a="1"/>
  <c r="X235" i="31" s="1"/>
  <c r="P235" i="31"/>
  <c r="W234" i="31"/>
  <c r="X234" i="31" s="1" a="1"/>
  <c r="X234" i="31" s="1"/>
  <c r="P234" i="31"/>
  <c r="W233" i="31"/>
  <c r="X233" i="31" s="1" a="1"/>
  <c r="X233" i="31" s="1"/>
  <c r="P233" i="31"/>
  <c r="W232" i="31"/>
  <c r="X232" i="31" s="1" a="1"/>
  <c r="X232" i="31" s="1"/>
  <c r="P232" i="31"/>
  <c r="W231" i="31"/>
  <c r="X231" i="31" s="1" a="1"/>
  <c r="X231" i="31" s="1"/>
  <c r="P231" i="31"/>
  <c r="W230" i="31"/>
  <c r="X230" i="31" s="1" a="1"/>
  <c r="X230" i="31" s="1"/>
  <c r="P230" i="31"/>
  <c r="W229" i="31"/>
  <c r="X229" i="31" s="1" a="1"/>
  <c r="X229" i="31" s="1"/>
  <c r="P229" i="31"/>
  <c r="W228" i="31"/>
  <c r="X228" i="31" s="1" a="1"/>
  <c r="X228" i="31" s="1"/>
  <c r="P228" i="31"/>
  <c r="W227" i="31"/>
  <c r="X227" i="31" s="1" a="1"/>
  <c r="X227" i="31" s="1"/>
  <c r="P227" i="31"/>
  <c r="W226" i="31"/>
  <c r="X226" i="31" s="1" a="1"/>
  <c r="X226" i="31" s="1"/>
  <c r="P226" i="31"/>
  <c r="W225" i="31"/>
  <c r="X225" i="31" s="1" a="1"/>
  <c r="X225" i="31" s="1"/>
  <c r="P225" i="31"/>
  <c r="W224" i="31"/>
  <c r="X224" i="31" s="1" a="1"/>
  <c r="X224" i="31" s="1"/>
  <c r="P224" i="31"/>
  <c r="W223" i="31"/>
  <c r="X223" i="31" s="1" a="1"/>
  <c r="X223" i="31" s="1"/>
  <c r="P223" i="31"/>
  <c r="W222" i="31"/>
  <c r="X222" i="31" s="1" a="1"/>
  <c r="X222" i="31" s="1"/>
  <c r="P222" i="31"/>
  <c r="W221" i="31"/>
  <c r="X221" i="31" s="1" a="1"/>
  <c r="X221" i="31" s="1"/>
  <c r="P221" i="31"/>
  <c r="W220" i="31"/>
  <c r="X220" i="31" s="1" a="1"/>
  <c r="X220" i="31" s="1"/>
  <c r="P220" i="31"/>
  <c r="W219" i="31"/>
  <c r="X219" i="31" s="1" a="1"/>
  <c r="X219" i="31" s="1"/>
  <c r="P219" i="31"/>
  <c r="W218" i="31"/>
  <c r="X218" i="31" s="1" a="1"/>
  <c r="X218" i="31" s="1"/>
  <c r="P218" i="31"/>
  <c r="W217" i="31"/>
  <c r="X217" i="31" s="1" a="1"/>
  <c r="X217" i="31" s="1"/>
  <c r="P217" i="31"/>
  <c r="W216" i="31"/>
  <c r="X216" i="31" s="1" a="1"/>
  <c r="X216" i="31" s="1"/>
  <c r="P216" i="31"/>
  <c r="W215" i="31"/>
  <c r="X215" i="31" s="1" a="1"/>
  <c r="X215" i="31" s="1"/>
  <c r="P215" i="31"/>
  <c r="W214" i="31"/>
  <c r="X214" i="31" s="1" a="1"/>
  <c r="X214" i="31" s="1"/>
  <c r="P214" i="31"/>
  <c r="W213" i="31"/>
  <c r="X213" i="31" s="1" a="1"/>
  <c r="X213" i="31" s="1"/>
  <c r="P213" i="31"/>
  <c r="W212" i="31"/>
  <c r="X212" i="31" s="1" a="1"/>
  <c r="X212" i="31" s="1"/>
  <c r="P212" i="31"/>
  <c r="W211" i="31"/>
  <c r="X211" i="31" s="1" a="1"/>
  <c r="X211" i="31" s="1"/>
  <c r="P211" i="31"/>
  <c r="W210" i="31"/>
  <c r="X210" i="31" s="1" a="1"/>
  <c r="X210" i="31" s="1"/>
  <c r="P210" i="31"/>
  <c r="W209" i="31"/>
  <c r="X209" i="31" s="1" a="1"/>
  <c r="X209" i="31" s="1"/>
  <c r="P209" i="31"/>
  <c r="W208" i="31"/>
  <c r="X208" i="31" s="1" a="1"/>
  <c r="X208" i="31" s="1"/>
  <c r="P208" i="31"/>
  <c r="W207" i="31"/>
  <c r="X207" i="31" s="1" a="1"/>
  <c r="X207" i="31" s="1"/>
  <c r="P207" i="31"/>
  <c r="W206" i="31"/>
  <c r="X206" i="31" s="1" a="1"/>
  <c r="X206" i="31" s="1"/>
  <c r="P206" i="31"/>
  <c r="W205" i="31"/>
  <c r="X205" i="31" s="1" a="1"/>
  <c r="X205" i="31" s="1"/>
  <c r="P205" i="31"/>
  <c r="W204" i="31"/>
  <c r="X204" i="31" s="1" a="1"/>
  <c r="X204" i="31" s="1"/>
  <c r="P204" i="31"/>
  <c r="W203" i="31"/>
  <c r="X203" i="31" s="1" a="1"/>
  <c r="X203" i="31" s="1"/>
  <c r="P203" i="31"/>
  <c r="W202" i="31"/>
  <c r="X202" i="31" s="1" a="1"/>
  <c r="X202" i="31" s="1"/>
  <c r="P202" i="31"/>
  <c r="W201" i="31"/>
  <c r="X201" i="31" s="1" a="1"/>
  <c r="X201" i="31" s="1"/>
  <c r="P201" i="31"/>
  <c r="W200" i="31"/>
  <c r="X200" i="31" s="1" a="1"/>
  <c r="X200" i="31" s="1"/>
  <c r="P200" i="31"/>
  <c r="W199" i="31"/>
  <c r="X199" i="31" s="1" a="1"/>
  <c r="X199" i="31" s="1"/>
  <c r="P199" i="31"/>
  <c r="W198" i="31"/>
  <c r="X198" i="31" s="1" a="1"/>
  <c r="X198" i="31" s="1"/>
  <c r="P198" i="31"/>
  <c r="W197" i="31"/>
  <c r="X197" i="31" s="1" a="1"/>
  <c r="X197" i="31" s="1"/>
  <c r="P197" i="31"/>
  <c r="W196" i="31"/>
  <c r="X196" i="31" s="1" a="1"/>
  <c r="X196" i="31" s="1"/>
  <c r="P196" i="31"/>
  <c r="W195" i="31"/>
  <c r="X195" i="31" s="1" a="1"/>
  <c r="X195" i="31" s="1"/>
  <c r="P195" i="31"/>
  <c r="W194" i="31"/>
  <c r="X194" i="31" s="1" a="1"/>
  <c r="X194" i="31" s="1"/>
  <c r="P194" i="31"/>
  <c r="W193" i="31"/>
  <c r="X193" i="31" s="1" a="1"/>
  <c r="X193" i="31" s="1"/>
  <c r="P193" i="31"/>
  <c r="W192" i="31"/>
  <c r="X192" i="31" s="1" a="1"/>
  <c r="X192" i="31" s="1"/>
  <c r="P192" i="31"/>
  <c r="W191" i="31"/>
  <c r="X191" i="31" s="1" a="1"/>
  <c r="X191" i="31" s="1"/>
  <c r="P191" i="31"/>
  <c r="W190" i="31"/>
  <c r="X190" i="31" s="1" a="1"/>
  <c r="X190" i="31" s="1"/>
  <c r="P190" i="31"/>
  <c r="L190" i="31" a="1"/>
  <c r="L190" i="31" s="1"/>
  <c r="E190" i="31" s="1"/>
  <c r="W189" i="31"/>
  <c r="X189" i="31" s="1" a="1"/>
  <c r="X189" i="31" s="1"/>
  <c r="P189" i="31"/>
  <c r="L189" i="31" a="1"/>
  <c r="L189" i="31" s="1"/>
  <c r="E189" i="31" s="1"/>
  <c r="W188" i="31"/>
  <c r="X188" i="31" s="1" a="1"/>
  <c r="X188" i="31" s="1"/>
  <c r="P188" i="31"/>
  <c r="L188" i="31" a="1"/>
  <c r="L188" i="31" s="1"/>
  <c r="E188" i="31" s="1"/>
  <c r="W187" i="31"/>
  <c r="X187" i="31" s="1" a="1"/>
  <c r="X187" i="31" s="1"/>
  <c r="P187" i="31"/>
  <c r="L187" i="31" a="1"/>
  <c r="L187" i="31" s="1"/>
  <c r="E187" i="31" s="1"/>
  <c r="W186" i="31"/>
  <c r="X186" i="31" s="1" a="1"/>
  <c r="X186" i="31" s="1"/>
  <c r="P186" i="31"/>
  <c r="L186" i="31" a="1"/>
  <c r="L186" i="31" s="1"/>
  <c r="E186" i="31" s="1"/>
  <c r="W185" i="31"/>
  <c r="X185" i="31" s="1" a="1"/>
  <c r="X185" i="31" s="1"/>
  <c r="P185" i="31"/>
  <c r="L185" i="31" a="1"/>
  <c r="L185" i="31" s="1"/>
  <c r="E185" i="31" s="1"/>
  <c r="W184" i="31"/>
  <c r="X184" i="31" s="1" a="1"/>
  <c r="X184" i="31" s="1"/>
  <c r="P184" i="31"/>
  <c r="L184" i="31" a="1"/>
  <c r="L184" i="31" s="1"/>
  <c r="E184" i="31" s="1"/>
  <c r="W183" i="31"/>
  <c r="X183" i="31" s="1" a="1"/>
  <c r="X183" i="31" s="1"/>
  <c r="P183" i="31"/>
  <c r="L183" i="31" a="1"/>
  <c r="L183" i="31" s="1"/>
  <c r="E183" i="31" s="1"/>
  <c r="W182" i="31"/>
  <c r="X182" i="31" s="1" a="1"/>
  <c r="X182" i="31" s="1"/>
  <c r="P182" i="31"/>
  <c r="L182" i="31" a="1"/>
  <c r="L182" i="31" s="1"/>
  <c r="E182" i="31" s="1"/>
  <c r="W181" i="31"/>
  <c r="X181" i="31" s="1" a="1"/>
  <c r="X181" i="31" s="1"/>
  <c r="P181" i="31"/>
  <c r="L181" i="31" a="1"/>
  <c r="L181" i="31" s="1"/>
  <c r="E181" i="31" s="1"/>
  <c r="W180" i="31"/>
  <c r="X180" i="31" s="1" a="1"/>
  <c r="X180" i="31" s="1"/>
  <c r="P180" i="31"/>
  <c r="L180" i="31" a="1"/>
  <c r="L180" i="31" s="1"/>
  <c r="E180" i="31" s="1"/>
  <c r="W179" i="31"/>
  <c r="X179" i="31" s="1" a="1"/>
  <c r="X179" i="31" s="1"/>
  <c r="P179" i="31"/>
  <c r="L179" i="31" a="1"/>
  <c r="L179" i="31" s="1"/>
  <c r="E179" i="31" s="1"/>
  <c r="W178" i="31"/>
  <c r="X178" i="31" s="1" a="1"/>
  <c r="X178" i="31" s="1"/>
  <c r="P178" i="31"/>
  <c r="L178" i="31" a="1"/>
  <c r="L178" i="31" s="1"/>
  <c r="E178" i="31" s="1"/>
  <c r="W177" i="31"/>
  <c r="X177" i="31" s="1" a="1"/>
  <c r="X177" i="31" s="1"/>
  <c r="P177" i="31"/>
  <c r="L177" i="31" a="1"/>
  <c r="L177" i="31" s="1"/>
  <c r="E177" i="31" s="1"/>
  <c r="W176" i="31"/>
  <c r="X176" i="31" s="1" a="1"/>
  <c r="X176" i="31" s="1"/>
  <c r="P176" i="31"/>
  <c r="L176" i="31" a="1"/>
  <c r="L176" i="31" s="1"/>
  <c r="E176" i="31" s="1"/>
  <c r="W175" i="31"/>
  <c r="X175" i="31" s="1" a="1"/>
  <c r="X175" i="31" s="1"/>
  <c r="P175" i="31"/>
  <c r="L175" i="31" a="1"/>
  <c r="L175" i="31" s="1"/>
  <c r="E175" i="31" s="1"/>
  <c r="W174" i="31"/>
  <c r="X174" i="31" s="1" a="1"/>
  <c r="X174" i="31" s="1"/>
  <c r="P174" i="31"/>
  <c r="L174" i="31" a="1"/>
  <c r="L174" i="31" s="1"/>
  <c r="E174" i="31" s="1"/>
  <c r="W173" i="31"/>
  <c r="X173" i="31" s="1" a="1"/>
  <c r="X173" i="31" s="1"/>
  <c r="P173" i="31"/>
  <c r="L173" i="31" a="1"/>
  <c r="L173" i="31" s="1"/>
  <c r="E173" i="31" s="1"/>
  <c r="W172" i="31"/>
  <c r="X172" i="31" s="1" a="1"/>
  <c r="X172" i="31" s="1"/>
  <c r="P172" i="31"/>
  <c r="L172" i="31" a="1"/>
  <c r="L172" i="31" s="1"/>
  <c r="E172" i="31" s="1"/>
  <c r="W171" i="31"/>
  <c r="X171" i="31" s="1" a="1"/>
  <c r="X171" i="31" s="1"/>
  <c r="P171" i="31"/>
  <c r="L171" i="31" a="1"/>
  <c r="L171" i="31" s="1"/>
  <c r="E171" i="31" s="1"/>
  <c r="W170" i="31"/>
  <c r="X170" i="31" s="1" a="1"/>
  <c r="X170" i="31" s="1"/>
  <c r="P170" i="31"/>
  <c r="L170" i="31" a="1"/>
  <c r="L170" i="31" s="1"/>
  <c r="E170" i="31" s="1"/>
  <c r="W169" i="31"/>
  <c r="X169" i="31" s="1" a="1"/>
  <c r="X169" i="31" s="1"/>
  <c r="P169" i="31"/>
  <c r="L169" i="31" a="1"/>
  <c r="L169" i="31" s="1"/>
  <c r="E169" i="31" s="1"/>
  <c r="W168" i="31"/>
  <c r="X168" i="31" s="1" a="1"/>
  <c r="X168" i="31" s="1"/>
  <c r="P168" i="31"/>
  <c r="L168" i="31" a="1"/>
  <c r="L168" i="31" s="1"/>
  <c r="E168" i="31" s="1"/>
  <c r="W167" i="31"/>
  <c r="X167" i="31" s="1" a="1"/>
  <c r="X167" i="31" s="1"/>
  <c r="P167" i="31"/>
  <c r="L167" i="31" a="1"/>
  <c r="L167" i="31" s="1"/>
  <c r="E167" i="31" s="1"/>
  <c r="W166" i="31"/>
  <c r="X166" i="31" s="1" a="1"/>
  <c r="X166" i="31" s="1"/>
  <c r="P166" i="31"/>
  <c r="L166" i="31" a="1"/>
  <c r="L166" i="31" s="1"/>
  <c r="E166" i="31" s="1"/>
  <c r="W165" i="31"/>
  <c r="X165" i="31" s="1" a="1"/>
  <c r="X165" i="31" s="1"/>
  <c r="P165" i="31"/>
  <c r="L165" i="31" a="1"/>
  <c r="L165" i="31" s="1"/>
  <c r="E165" i="31" s="1"/>
  <c r="W164" i="31"/>
  <c r="X164" i="31" s="1" a="1"/>
  <c r="X164" i="31" s="1"/>
  <c r="P164" i="31"/>
  <c r="L164" i="31" a="1"/>
  <c r="L164" i="31" s="1"/>
  <c r="E164" i="31" s="1"/>
  <c r="W163" i="31"/>
  <c r="X163" i="31" s="1" a="1"/>
  <c r="X163" i="31" s="1"/>
  <c r="P163" i="31"/>
  <c r="L163" i="31" a="1"/>
  <c r="L163" i="31" s="1"/>
  <c r="E163" i="31" s="1"/>
  <c r="W162" i="31"/>
  <c r="X162" i="31" s="1" a="1"/>
  <c r="X162" i="31" s="1"/>
  <c r="P162" i="31"/>
  <c r="L162" i="31" a="1"/>
  <c r="L162" i="31" s="1"/>
  <c r="E162" i="31" s="1"/>
  <c r="W161" i="31"/>
  <c r="X161" i="31" s="1" a="1"/>
  <c r="X161" i="31" s="1"/>
  <c r="P161" i="31"/>
  <c r="L161" i="31" a="1"/>
  <c r="L161" i="31" s="1"/>
  <c r="E161" i="31" s="1"/>
  <c r="W160" i="31"/>
  <c r="X160" i="31" s="1" a="1"/>
  <c r="X160" i="31" s="1"/>
  <c r="P160" i="31"/>
  <c r="L160" i="31" a="1"/>
  <c r="L160" i="31" s="1"/>
  <c r="E160" i="31" s="1"/>
  <c r="W159" i="31"/>
  <c r="X159" i="31" s="1" a="1"/>
  <c r="X159" i="31" s="1"/>
  <c r="P159" i="31"/>
  <c r="L159" i="31" a="1"/>
  <c r="L159" i="31" s="1"/>
  <c r="E159" i="31" s="1"/>
  <c r="W158" i="31"/>
  <c r="X158" i="31" s="1" a="1"/>
  <c r="X158" i="31" s="1"/>
  <c r="P158" i="31"/>
  <c r="L158" i="31" a="1"/>
  <c r="L158" i="31" s="1"/>
  <c r="E158" i="31" s="1"/>
  <c r="W157" i="31"/>
  <c r="X157" i="31" s="1" a="1"/>
  <c r="X157" i="31" s="1"/>
  <c r="P157" i="31"/>
  <c r="L157" i="31" a="1"/>
  <c r="L157" i="31" s="1"/>
  <c r="E157" i="31" s="1"/>
  <c r="W156" i="31"/>
  <c r="X156" i="31" s="1" a="1"/>
  <c r="X156" i="31" s="1"/>
  <c r="P156" i="31"/>
  <c r="L156" i="31" a="1"/>
  <c r="L156" i="31" s="1"/>
  <c r="E156" i="31" s="1"/>
  <c r="W155" i="31"/>
  <c r="X155" i="31" s="1" a="1"/>
  <c r="X155" i="31" s="1"/>
  <c r="P155" i="31"/>
  <c r="L155" i="31" a="1"/>
  <c r="L155" i="31" s="1"/>
  <c r="E155" i="31" s="1"/>
  <c r="W154" i="31"/>
  <c r="X154" i="31" s="1" a="1"/>
  <c r="X154" i="31" s="1"/>
  <c r="P154" i="31"/>
  <c r="L154" i="31" a="1"/>
  <c r="L154" i="31" s="1"/>
  <c r="E154" i="31" s="1"/>
  <c r="W153" i="31"/>
  <c r="X153" i="31" s="1" a="1"/>
  <c r="X153" i="31" s="1"/>
  <c r="P153" i="31"/>
  <c r="L153" i="31" a="1"/>
  <c r="L153" i="31" s="1"/>
  <c r="E153" i="31" s="1"/>
  <c r="W152" i="31"/>
  <c r="X152" i="31" s="1" a="1"/>
  <c r="X152" i="31" s="1"/>
  <c r="P152" i="31"/>
  <c r="L152" i="31" a="1"/>
  <c r="L152" i="31" s="1"/>
  <c r="E152" i="31" s="1"/>
  <c r="W151" i="31"/>
  <c r="X151" i="31" s="1" a="1"/>
  <c r="X151" i="31" s="1"/>
  <c r="P151" i="31"/>
  <c r="L151" i="31" a="1"/>
  <c r="L151" i="31" s="1"/>
  <c r="E151" i="31" s="1"/>
  <c r="W150" i="31"/>
  <c r="X150" i="31" s="1" a="1"/>
  <c r="X150" i="31" s="1"/>
  <c r="P150" i="31"/>
  <c r="L150" i="31" a="1"/>
  <c r="L150" i="31" s="1"/>
  <c r="E150" i="31" s="1"/>
  <c r="W149" i="31"/>
  <c r="X149" i="31" s="1" a="1"/>
  <c r="X149" i="31" s="1"/>
  <c r="P149" i="31"/>
  <c r="L149" i="31" a="1"/>
  <c r="L149" i="31" s="1"/>
  <c r="E149" i="31" s="1"/>
  <c r="W148" i="31"/>
  <c r="X148" i="31" s="1" a="1"/>
  <c r="X148" i="31" s="1"/>
  <c r="P148" i="31"/>
  <c r="L148" i="31" a="1"/>
  <c r="L148" i="31" s="1"/>
  <c r="E148" i="31" s="1"/>
  <c r="W147" i="31"/>
  <c r="X147" i="31" s="1" a="1"/>
  <c r="X147" i="31" s="1"/>
  <c r="P147" i="31"/>
  <c r="L147" i="31" a="1"/>
  <c r="L147" i="31" s="1"/>
  <c r="E147" i="31" s="1"/>
  <c r="W146" i="31"/>
  <c r="X146" i="31" s="1" a="1"/>
  <c r="X146" i="31" s="1"/>
  <c r="P146" i="31"/>
  <c r="L146" i="31" a="1"/>
  <c r="L146" i="31" s="1"/>
  <c r="E146" i="31" s="1"/>
  <c r="W145" i="31"/>
  <c r="X145" i="31" s="1" a="1"/>
  <c r="X145" i="31" s="1"/>
  <c r="P145" i="31"/>
  <c r="L145" i="31" a="1"/>
  <c r="L145" i="31" s="1"/>
  <c r="E145" i="31" s="1"/>
  <c r="W144" i="31"/>
  <c r="X144" i="31" s="1" a="1"/>
  <c r="X144" i="31" s="1"/>
  <c r="P144" i="31"/>
  <c r="L144" i="31" a="1"/>
  <c r="L144" i="31" s="1"/>
  <c r="E144" i="31" s="1"/>
  <c r="W143" i="31"/>
  <c r="X143" i="31" s="1" a="1"/>
  <c r="X143" i="31" s="1"/>
  <c r="P143" i="31"/>
  <c r="L143" i="31" a="1"/>
  <c r="L143" i="31" s="1"/>
  <c r="E143" i="31" s="1"/>
  <c r="W142" i="31"/>
  <c r="X142" i="31" s="1" a="1"/>
  <c r="X142" i="31" s="1"/>
  <c r="P142" i="31"/>
  <c r="L142" i="31" a="1"/>
  <c r="L142" i="31" s="1"/>
  <c r="E142" i="31" s="1"/>
  <c r="W141" i="31"/>
  <c r="X141" i="31" s="1" a="1"/>
  <c r="X141" i="31" s="1"/>
  <c r="P141" i="31"/>
  <c r="L141" i="31" a="1"/>
  <c r="L141" i="31" s="1"/>
  <c r="E141" i="31" s="1"/>
  <c r="W140" i="31"/>
  <c r="X140" i="31" s="1" a="1"/>
  <c r="X140" i="31" s="1"/>
  <c r="P140" i="31"/>
  <c r="L140" i="31" a="1"/>
  <c r="L140" i="31" s="1"/>
  <c r="E140" i="31" s="1"/>
  <c r="W139" i="31"/>
  <c r="X139" i="31" s="1" a="1"/>
  <c r="X139" i="31" s="1"/>
  <c r="P139" i="31"/>
  <c r="L139" i="31" a="1"/>
  <c r="L139" i="31" s="1"/>
  <c r="E139" i="31" s="1"/>
  <c r="W138" i="31"/>
  <c r="X138" i="31" s="1" a="1"/>
  <c r="X138" i="31" s="1"/>
  <c r="P138" i="31"/>
  <c r="L138" i="31" a="1"/>
  <c r="L138" i="31" s="1"/>
  <c r="E138" i="31" s="1"/>
  <c r="W137" i="31"/>
  <c r="X137" i="31" s="1" a="1"/>
  <c r="X137" i="31" s="1"/>
  <c r="P137" i="31"/>
  <c r="L137" i="31" a="1"/>
  <c r="L137" i="31" s="1"/>
  <c r="E137" i="31" s="1"/>
  <c r="W136" i="31"/>
  <c r="X136" i="31" s="1" a="1"/>
  <c r="X136" i="31" s="1"/>
  <c r="P136" i="31"/>
  <c r="L136" i="31" a="1"/>
  <c r="L136" i="31" s="1"/>
  <c r="E136" i="31" s="1"/>
  <c r="W135" i="31"/>
  <c r="X135" i="31" s="1" a="1"/>
  <c r="X135" i="31" s="1"/>
  <c r="P135" i="31"/>
  <c r="L135" i="31" a="1"/>
  <c r="L135" i="31" s="1"/>
  <c r="E135" i="31" s="1"/>
  <c r="W134" i="31"/>
  <c r="X134" i="31" s="1" a="1"/>
  <c r="X134" i="31" s="1"/>
  <c r="P134" i="31"/>
  <c r="L134" i="31" a="1"/>
  <c r="L134" i="31" s="1"/>
  <c r="E134" i="31" s="1"/>
  <c r="W133" i="31"/>
  <c r="X133" i="31" s="1" a="1"/>
  <c r="X133" i="31" s="1"/>
  <c r="P133" i="31"/>
  <c r="L133" i="31" a="1"/>
  <c r="L133" i="31" s="1"/>
  <c r="E133" i="31" s="1"/>
  <c r="W132" i="31"/>
  <c r="X132" i="31" s="1" a="1"/>
  <c r="X132" i="31" s="1"/>
  <c r="P132" i="31"/>
  <c r="L132" i="31" a="1"/>
  <c r="L132" i="31" s="1"/>
  <c r="E132" i="31" s="1"/>
  <c r="W131" i="31"/>
  <c r="X131" i="31" s="1" a="1"/>
  <c r="X131" i="31" s="1"/>
  <c r="P131" i="31"/>
  <c r="L131" i="31" a="1"/>
  <c r="L131" i="31" s="1"/>
  <c r="E131" i="31" s="1"/>
  <c r="W130" i="31"/>
  <c r="X130" i="31" s="1" a="1"/>
  <c r="X130" i="31" s="1"/>
  <c r="P130" i="31"/>
  <c r="L130" i="31" a="1"/>
  <c r="L130" i="31" s="1"/>
  <c r="E130" i="31" s="1"/>
  <c r="W129" i="31"/>
  <c r="X129" i="31" s="1" a="1"/>
  <c r="X129" i="31" s="1"/>
  <c r="P129" i="31"/>
  <c r="L129" i="31" a="1"/>
  <c r="L129" i="31" s="1"/>
  <c r="E129" i="31" s="1"/>
  <c r="W128" i="31"/>
  <c r="X128" i="31" s="1" a="1"/>
  <c r="X128" i="31" s="1"/>
  <c r="P128" i="31"/>
  <c r="L128" i="31" a="1"/>
  <c r="L128" i="31" s="1"/>
  <c r="E128" i="31" s="1"/>
  <c r="W127" i="31"/>
  <c r="X127" i="31" s="1" a="1"/>
  <c r="X127" i="31" s="1"/>
  <c r="P127" i="31"/>
  <c r="L127" i="31" a="1"/>
  <c r="L127" i="31" s="1"/>
  <c r="E127" i="31" s="1"/>
  <c r="W126" i="31"/>
  <c r="X126" i="31" s="1" a="1"/>
  <c r="X126" i="31" s="1"/>
  <c r="P126" i="31"/>
  <c r="L126" i="31" a="1"/>
  <c r="L126" i="31" s="1"/>
  <c r="E126" i="31" s="1"/>
  <c r="W125" i="31"/>
  <c r="X125" i="31" s="1" a="1"/>
  <c r="X125" i="31" s="1"/>
  <c r="P125" i="31"/>
  <c r="L125" i="31" a="1"/>
  <c r="L125" i="31" s="1"/>
  <c r="E125" i="31" s="1"/>
  <c r="W124" i="31"/>
  <c r="X124" i="31" s="1" a="1"/>
  <c r="X124" i="31" s="1"/>
  <c r="P124" i="31"/>
  <c r="L124" i="31" a="1"/>
  <c r="L124" i="31" s="1"/>
  <c r="E124" i="31" s="1"/>
  <c r="W123" i="31"/>
  <c r="X123" i="31" s="1" a="1"/>
  <c r="X123" i="31" s="1"/>
  <c r="P123" i="31"/>
  <c r="L123" i="31" a="1"/>
  <c r="L123" i="31" s="1"/>
  <c r="E123" i="31" s="1"/>
  <c r="W122" i="31"/>
  <c r="X122" i="31" s="1" a="1"/>
  <c r="X122" i="31" s="1"/>
  <c r="P122" i="31"/>
  <c r="L122" i="31" a="1"/>
  <c r="L122" i="31" s="1"/>
  <c r="E122" i="31" s="1"/>
  <c r="W121" i="31"/>
  <c r="X121" i="31" s="1" a="1"/>
  <c r="X121" i="31" s="1"/>
  <c r="P121" i="31"/>
  <c r="L121" i="31" a="1"/>
  <c r="L121" i="31" s="1"/>
  <c r="E121" i="31" s="1"/>
  <c r="W120" i="31"/>
  <c r="X120" i="31" s="1" a="1"/>
  <c r="X120" i="31" s="1"/>
  <c r="P120" i="31"/>
  <c r="L120" i="31" a="1"/>
  <c r="L120" i="31" s="1"/>
  <c r="E120" i="31" s="1"/>
  <c r="W119" i="31"/>
  <c r="X119" i="31" s="1" a="1"/>
  <c r="X119" i="31" s="1"/>
  <c r="P119" i="31"/>
  <c r="L119" i="31" a="1"/>
  <c r="L119" i="31" s="1"/>
  <c r="E119" i="31" s="1"/>
  <c r="W118" i="31"/>
  <c r="X118" i="31" s="1" a="1"/>
  <c r="X118" i="31" s="1"/>
  <c r="P118" i="31"/>
  <c r="L118" i="31" a="1"/>
  <c r="L118" i="31" s="1"/>
  <c r="E118" i="31" s="1"/>
  <c r="W117" i="31"/>
  <c r="X117" i="31" s="1" a="1"/>
  <c r="X117" i="31" s="1"/>
  <c r="P117" i="31"/>
  <c r="L117" i="31" a="1"/>
  <c r="L117" i="31" s="1"/>
  <c r="E117" i="31" s="1"/>
  <c r="W116" i="31"/>
  <c r="X116" i="31" s="1" a="1"/>
  <c r="X116" i="31" s="1"/>
  <c r="P116" i="31"/>
  <c r="L116" i="31" a="1"/>
  <c r="L116" i="31" s="1"/>
  <c r="E116" i="31" s="1"/>
  <c r="W115" i="31"/>
  <c r="X115" i="31" s="1" a="1"/>
  <c r="X115" i="31" s="1"/>
  <c r="P115" i="31"/>
  <c r="L115" i="31" a="1"/>
  <c r="L115" i="31" s="1"/>
  <c r="E115" i="31" s="1"/>
  <c r="W114" i="31"/>
  <c r="X114" i="31" s="1" a="1"/>
  <c r="X114" i="31" s="1"/>
  <c r="P114" i="31"/>
  <c r="L114" i="31" a="1"/>
  <c r="L114" i="31" s="1"/>
  <c r="E114" i="31" s="1"/>
  <c r="W113" i="31"/>
  <c r="X113" i="31" s="1" a="1"/>
  <c r="X113" i="31" s="1"/>
  <c r="P113" i="31"/>
  <c r="L113" i="31" a="1"/>
  <c r="L113" i="31" s="1"/>
  <c r="E113" i="31" s="1"/>
  <c r="W112" i="31"/>
  <c r="X112" i="31" s="1" a="1"/>
  <c r="X112" i="31" s="1"/>
  <c r="P112" i="31"/>
  <c r="L112" i="31" a="1"/>
  <c r="L112" i="31" s="1"/>
  <c r="E112" i="31" s="1"/>
  <c r="W111" i="31"/>
  <c r="X111" i="31" s="1" a="1"/>
  <c r="X111" i="31" s="1"/>
  <c r="P111" i="31"/>
  <c r="L111" i="31" a="1"/>
  <c r="L111" i="31" s="1"/>
  <c r="E111" i="31" s="1"/>
  <c r="W110" i="31"/>
  <c r="X110" i="31" s="1" a="1"/>
  <c r="X110" i="31" s="1"/>
  <c r="P110" i="31"/>
  <c r="L110" i="31" a="1"/>
  <c r="L110" i="31" s="1"/>
  <c r="E110" i="31" s="1"/>
  <c r="W109" i="31"/>
  <c r="X109" i="31" s="1" a="1"/>
  <c r="X109" i="31" s="1"/>
  <c r="P109" i="31"/>
  <c r="L109" i="31" a="1"/>
  <c r="L109" i="31" s="1"/>
  <c r="E109" i="31" s="1"/>
  <c r="W108" i="31"/>
  <c r="X108" i="31" s="1" a="1"/>
  <c r="X108" i="31" s="1"/>
  <c r="P108" i="31"/>
  <c r="L108" i="31" a="1"/>
  <c r="L108" i="31" s="1"/>
  <c r="E108" i="31" s="1"/>
  <c r="W107" i="31"/>
  <c r="X107" i="31" s="1" a="1"/>
  <c r="X107" i="31" s="1"/>
  <c r="P107" i="31"/>
  <c r="L107" i="31" a="1"/>
  <c r="L107" i="31" s="1"/>
  <c r="E107" i="31" s="1"/>
  <c r="W106" i="31"/>
  <c r="X106" i="31" s="1" a="1"/>
  <c r="X106" i="31" s="1"/>
  <c r="P106" i="31"/>
  <c r="L106" i="31" a="1"/>
  <c r="L106" i="31" s="1"/>
  <c r="E106" i="31" s="1"/>
  <c r="W105" i="31"/>
  <c r="X105" i="31" s="1" a="1"/>
  <c r="X105" i="31" s="1"/>
  <c r="P105" i="31"/>
  <c r="L105" i="31" a="1"/>
  <c r="L105" i="31" s="1"/>
  <c r="E105" i="31" s="1"/>
  <c r="W104" i="31"/>
  <c r="X104" i="31" s="1" a="1"/>
  <c r="X104" i="31" s="1"/>
  <c r="P104" i="31"/>
  <c r="L104" i="31" a="1"/>
  <c r="L104" i="31" s="1"/>
  <c r="E104" i="31" s="1"/>
  <c r="W103" i="31"/>
  <c r="X103" i="31" s="1" a="1"/>
  <c r="X103" i="31" s="1"/>
  <c r="P103" i="31"/>
  <c r="L103" i="31" a="1"/>
  <c r="L103" i="31" s="1"/>
  <c r="E103" i="31" s="1"/>
  <c r="W102" i="31"/>
  <c r="X102" i="31" s="1" a="1"/>
  <c r="X102" i="31" s="1"/>
  <c r="P102" i="31"/>
  <c r="L102" i="31" a="1"/>
  <c r="L102" i="31" s="1"/>
  <c r="E102" i="31" s="1"/>
  <c r="W101" i="31"/>
  <c r="X101" i="31" s="1" a="1"/>
  <c r="X101" i="31" s="1"/>
  <c r="P101" i="31"/>
  <c r="L101" i="31" a="1"/>
  <c r="L101" i="31" s="1"/>
  <c r="E101" i="31" s="1"/>
  <c r="W100" i="31"/>
  <c r="X100" i="31" s="1" a="1"/>
  <c r="X100" i="31" s="1"/>
  <c r="P100" i="31"/>
  <c r="L100" i="31" a="1"/>
  <c r="L100" i="31" s="1"/>
  <c r="E100" i="31" s="1"/>
  <c r="W99" i="31"/>
  <c r="X99" i="31" s="1" a="1"/>
  <c r="X99" i="31" s="1"/>
  <c r="P99" i="31"/>
  <c r="L99" i="31" a="1"/>
  <c r="L99" i="31" s="1"/>
  <c r="E99" i="31" s="1"/>
  <c r="W98" i="31"/>
  <c r="X98" i="31" s="1" a="1"/>
  <c r="X98" i="31" s="1"/>
  <c r="P98" i="31"/>
  <c r="L98" i="31" a="1"/>
  <c r="L98" i="31" s="1"/>
  <c r="E98" i="31" s="1"/>
  <c r="W97" i="31"/>
  <c r="X97" i="31" s="1" a="1"/>
  <c r="X97" i="31" s="1"/>
  <c r="P97" i="31"/>
  <c r="L97" i="31" a="1"/>
  <c r="L97" i="31" s="1"/>
  <c r="E97" i="31" s="1"/>
  <c r="W96" i="31"/>
  <c r="X96" i="31" s="1" a="1"/>
  <c r="X96" i="31" s="1"/>
  <c r="P96" i="31"/>
  <c r="L96" i="31" a="1"/>
  <c r="L96" i="31" s="1"/>
  <c r="E96" i="31" s="1"/>
  <c r="B96" i="31"/>
  <c r="W95" i="31"/>
  <c r="X95" i="31" s="1" a="1"/>
  <c r="X95" i="31" s="1"/>
  <c r="P95" i="31"/>
  <c r="W94" i="31"/>
  <c r="X94" i="31" s="1" a="1"/>
  <c r="X94" i="31" s="1"/>
  <c r="P94" i="31"/>
  <c r="L94" i="31" a="1"/>
  <c r="L94" i="31" s="1"/>
  <c r="E94" i="31" s="1"/>
  <c r="W93" i="31"/>
  <c r="X93" i="31" s="1" a="1"/>
  <c r="X93" i="31" s="1"/>
  <c r="P93" i="31"/>
  <c r="L93" i="31" a="1"/>
  <c r="L93" i="31" s="1"/>
  <c r="E93" i="31" s="1"/>
  <c r="W92" i="31"/>
  <c r="X92" i="31" s="1" a="1"/>
  <c r="X92" i="31" s="1"/>
  <c r="P92" i="31"/>
  <c r="W91" i="31"/>
  <c r="X91" i="31" s="1" a="1"/>
  <c r="X91" i="31" s="1"/>
  <c r="P91" i="31"/>
  <c r="L91" i="31" a="1"/>
  <c r="L91" i="31" s="1"/>
  <c r="E91" i="31" s="1"/>
  <c r="W90" i="31"/>
  <c r="X90" i="31" s="1" a="1"/>
  <c r="X90" i="31" s="1"/>
  <c r="P90" i="31"/>
  <c r="L90" i="31" a="1"/>
  <c r="L90" i="31" s="1"/>
  <c r="E90" i="31" s="1"/>
  <c r="W89" i="31"/>
  <c r="X89" i="31" s="1" a="1"/>
  <c r="X89" i="31" s="1"/>
  <c r="P89" i="31"/>
  <c r="L89" i="31" a="1"/>
  <c r="L89" i="31" s="1"/>
  <c r="E89" i="31" s="1"/>
  <c r="W88" i="31"/>
  <c r="X88" i="31" s="1" a="1"/>
  <c r="X88" i="31" s="1"/>
  <c r="P88" i="31"/>
  <c r="L88" i="31" a="1"/>
  <c r="L88" i="31" s="1"/>
  <c r="E88" i="31" s="1"/>
  <c r="W87" i="31"/>
  <c r="X87" i="31" s="1" a="1"/>
  <c r="X87" i="31" s="1"/>
  <c r="P87" i="31"/>
  <c r="W86" i="31"/>
  <c r="X86" i="31" s="1" a="1"/>
  <c r="X86" i="31" s="1"/>
  <c r="P86" i="31"/>
  <c r="L86" i="31" a="1"/>
  <c r="L86" i="31" s="1"/>
  <c r="E86" i="31" s="1"/>
  <c r="W85" i="31"/>
  <c r="X85" i="31" s="1" a="1"/>
  <c r="X85" i="31" s="1"/>
  <c r="P85" i="31"/>
  <c r="L85" i="31" a="1"/>
  <c r="L85" i="31" s="1"/>
  <c r="E85" i="31" s="1"/>
  <c r="W84" i="31"/>
  <c r="X84" i="31" s="1" a="1"/>
  <c r="X84" i="31" s="1"/>
  <c r="P84" i="31"/>
  <c r="L84" i="31" a="1"/>
  <c r="L84" i="31" s="1"/>
  <c r="E84" i="31" s="1"/>
  <c r="W83" i="31"/>
  <c r="X83" i="31" s="1" a="1"/>
  <c r="X83" i="31" s="1"/>
  <c r="P83" i="31"/>
  <c r="L83" i="31" a="1"/>
  <c r="L83" i="31" s="1"/>
  <c r="E83" i="31" s="1"/>
  <c r="W82" i="31"/>
  <c r="X82" i="31" s="1" a="1"/>
  <c r="X82" i="31" s="1"/>
  <c r="P82" i="31"/>
  <c r="L82" i="31" a="1"/>
  <c r="L82" i="31" s="1"/>
  <c r="E82" i="31" s="1"/>
  <c r="W81" i="31"/>
  <c r="X81" i="31" s="1" a="1"/>
  <c r="X81" i="31" s="1"/>
  <c r="P81" i="31"/>
  <c r="L81" i="31" a="1"/>
  <c r="L81" i="31" s="1"/>
  <c r="E81" i="31" s="1"/>
  <c r="W80" i="31"/>
  <c r="X80" i="31" s="1" a="1"/>
  <c r="X80" i="31" s="1"/>
  <c r="P80" i="31"/>
  <c r="L80" i="31" a="1"/>
  <c r="L80" i="31" s="1"/>
  <c r="E80" i="31" s="1"/>
  <c r="W79" i="31"/>
  <c r="X79" i="31" s="1" a="1"/>
  <c r="X79" i="31" s="1"/>
  <c r="P79" i="31"/>
  <c r="W78" i="31"/>
  <c r="X78" i="31" s="1" a="1"/>
  <c r="X78" i="31" s="1"/>
  <c r="P78" i="31"/>
  <c r="L78" i="31" a="1"/>
  <c r="L78" i="31" s="1"/>
  <c r="E78" i="31" s="1"/>
  <c r="W77" i="31"/>
  <c r="X77" i="31" s="1" a="1"/>
  <c r="X77" i="31" s="1"/>
  <c r="P77" i="31"/>
  <c r="L77" i="31" a="1"/>
  <c r="L77" i="31" s="1"/>
  <c r="E77" i="31" s="1"/>
  <c r="W76" i="31"/>
  <c r="X76" i="31" s="1" a="1"/>
  <c r="X76" i="31" s="1"/>
  <c r="P76" i="31"/>
  <c r="W75" i="31"/>
  <c r="X75" i="31" s="1" a="1"/>
  <c r="X75" i="31" s="1"/>
  <c r="P75" i="31"/>
  <c r="L75" i="31" a="1"/>
  <c r="L75" i="31" s="1"/>
  <c r="E75" i="31" s="1"/>
  <c r="W74" i="31"/>
  <c r="X74" i="31" s="1" a="1"/>
  <c r="X74" i="31" s="1"/>
  <c r="P74" i="31"/>
  <c r="L74" i="31" a="1"/>
  <c r="L74" i="31" s="1"/>
  <c r="E74" i="31" s="1"/>
  <c r="W73" i="31"/>
  <c r="X73" i="31" s="1" a="1"/>
  <c r="X73" i="31" s="1"/>
  <c r="P73" i="31"/>
  <c r="L73" i="31" a="1"/>
  <c r="L73" i="31" s="1"/>
  <c r="E73" i="31" s="1"/>
  <c r="W72" i="31"/>
  <c r="X72" i="31" s="1" a="1"/>
  <c r="X72" i="31" s="1"/>
  <c r="P72" i="31"/>
  <c r="L72" i="31" a="1"/>
  <c r="L72" i="31" s="1"/>
  <c r="E72" i="31" s="1"/>
  <c r="W71" i="31"/>
  <c r="X71" i="31" s="1" a="1"/>
  <c r="X71" i="31" s="1"/>
  <c r="P71" i="31"/>
  <c r="W70" i="31"/>
  <c r="X70" i="31" s="1" a="1"/>
  <c r="X70" i="31" s="1"/>
  <c r="P70" i="31"/>
  <c r="L70" i="31" a="1"/>
  <c r="L70" i="31" s="1"/>
  <c r="E70" i="31" s="1"/>
  <c r="W69" i="31"/>
  <c r="X69" i="31" s="1" a="1"/>
  <c r="X69" i="31" s="1"/>
  <c r="P69" i="31"/>
  <c r="L69" i="31" a="1"/>
  <c r="L69" i="31" s="1"/>
  <c r="E69" i="31" s="1"/>
  <c r="W68" i="31"/>
  <c r="X68" i="31" s="1" a="1"/>
  <c r="X68" i="31" s="1"/>
  <c r="P68" i="31"/>
  <c r="L68" i="31" a="1"/>
  <c r="L68" i="31" s="1"/>
  <c r="E68" i="31" s="1"/>
  <c r="W67" i="31"/>
  <c r="X67" i="31" s="1" a="1"/>
  <c r="X67" i="31" s="1"/>
  <c r="P67" i="31"/>
  <c r="L67" i="31" a="1"/>
  <c r="L67" i="31" s="1"/>
  <c r="E67" i="31" s="1"/>
  <c r="W66" i="31"/>
  <c r="X66" i="31" s="1" a="1"/>
  <c r="X66" i="31" s="1"/>
  <c r="P66" i="31"/>
  <c r="L66" i="31" a="1"/>
  <c r="L66" i="31" s="1"/>
  <c r="E66" i="31" s="1"/>
  <c r="W65" i="31"/>
  <c r="X65" i="31" s="1" a="1"/>
  <c r="X65" i="31" s="1"/>
  <c r="P65" i="31"/>
  <c r="L65" i="31" a="1"/>
  <c r="L65" i="31" s="1"/>
  <c r="E65" i="31" s="1"/>
  <c r="W64" i="31"/>
  <c r="X64" i="31" s="1" a="1"/>
  <c r="X64" i="31" s="1"/>
  <c r="P64" i="31"/>
  <c r="L64" i="31" a="1"/>
  <c r="L64" i="31" s="1"/>
  <c r="E64" i="31" s="1"/>
  <c r="W63" i="31"/>
  <c r="X63" i="31" s="1" a="1"/>
  <c r="X63" i="31" s="1"/>
  <c r="P63" i="31"/>
  <c r="W62" i="31"/>
  <c r="X62" i="31" s="1" a="1"/>
  <c r="X62" i="31" s="1"/>
  <c r="P62" i="31"/>
  <c r="L62" i="31" a="1"/>
  <c r="L62" i="31" s="1"/>
  <c r="E62" i="31" s="1"/>
  <c r="W61" i="31"/>
  <c r="X61" i="31" s="1" a="1"/>
  <c r="X61" i="31" s="1"/>
  <c r="P61" i="31"/>
  <c r="L61" i="31" a="1"/>
  <c r="L61" i="31" s="1"/>
  <c r="E61" i="31" s="1"/>
  <c r="W60" i="31"/>
  <c r="X60" i="31" s="1" a="1"/>
  <c r="X60" i="31" s="1"/>
  <c r="P60" i="31"/>
  <c r="W59" i="31"/>
  <c r="X59" i="31" s="1" a="1"/>
  <c r="X59" i="31" s="1"/>
  <c r="P59" i="31"/>
  <c r="L59" i="31" a="1"/>
  <c r="L59" i="31" s="1"/>
  <c r="E59" i="31" s="1"/>
  <c r="W58" i="31"/>
  <c r="X58" i="31" s="1" a="1"/>
  <c r="X58" i="31" s="1"/>
  <c r="P58" i="31"/>
  <c r="L58" i="31" a="1"/>
  <c r="L58" i="31" s="1"/>
  <c r="E58" i="31" s="1"/>
  <c r="W57" i="31"/>
  <c r="X57" i="31" s="1" a="1"/>
  <c r="X57" i="31" s="1"/>
  <c r="P57" i="31"/>
  <c r="L57" i="31" a="1"/>
  <c r="L57" i="31" s="1"/>
  <c r="E57" i="31" s="1"/>
  <c r="W56" i="31"/>
  <c r="X56" i="31" s="1" a="1"/>
  <c r="X56" i="31" s="1"/>
  <c r="P56" i="31"/>
  <c r="L56" i="31" a="1"/>
  <c r="L56" i="31" s="1"/>
  <c r="E56" i="31" s="1"/>
  <c r="W55" i="31"/>
  <c r="X55" i="31" s="1" a="1"/>
  <c r="X55" i="31" s="1"/>
  <c r="P55" i="31"/>
  <c r="W54" i="31"/>
  <c r="X54" i="31" s="1" a="1"/>
  <c r="X54" i="31" s="1"/>
  <c r="P54" i="31"/>
  <c r="L54" i="31" a="1"/>
  <c r="L54" i="31" s="1"/>
  <c r="E54" i="31" s="1"/>
  <c r="W53" i="31"/>
  <c r="X53" i="31" s="1" a="1"/>
  <c r="X53" i="31" s="1"/>
  <c r="P53" i="31"/>
  <c r="L53" i="31" a="1"/>
  <c r="L53" i="31" s="1"/>
  <c r="E53" i="31" s="1"/>
  <c r="W52" i="31"/>
  <c r="X52" i="31" s="1" a="1"/>
  <c r="X52" i="31" s="1"/>
  <c r="P52" i="31"/>
  <c r="L52" i="31" a="1"/>
  <c r="L52" i="31" s="1"/>
  <c r="E52" i="31" s="1"/>
  <c r="W51" i="31"/>
  <c r="X51" i="31" s="1" a="1"/>
  <c r="X51" i="31" s="1"/>
  <c r="P51" i="31"/>
  <c r="L51" i="31" a="1"/>
  <c r="L51" i="31" s="1"/>
  <c r="E51" i="31" s="1"/>
  <c r="W50" i="31"/>
  <c r="X50" i="31" s="1" a="1"/>
  <c r="X50" i="31" s="1"/>
  <c r="P50" i="31"/>
  <c r="L50" i="31" a="1"/>
  <c r="L50" i="31" s="1"/>
  <c r="E50" i="31" s="1"/>
  <c r="W49" i="31"/>
  <c r="X49" i="31" s="1" a="1"/>
  <c r="X49" i="31" s="1"/>
  <c r="P49" i="31"/>
  <c r="L49" i="31" a="1"/>
  <c r="L49" i="31" s="1"/>
  <c r="E49" i="31" s="1"/>
  <c r="W48" i="31"/>
  <c r="X48" i="31" s="1" a="1"/>
  <c r="X48" i="31" s="1"/>
  <c r="P48" i="31"/>
  <c r="L48" i="31" a="1"/>
  <c r="L48" i="31" s="1"/>
  <c r="E48" i="31" s="1"/>
  <c r="W47" i="31"/>
  <c r="X47" i="31" s="1" a="1"/>
  <c r="X47" i="31" s="1"/>
  <c r="P47" i="31"/>
  <c r="W46" i="31"/>
  <c r="X46" i="31" s="1" a="1"/>
  <c r="X46" i="31" s="1"/>
  <c r="P46" i="31"/>
  <c r="L46" i="31" a="1"/>
  <c r="L46" i="31" s="1"/>
  <c r="E46" i="31" s="1"/>
  <c r="W45" i="31"/>
  <c r="X45" i="31" s="1" a="1"/>
  <c r="X45" i="31" s="1"/>
  <c r="P45" i="31"/>
  <c r="L45" i="31" a="1"/>
  <c r="L45" i="31" s="1"/>
  <c r="E45" i="31" s="1"/>
  <c r="W44" i="31"/>
  <c r="X44" i="31" s="1" a="1"/>
  <c r="X44" i="31" s="1"/>
  <c r="P44" i="31"/>
  <c r="W43" i="31"/>
  <c r="X43" i="31" s="1" a="1"/>
  <c r="X43" i="31" s="1"/>
  <c r="P43" i="31"/>
  <c r="L43" i="31" a="1"/>
  <c r="L43" i="31" s="1"/>
  <c r="E43" i="31" s="1"/>
  <c r="W42" i="31"/>
  <c r="X42" i="31" s="1" a="1"/>
  <c r="X42" i="31" s="1"/>
  <c r="P42" i="31"/>
  <c r="L42" i="31" a="1"/>
  <c r="L42" i="31" s="1"/>
  <c r="E42" i="31" s="1"/>
  <c r="W41" i="31"/>
  <c r="X41" i="31" s="1" a="1"/>
  <c r="X41" i="31" s="1"/>
  <c r="P41" i="31"/>
  <c r="L41" i="31" a="1"/>
  <c r="L41" i="31" s="1"/>
  <c r="E41" i="31" s="1"/>
  <c r="W40" i="31"/>
  <c r="X40" i="31" s="1" a="1"/>
  <c r="X40" i="31" s="1"/>
  <c r="P40" i="31"/>
  <c r="L40" i="31" a="1"/>
  <c r="L40" i="31" s="1"/>
  <c r="E40" i="31" s="1"/>
  <c r="W39" i="31"/>
  <c r="X39" i="31" s="1" a="1"/>
  <c r="X39" i="31" s="1"/>
  <c r="P39" i="31"/>
  <c r="W38" i="31"/>
  <c r="X38" i="31" s="1" a="1"/>
  <c r="X38" i="31" s="1"/>
  <c r="P38" i="31"/>
  <c r="W37" i="31"/>
  <c r="X37" i="31" s="1" a="1"/>
  <c r="X37" i="31" s="1"/>
  <c r="P37" i="31"/>
  <c r="W36" i="31"/>
  <c r="X36" i="31" s="1" a="1"/>
  <c r="X36" i="31" s="1"/>
  <c r="P36" i="31"/>
  <c r="L36" i="31" a="1"/>
  <c r="L36" i="31" s="1"/>
  <c r="E36" i="31" s="1"/>
  <c r="W35" i="31"/>
  <c r="X35" i="31" s="1" a="1"/>
  <c r="X35" i="31" s="1"/>
  <c r="P35" i="31"/>
  <c r="L35" i="31" a="1"/>
  <c r="L35" i="31" s="1"/>
  <c r="E35" i="31" s="1"/>
  <c r="W34" i="31"/>
  <c r="X34" i="31" s="1" a="1"/>
  <c r="X34" i="31" s="1"/>
  <c r="P34" i="31"/>
  <c r="L34" i="31" a="1"/>
  <c r="L34" i="31" s="1"/>
  <c r="E34" i="31" s="1"/>
  <c r="W33" i="31"/>
  <c r="X33" i="31" s="1" a="1"/>
  <c r="X33" i="31" s="1"/>
  <c r="P33" i="31"/>
  <c r="W32" i="31"/>
  <c r="X32" i="31" s="1" a="1"/>
  <c r="X32" i="31" s="1"/>
  <c r="P32" i="31"/>
  <c r="L32" i="31" a="1"/>
  <c r="L32" i="31" s="1"/>
  <c r="E32" i="31" s="1"/>
  <c r="W31" i="31"/>
  <c r="X31" i="31" s="1" a="1"/>
  <c r="X31" i="31" s="1"/>
  <c r="P31" i="31"/>
  <c r="W30" i="31"/>
  <c r="X30" i="31" s="1" a="1"/>
  <c r="X30" i="31" s="1"/>
  <c r="P30" i="31"/>
  <c r="W29" i="31"/>
  <c r="X29" i="31" s="1" a="1"/>
  <c r="X29" i="31" s="1"/>
  <c r="P29" i="31"/>
  <c r="W28" i="31"/>
  <c r="X28" i="31" s="1" a="1"/>
  <c r="X28" i="31" s="1"/>
  <c r="P28" i="31"/>
  <c r="L28" i="31" a="1"/>
  <c r="L28" i="31" s="1"/>
  <c r="E28" i="31" s="1"/>
  <c r="W27" i="31"/>
  <c r="X27" i="31" s="1" a="1"/>
  <c r="X27" i="31" s="1"/>
  <c r="P27" i="31"/>
  <c r="L27" i="31" a="1"/>
  <c r="L27" i="31" s="1"/>
  <c r="E27" i="31" s="1"/>
  <c r="W26" i="31"/>
  <c r="X26" i="31" s="1" a="1"/>
  <c r="X26" i="31" s="1"/>
  <c r="P26" i="31"/>
  <c r="L26" i="31" a="1"/>
  <c r="L26" i="31" s="1"/>
  <c r="E26" i="31" s="1"/>
  <c r="W25" i="31"/>
  <c r="X25" i="31" s="1" a="1"/>
  <c r="X25" i="31" s="1"/>
  <c r="P25" i="31"/>
  <c r="W24" i="31"/>
  <c r="X24" i="31" s="1" a="1"/>
  <c r="X24" i="31" s="1"/>
  <c r="P24" i="31"/>
  <c r="L24" i="31" a="1"/>
  <c r="L24" i="31" s="1"/>
  <c r="E24" i="31" s="1"/>
  <c r="W23" i="31"/>
  <c r="X23" i="31" s="1" a="1"/>
  <c r="X23" i="31" s="1"/>
  <c r="P23" i="31"/>
  <c r="W22" i="31"/>
  <c r="X22" i="31" s="1" a="1"/>
  <c r="X22" i="31" s="1"/>
  <c r="P22" i="31"/>
  <c r="W21" i="31"/>
  <c r="X21" i="31" s="1" a="1"/>
  <c r="X21" i="31" s="1"/>
  <c r="P21" i="31"/>
  <c r="L21" i="31" a="1"/>
  <c r="L21" i="31" s="1"/>
  <c r="E21" i="31" s="1"/>
  <c r="W20" i="31"/>
  <c r="X20" i="31" s="1" a="1"/>
  <c r="X20" i="31" s="1"/>
  <c r="P20" i="31"/>
  <c r="L20" i="31" a="1"/>
  <c r="L20" i="31" s="1"/>
  <c r="E20" i="31" s="1"/>
  <c r="W19" i="31"/>
  <c r="X19" i="31" s="1" a="1"/>
  <c r="X19" i="31" s="1"/>
  <c r="P19" i="31"/>
  <c r="W18" i="31"/>
  <c r="X18" i="31" s="1" a="1"/>
  <c r="X18" i="31" s="1"/>
  <c r="P18" i="31"/>
  <c r="L18" i="31" a="1"/>
  <c r="L18" i="31" s="1"/>
  <c r="E18" i="31" s="1"/>
  <c r="W17" i="31"/>
  <c r="X17" i="31" s="1" a="1"/>
  <c r="X17" i="31" s="1"/>
  <c r="P17" i="31"/>
  <c r="L17" i="31" a="1"/>
  <c r="L17" i="31" s="1"/>
  <c r="E17" i="31" s="1"/>
  <c r="W16" i="31"/>
  <c r="X16" i="31" s="1" a="1"/>
  <c r="X16" i="31" s="1"/>
  <c r="P16" i="31"/>
  <c r="L16" i="31" a="1"/>
  <c r="L16" i="31" s="1"/>
  <c r="E16" i="31" s="1"/>
  <c r="W15" i="31"/>
  <c r="X15" i="31" s="1" a="1"/>
  <c r="X15" i="31" s="1"/>
  <c r="P15" i="31"/>
  <c r="L15" i="31" a="1"/>
  <c r="L15" i="31" s="1"/>
  <c r="E15" i="31" s="1"/>
  <c r="W14" i="31"/>
  <c r="X14" i="31" s="1" a="1"/>
  <c r="X14" i="31" s="1"/>
  <c r="P14" i="31"/>
  <c r="W13" i="31"/>
  <c r="L13" i="31" a="1"/>
  <c r="L13" i="31" s="1"/>
  <c r="E13" i="31" s="1"/>
  <c r="W12" i="31"/>
  <c r="L12" i="31" a="1"/>
  <c r="L12" i="31" s="1"/>
  <c r="E12" i="31" s="1"/>
  <c r="W11" i="31"/>
  <c r="W10" i="31"/>
  <c r="N17" i="31" s="1" a="1"/>
  <c r="N17" i="31" s="1"/>
  <c r="L10" i="31" a="1"/>
  <c r="L10" i="31" s="1"/>
  <c r="E10" i="31" s="1"/>
  <c r="W9" i="31"/>
  <c r="L9" i="31" a="1"/>
  <c r="L9" i="31" s="1"/>
  <c r="E9" i="31" s="1"/>
  <c r="W8" i="31"/>
  <c r="L8" i="31" a="1"/>
  <c r="L8" i="31" s="1"/>
  <c r="E8" i="31" s="1"/>
  <c r="W7" i="31"/>
  <c r="L7" i="31" a="1"/>
  <c r="L7" i="31" s="1"/>
  <c r="E7" i="31" s="1"/>
  <c r="W6" i="31"/>
  <c r="N15" i="31" s="1" a="1"/>
  <c r="N15" i="31" s="1"/>
  <c r="W5" i="31"/>
  <c r="L5" i="31" a="1"/>
  <c r="L5" i="31" s="1"/>
  <c r="E5" i="31" s="1"/>
  <c r="W4" i="31"/>
  <c r="L4" i="31" a="1"/>
  <c r="L4" i="31" s="1"/>
  <c r="E4" i="31" s="1"/>
  <c r="W3" i="31"/>
  <c r="W2" i="31"/>
  <c r="N2" i="31"/>
  <c r="N1" i="31"/>
  <c r="W769" i="30"/>
  <c r="X769" i="30" s="1" a="1"/>
  <c r="X769" i="30" s="1"/>
  <c r="W768" i="30"/>
  <c r="X768" i="30" s="1" a="1"/>
  <c r="X768" i="30" s="1"/>
  <c r="W767" i="30"/>
  <c r="X767" i="30" s="1" a="1"/>
  <c r="X767" i="30" s="1"/>
  <c r="W766" i="30"/>
  <c r="X766" i="30" s="1" a="1"/>
  <c r="X766" i="30" s="1"/>
  <c r="W765" i="30"/>
  <c r="X765" i="30" s="1" a="1"/>
  <c r="X765" i="30" s="1"/>
  <c r="W764" i="30"/>
  <c r="X764" i="30" s="1" a="1"/>
  <c r="X764" i="30" s="1"/>
  <c r="W763" i="30"/>
  <c r="X763" i="30" s="1" a="1"/>
  <c r="X763" i="30" s="1"/>
  <c r="W762" i="30"/>
  <c r="X762" i="30" s="1" a="1"/>
  <c r="X762" i="30" s="1"/>
  <c r="W761" i="30"/>
  <c r="X761" i="30" s="1" a="1"/>
  <c r="X761" i="30" s="1"/>
  <c r="W760" i="30"/>
  <c r="X760" i="30" s="1" a="1"/>
  <c r="X760" i="30" s="1"/>
  <c r="W759" i="30"/>
  <c r="X759" i="30" s="1" a="1"/>
  <c r="X759" i="30" s="1"/>
  <c r="W758" i="30"/>
  <c r="X758" i="30" s="1" a="1"/>
  <c r="X758" i="30" s="1"/>
  <c r="W757" i="30"/>
  <c r="X757" i="30" s="1" a="1"/>
  <c r="X757" i="30" s="1"/>
  <c r="W756" i="30"/>
  <c r="X756" i="30" s="1" a="1"/>
  <c r="X756" i="30" s="1"/>
  <c r="W755" i="30"/>
  <c r="X755" i="30" s="1" a="1"/>
  <c r="X755" i="30" s="1"/>
  <c r="W754" i="30"/>
  <c r="X754" i="30" s="1" a="1"/>
  <c r="X754" i="30" s="1"/>
  <c r="W753" i="30"/>
  <c r="X753" i="30" s="1" a="1"/>
  <c r="X753" i="30" s="1"/>
  <c r="W752" i="30"/>
  <c r="X752" i="30" s="1" a="1"/>
  <c r="X752" i="30" s="1"/>
  <c r="W751" i="30"/>
  <c r="X751" i="30" s="1" a="1"/>
  <c r="X751" i="30" s="1"/>
  <c r="W750" i="30"/>
  <c r="X750" i="30" s="1" a="1"/>
  <c r="X750" i="30" s="1"/>
  <c r="W749" i="30"/>
  <c r="X749" i="30" s="1" a="1"/>
  <c r="X749" i="30" s="1"/>
  <c r="W748" i="30"/>
  <c r="X748" i="30" s="1" a="1"/>
  <c r="X748" i="30" s="1"/>
  <c r="W747" i="30"/>
  <c r="X747" i="30" s="1" a="1"/>
  <c r="X747" i="30" s="1"/>
  <c r="W746" i="30"/>
  <c r="X746" i="30" s="1" a="1"/>
  <c r="X746" i="30" s="1"/>
  <c r="W745" i="30"/>
  <c r="X745" i="30" s="1" a="1"/>
  <c r="X745" i="30" s="1"/>
  <c r="W744" i="30"/>
  <c r="X744" i="30" s="1" a="1"/>
  <c r="X744" i="30" s="1"/>
  <c r="W743" i="30"/>
  <c r="X743" i="30" s="1" a="1"/>
  <c r="X743" i="30" s="1"/>
  <c r="W742" i="30"/>
  <c r="X742" i="30" s="1" a="1"/>
  <c r="X742" i="30" s="1"/>
  <c r="W741" i="30"/>
  <c r="X741" i="30" s="1" a="1"/>
  <c r="X741" i="30" s="1"/>
  <c r="W740" i="30"/>
  <c r="X740" i="30" s="1" a="1"/>
  <c r="X740" i="30" s="1"/>
  <c r="W739" i="30"/>
  <c r="X739" i="30" s="1" a="1"/>
  <c r="X739" i="30" s="1"/>
  <c r="W738" i="30"/>
  <c r="X738" i="30" s="1" a="1"/>
  <c r="X738" i="30" s="1"/>
  <c r="W737" i="30"/>
  <c r="X737" i="30" s="1" a="1"/>
  <c r="X737" i="30" s="1"/>
  <c r="W736" i="30"/>
  <c r="X736" i="30" s="1" a="1"/>
  <c r="X736" i="30" s="1"/>
  <c r="W735" i="30"/>
  <c r="X735" i="30" s="1" a="1"/>
  <c r="X735" i="30" s="1"/>
  <c r="W734" i="30"/>
  <c r="X734" i="30" s="1" a="1"/>
  <c r="X734" i="30" s="1"/>
  <c r="W733" i="30"/>
  <c r="X733" i="30" s="1" a="1"/>
  <c r="X733" i="30" s="1"/>
  <c r="W732" i="30"/>
  <c r="X732" i="30" s="1" a="1"/>
  <c r="X732" i="30" s="1"/>
  <c r="W731" i="30"/>
  <c r="X731" i="30" s="1" a="1"/>
  <c r="X731" i="30" s="1"/>
  <c r="W730" i="30"/>
  <c r="X730" i="30" s="1" a="1"/>
  <c r="X730" i="30" s="1"/>
  <c r="W729" i="30"/>
  <c r="X729" i="30" s="1" a="1"/>
  <c r="X729" i="30" s="1"/>
  <c r="W728" i="30"/>
  <c r="X728" i="30" s="1" a="1"/>
  <c r="X728" i="30" s="1"/>
  <c r="W727" i="30"/>
  <c r="X727" i="30" s="1" a="1"/>
  <c r="X727" i="30" s="1"/>
  <c r="W726" i="30"/>
  <c r="X726" i="30" s="1" a="1"/>
  <c r="X726" i="30" s="1"/>
  <c r="W725" i="30"/>
  <c r="X725" i="30" s="1" a="1"/>
  <c r="X725" i="30" s="1"/>
  <c r="W724" i="30"/>
  <c r="X724" i="30" s="1" a="1"/>
  <c r="X724" i="30" s="1"/>
  <c r="W723" i="30"/>
  <c r="X723" i="30" s="1" a="1"/>
  <c r="X723" i="30" s="1"/>
  <c r="W722" i="30"/>
  <c r="X722" i="30" s="1" a="1"/>
  <c r="X722" i="30" s="1"/>
  <c r="W721" i="30"/>
  <c r="X721" i="30" s="1" a="1"/>
  <c r="X721" i="30" s="1"/>
  <c r="W720" i="30"/>
  <c r="X720" i="30" s="1" a="1"/>
  <c r="X720" i="30" s="1"/>
  <c r="W719" i="30"/>
  <c r="X719" i="30" s="1" a="1"/>
  <c r="X719" i="30" s="1"/>
  <c r="W718" i="30"/>
  <c r="X718" i="30" s="1" a="1"/>
  <c r="X718" i="30" s="1"/>
  <c r="W717" i="30"/>
  <c r="X717" i="30" s="1" a="1"/>
  <c r="X717" i="30" s="1"/>
  <c r="W716" i="30"/>
  <c r="X716" i="30" s="1" a="1"/>
  <c r="X716" i="30" s="1"/>
  <c r="W715" i="30"/>
  <c r="X715" i="30" s="1" a="1"/>
  <c r="X715" i="30" s="1"/>
  <c r="W714" i="30"/>
  <c r="X714" i="30" s="1" a="1"/>
  <c r="X714" i="30" s="1"/>
  <c r="W713" i="30"/>
  <c r="X713" i="30" s="1" a="1"/>
  <c r="X713" i="30" s="1"/>
  <c r="W712" i="30"/>
  <c r="X712" i="30" s="1" a="1"/>
  <c r="X712" i="30" s="1"/>
  <c r="W711" i="30"/>
  <c r="X711" i="30" s="1" a="1"/>
  <c r="X711" i="30" s="1"/>
  <c r="W710" i="30"/>
  <c r="X710" i="30" s="1" a="1"/>
  <c r="X710" i="30" s="1"/>
  <c r="W709" i="30"/>
  <c r="X709" i="30" s="1" a="1"/>
  <c r="X709" i="30" s="1"/>
  <c r="W708" i="30"/>
  <c r="X708" i="30" s="1" a="1"/>
  <c r="X708" i="30" s="1"/>
  <c r="W707" i="30"/>
  <c r="X707" i="30" s="1" a="1"/>
  <c r="X707" i="30" s="1"/>
  <c r="W706" i="30"/>
  <c r="X706" i="30" s="1" a="1"/>
  <c r="X706" i="30" s="1"/>
  <c r="W705" i="30"/>
  <c r="X705" i="30" s="1" a="1"/>
  <c r="X705" i="30" s="1"/>
  <c r="W704" i="30"/>
  <c r="X704" i="30" s="1" a="1"/>
  <c r="X704" i="30" s="1"/>
  <c r="W703" i="30"/>
  <c r="X703" i="30" s="1" a="1"/>
  <c r="X703" i="30" s="1"/>
  <c r="W702" i="30"/>
  <c r="X702" i="30" s="1" a="1"/>
  <c r="X702" i="30" s="1"/>
  <c r="W701" i="30"/>
  <c r="X701" i="30" s="1" a="1"/>
  <c r="X701" i="30" s="1"/>
  <c r="W700" i="30"/>
  <c r="X700" i="30" s="1" a="1"/>
  <c r="X700" i="30" s="1"/>
  <c r="W699" i="30"/>
  <c r="X699" i="30" s="1" a="1"/>
  <c r="X699" i="30" s="1"/>
  <c r="W698" i="30"/>
  <c r="X698" i="30" s="1" a="1"/>
  <c r="X698" i="30" s="1"/>
  <c r="W697" i="30"/>
  <c r="X697" i="30" s="1" a="1"/>
  <c r="X697" i="30" s="1"/>
  <c r="W696" i="30"/>
  <c r="X696" i="30" s="1" a="1"/>
  <c r="X696" i="30" s="1"/>
  <c r="W695" i="30"/>
  <c r="X695" i="30" s="1" a="1"/>
  <c r="X695" i="30" s="1"/>
  <c r="W694" i="30"/>
  <c r="X694" i="30" s="1" a="1"/>
  <c r="X694" i="30" s="1"/>
  <c r="W693" i="30"/>
  <c r="X693" i="30" s="1" a="1"/>
  <c r="X693" i="30" s="1"/>
  <c r="W692" i="30"/>
  <c r="X692" i="30" s="1" a="1"/>
  <c r="X692" i="30" s="1"/>
  <c r="W691" i="30"/>
  <c r="X691" i="30" s="1" a="1"/>
  <c r="X691" i="30" s="1"/>
  <c r="W690" i="30"/>
  <c r="X690" i="30" s="1" a="1"/>
  <c r="X690" i="30" s="1"/>
  <c r="W689" i="30"/>
  <c r="X689" i="30" s="1" a="1"/>
  <c r="X689" i="30" s="1"/>
  <c r="W688" i="30"/>
  <c r="X688" i="30" s="1" a="1"/>
  <c r="X688" i="30" s="1"/>
  <c r="W687" i="30"/>
  <c r="X687" i="30" s="1" a="1"/>
  <c r="X687" i="30" s="1"/>
  <c r="W686" i="30"/>
  <c r="X686" i="30" s="1" a="1"/>
  <c r="X686" i="30" s="1"/>
  <c r="W685" i="30"/>
  <c r="X685" i="30" s="1" a="1"/>
  <c r="X685" i="30" s="1"/>
  <c r="W684" i="30"/>
  <c r="X684" i="30" s="1" a="1"/>
  <c r="X684" i="30" s="1"/>
  <c r="W683" i="30"/>
  <c r="X683" i="30" s="1" a="1"/>
  <c r="X683" i="30" s="1"/>
  <c r="W682" i="30"/>
  <c r="X682" i="30" s="1" a="1"/>
  <c r="X682" i="30" s="1"/>
  <c r="W681" i="30"/>
  <c r="X681" i="30" s="1" a="1"/>
  <c r="X681" i="30" s="1"/>
  <c r="W680" i="30"/>
  <c r="X680" i="30" s="1" a="1"/>
  <c r="X680" i="30" s="1"/>
  <c r="W679" i="30"/>
  <c r="X679" i="30" s="1" a="1"/>
  <c r="X679" i="30" s="1"/>
  <c r="W678" i="30"/>
  <c r="X678" i="30" s="1" a="1"/>
  <c r="X678" i="30" s="1"/>
  <c r="W677" i="30"/>
  <c r="X677" i="30" s="1" a="1"/>
  <c r="X677" i="30" s="1"/>
  <c r="W676" i="30"/>
  <c r="X676" i="30" s="1" a="1"/>
  <c r="X676" i="30" s="1"/>
  <c r="W675" i="30"/>
  <c r="X675" i="30" s="1" a="1"/>
  <c r="X675" i="30" s="1"/>
  <c r="W674" i="30"/>
  <c r="X674" i="30" s="1" a="1"/>
  <c r="X674" i="30" s="1"/>
  <c r="W673" i="30"/>
  <c r="X673" i="30" s="1" a="1"/>
  <c r="X673" i="30" s="1"/>
  <c r="W672" i="30"/>
  <c r="X672" i="30" s="1" a="1"/>
  <c r="X672" i="30" s="1"/>
  <c r="W671" i="30"/>
  <c r="X671" i="30" s="1" a="1"/>
  <c r="X671" i="30" s="1"/>
  <c r="W670" i="30"/>
  <c r="X670" i="30" s="1" a="1"/>
  <c r="X670" i="30" s="1"/>
  <c r="W669" i="30"/>
  <c r="X669" i="30" s="1" a="1"/>
  <c r="X669" i="30" s="1"/>
  <c r="W668" i="30"/>
  <c r="X668" i="30" s="1" a="1"/>
  <c r="X668" i="30" s="1"/>
  <c r="W667" i="30"/>
  <c r="X667" i="30" s="1" a="1"/>
  <c r="X667" i="30" s="1"/>
  <c r="W666" i="30"/>
  <c r="X666" i="30" s="1" a="1"/>
  <c r="X666" i="30" s="1"/>
  <c r="W665" i="30"/>
  <c r="X665" i="30" s="1" a="1"/>
  <c r="X665" i="30" s="1"/>
  <c r="W664" i="30"/>
  <c r="X664" i="30" s="1" a="1"/>
  <c r="X664" i="30" s="1"/>
  <c r="W663" i="30"/>
  <c r="X663" i="30" s="1" a="1"/>
  <c r="X663" i="30" s="1"/>
  <c r="W662" i="30"/>
  <c r="X662" i="30" s="1" a="1"/>
  <c r="X662" i="30" s="1"/>
  <c r="W661" i="30"/>
  <c r="X661" i="30" s="1" a="1"/>
  <c r="X661" i="30" s="1"/>
  <c r="W660" i="30"/>
  <c r="X660" i="30" s="1" a="1"/>
  <c r="X660" i="30" s="1"/>
  <c r="W659" i="30"/>
  <c r="X659" i="30" s="1" a="1"/>
  <c r="X659" i="30" s="1"/>
  <c r="W658" i="30"/>
  <c r="X658" i="30" s="1" a="1"/>
  <c r="X658" i="30" s="1"/>
  <c r="W657" i="30"/>
  <c r="X657" i="30" s="1" a="1"/>
  <c r="X657" i="30" s="1"/>
  <c r="W656" i="30"/>
  <c r="X656" i="30" s="1" a="1"/>
  <c r="X656" i="30" s="1"/>
  <c r="W655" i="30"/>
  <c r="X655" i="30" s="1" a="1"/>
  <c r="X655" i="30" s="1"/>
  <c r="W654" i="30"/>
  <c r="X654" i="30" s="1" a="1"/>
  <c r="X654" i="30" s="1"/>
  <c r="W653" i="30"/>
  <c r="X653" i="30" s="1" a="1"/>
  <c r="X653" i="30" s="1"/>
  <c r="W652" i="30"/>
  <c r="X652" i="30" s="1" a="1"/>
  <c r="X652" i="30" s="1"/>
  <c r="W651" i="30"/>
  <c r="X651" i="30" s="1" a="1"/>
  <c r="X651" i="30" s="1"/>
  <c r="W650" i="30"/>
  <c r="X650" i="30" s="1" a="1"/>
  <c r="X650" i="30" s="1"/>
  <c r="W649" i="30"/>
  <c r="X649" i="30" s="1" a="1"/>
  <c r="X649" i="30" s="1"/>
  <c r="W648" i="30"/>
  <c r="X648" i="30" s="1" a="1"/>
  <c r="X648" i="30" s="1"/>
  <c r="W647" i="30"/>
  <c r="X647" i="30" s="1" a="1"/>
  <c r="X647" i="30" s="1"/>
  <c r="W646" i="30"/>
  <c r="X646" i="30" s="1" a="1"/>
  <c r="X646" i="30" s="1"/>
  <c r="W645" i="30"/>
  <c r="X645" i="30" s="1" a="1"/>
  <c r="X645" i="30" s="1"/>
  <c r="W644" i="30"/>
  <c r="X644" i="30" s="1" a="1"/>
  <c r="X644" i="30" s="1"/>
  <c r="W643" i="30"/>
  <c r="X643" i="30" s="1" a="1"/>
  <c r="X643" i="30" s="1"/>
  <c r="W642" i="30"/>
  <c r="X642" i="30" s="1" a="1"/>
  <c r="X642" i="30" s="1"/>
  <c r="W641" i="30"/>
  <c r="X641" i="30" s="1" a="1"/>
  <c r="X641" i="30" s="1"/>
  <c r="W640" i="30"/>
  <c r="X640" i="30" s="1" a="1"/>
  <c r="X640" i="30" s="1"/>
  <c r="W639" i="30"/>
  <c r="X639" i="30" s="1" a="1"/>
  <c r="X639" i="30" s="1"/>
  <c r="W638" i="30"/>
  <c r="X638" i="30" s="1" a="1"/>
  <c r="X638" i="30" s="1"/>
  <c r="W637" i="30"/>
  <c r="X637" i="30" s="1" a="1"/>
  <c r="X637" i="30" s="1"/>
  <c r="W636" i="30"/>
  <c r="X636" i="30" s="1" a="1"/>
  <c r="X636" i="30" s="1"/>
  <c r="W635" i="30"/>
  <c r="X635" i="30" s="1" a="1"/>
  <c r="X635" i="30" s="1"/>
  <c r="W634" i="30"/>
  <c r="X634" i="30" s="1" a="1"/>
  <c r="X634" i="30" s="1"/>
  <c r="W633" i="30"/>
  <c r="X633" i="30" s="1" a="1"/>
  <c r="X633" i="30" s="1"/>
  <c r="W632" i="30"/>
  <c r="X632" i="30" s="1" a="1"/>
  <c r="X632" i="30" s="1"/>
  <c r="W631" i="30"/>
  <c r="X631" i="30" s="1" a="1"/>
  <c r="X631" i="30" s="1"/>
  <c r="W630" i="30"/>
  <c r="X630" i="30" s="1" a="1"/>
  <c r="X630" i="30" s="1"/>
  <c r="W629" i="30"/>
  <c r="X629" i="30" s="1" a="1"/>
  <c r="X629" i="30" s="1"/>
  <c r="W628" i="30"/>
  <c r="X628" i="30" s="1" a="1"/>
  <c r="X628" i="30" s="1"/>
  <c r="W627" i="30"/>
  <c r="X627" i="30" s="1" a="1"/>
  <c r="X627" i="30" s="1"/>
  <c r="W626" i="30"/>
  <c r="X626" i="30" s="1" a="1"/>
  <c r="X626" i="30" s="1"/>
  <c r="W625" i="30"/>
  <c r="X625" i="30" s="1" a="1"/>
  <c r="X625" i="30" s="1"/>
  <c r="W624" i="30"/>
  <c r="X624" i="30" s="1" a="1"/>
  <c r="X624" i="30" s="1"/>
  <c r="W623" i="30"/>
  <c r="X623" i="30" s="1" a="1"/>
  <c r="X623" i="30" s="1"/>
  <c r="W622" i="30"/>
  <c r="X622" i="30" s="1" a="1"/>
  <c r="X622" i="30" s="1"/>
  <c r="W621" i="30"/>
  <c r="X621" i="30" s="1" a="1"/>
  <c r="X621" i="30" s="1"/>
  <c r="W620" i="30"/>
  <c r="X620" i="30" s="1" a="1"/>
  <c r="X620" i="30" s="1"/>
  <c r="W619" i="30"/>
  <c r="X619" i="30" s="1" a="1"/>
  <c r="X619" i="30" s="1"/>
  <c r="W618" i="30"/>
  <c r="X618" i="30" s="1" a="1"/>
  <c r="X618" i="30" s="1"/>
  <c r="W617" i="30"/>
  <c r="X617" i="30" s="1" a="1"/>
  <c r="X617" i="30" s="1"/>
  <c r="W616" i="30"/>
  <c r="X616" i="30" s="1" a="1"/>
  <c r="X616" i="30" s="1"/>
  <c r="W615" i="30"/>
  <c r="X615" i="30" s="1" a="1"/>
  <c r="X615" i="30" s="1"/>
  <c r="W614" i="30"/>
  <c r="X614" i="30" s="1" a="1"/>
  <c r="X614" i="30" s="1"/>
  <c r="W613" i="30"/>
  <c r="X613" i="30" s="1" a="1"/>
  <c r="X613" i="30" s="1"/>
  <c r="W612" i="30"/>
  <c r="X612" i="30" s="1" a="1"/>
  <c r="X612" i="30" s="1"/>
  <c r="W611" i="30"/>
  <c r="X611" i="30" s="1" a="1"/>
  <c r="X611" i="30" s="1"/>
  <c r="W610" i="30"/>
  <c r="X610" i="30" s="1" a="1"/>
  <c r="X610" i="30" s="1"/>
  <c r="W609" i="30"/>
  <c r="X609" i="30" s="1" a="1"/>
  <c r="X609" i="30" s="1"/>
  <c r="W608" i="30"/>
  <c r="X608" i="30" s="1" a="1"/>
  <c r="X608" i="30" s="1"/>
  <c r="W607" i="30"/>
  <c r="X607" i="30" s="1" a="1"/>
  <c r="X607" i="30" s="1"/>
  <c r="W606" i="30"/>
  <c r="X606" i="30" s="1" a="1"/>
  <c r="X606" i="30" s="1"/>
  <c r="W605" i="30"/>
  <c r="X605" i="30" s="1" a="1"/>
  <c r="X605" i="30" s="1"/>
  <c r="W604" i="30"/>
  <c r="X604" i="30" s="1" a="1"/>
  <c r="X604" i="30" s="1"/>
  <c r="W603" i="30"/>
  <c r="X603" i="30" s="1" a="1"/>
  <c r="X603" i="30" s="1"/>
  <c r="W602" i="30"/>
  <c r="X602" i="30" s="1" a="1"/>
  <c r="X602" i="30" s="1"/>
  <c r="W601" i="30"/>
  <c r="X601" i="30" s="1" a="1"/>
  <c r="X601" i="30" s="1"/>
  <c r="W600" i="30"/>
  <c r="X600" i="30" s="1" a="1"/>
  <c r="X600" i="30" s="1"/>
  <c r="W599" i="30"/>
  <c r="X599" i="30" s="1" a="1"/>
  <c r="X599" i="30" s="1"/>
  <c r="W598" i="30"/>
  <c r="X598" i="30" s="1" a="1"/>
  <c r="X598" i="30" s="1"/>
  <c r="W597" i="30"/>
  <c r="X597" i="30" s="1" a="1"/>
  <c r="X597" i="30" s="1"/>
  <c r="W596" i="30"/>
  <c r="X596" i="30" s="1" a="1"/>
  <c r="X596" i="30" s="1"/>
  <c r="W595" i="30"/>
  <c r="X595" i="30" s="1" a="1"/>
  <c r="X595" i="30" s="1"/>
  <c r="W594" i="30"/>
  <c r="X594" i="30" s="1" a="1"/>
  <c r="X594" i="30" s="1"/>
  <c r="W593" i="30"/>
  <c r="X593" i="30" s="1" a="1"/>
  <c r="X593" i="30" s="1"/>
  <c r="W592" i="30"/>
  <c r="X592" i="30" s="1" a="1"/>
  <c r="X592" i="30" s="1"/>
  <c r="W591" i="30"/>
  <c r="X591" i="30" s="1" a="1"/>
  <c r="X591" i="30" s="1"/>
  <c r="W590" i="30"/>
  <c r="X590" i="30" s="1" a="1"/>
  <c r="X590" i="30" s="1"/>
  <c r="W589" i="30"/>
  <c r="X589" i="30" s="1" a="1"/>
  <c r="X589" i="30" s="1"/>
  <c r="W588" i="30"/>
  <c r="X588" i="30" s="1" a="1"/>
  <c r="X588" i="30" s="1"/>
  <c r="W587" i="30"/>
  <c r="X587" i="30" s="1" a="1"/>
  <c r="X587" i="30" s="1"/>
  <c r="W586" i="30"/>
  <c r="X586" i="30" s="1" a="1"/>
  <c r="X586" i="30" s="1"/>
  <c r="W585" i="30"/>
  <c r="X585" i="30" s="1" a="1"/>
  <c r="X585" i="30" s="1"/>
  <c r="W584" i="30"/>
  <c r="X584" i="30" s="1" a="1"/>
  <c r="X584" i="30" s="1"/>
  <c r="W583" i="30"/>
  <c r="X583" i="30" s="1" a="1"/>
  <c r="X583" i="30" s="1"/>
  <c r="W582" i="30"/>
  <c r="X582" i="30" s="1" a="1"/>
  <c r="X582" i="30" s="1"/>
  <c r="W581" i="30"/>
  <c r="X581" i="30" s="1" a="1"/>
  <c r="X581" i="30" s="1"/>
  <c r="W580" i="30"/>
  <c r="X580" i="30" s="1" a="1"/>
  <c r="X580" i="30" s="1"/>
  <c r="W579" i="30"/>
  <c r="X579" i="30" s="1" a="1"/>
  <c r="X579" i="30" s="1"/>
  <c r="W578" i="30"/>
  <c r="X578" i="30" s="1" a="1"/>
  <c r="X578" i="30" s="1"/>
  <c r="W577" i="30"/>
  <c r="X577" i="30" s="1" a="1"/>
  <c r="X577" i="30" s="1"/>
  <c r="W576" i="30"/>
  <c r="X576" i="30" s="1" a="1"/>
  <c r="X576" i="30" s="1"/>
  <c r="W575" i="30"/>
  <c r="X575" i="30" s="1" a="1"/>
  <c r="X575" i="30" s="1"/>
  <c r="W574" i="30"/>
  <c r="X574" i="30" s="1" a="1"/>
  <c r="X574" i="30" s="1"/>
  <c r="W573" i="30"/>
  <c r="X573" i="30" s="1" a="1"/>
  <c r="X573" i="30" s="1"/>
  <c r="W572" i="30"/>
  <c r="X572" i="30" s="1" a="1"/>
  <c r="X572" i="30" s="1"/>
  <c r="W571" i="30"/>
  <c r="X571" i="30" s="1" a="1"/>
  <c r="X571" i="30" s="1"/>
  <c r="W570" i="30"/>
  <c r="X570" i="30" s="1" a="1"/>
  <c r="X570" i="30" s="1"/>
  <c r="W569" i="30"/>
  <c r="X569" i="30" s="1" a="1"/>
  <c r="X569" i="30" s="1"/>
  <c r="W568" i="30"/>
  <c r="X568" i="30" s="1" a="1"/>
  <c r="X568" i="30" s="1"/>
  <c r="W567" i="30"/>
  <c r="X567" i="30" s="1" a="1"/>
  <c r="X567" i="30" s="1"/>
  <c r="W566" i="30"/>
  <c r="X566" i="30" s="1" a="1"/>
  <c r="X566" i="30" s="1"/>
  <c r="W565" i="30"/>
  <c r="X565" i="30" s="1" a="1"/>
  <c r="X565" i="30" s="1"/>
  <c r="W564" i="30"/>
  <c r="X564" i="30" s="1" a="1"/>
  <c r="X564" i="30" s="1"/>
  <c r="W563" i="30"/>
  <c r="X563" i="30" s="1" a="1"/>
  <c r="X563" i="30" s="1"/>
  <c r="W562" i="30"/>
  <c r="X562" i="30" s="1" a="1"/>
  <c r="X562" i="30" s="1"/>
  <c r="W561" i="30"/>
  <c r="X561" i="30" s="1" a="1"/>
  <c r="X561" i="30" s="1"/>
  <c r="W560" i="30"/>
  <c r="X560" i="30" s="1" a="1"/>
  <c r="X560" i="30" s="1"/>
  <c r="W559" i="30"/>
  <c r="X559" i="30" s="1" a="1"/>
  <c r="X559" i="30" s="1"/>
  <c r="W558" i="30"/>
  <c r="X558" i="30" s="1" a="1"/>
  <c r="X558" i="30" s="1"/>
  <c r="W557" i="30"/>
  <c r="X557" i="30" s="1" a="1"/>
  <c r="X557" i="30" s="1"/>
  <c r="W556" i="30"/>
  <c r="X556" i="30" s="1" a="1"/>
  <c r="X556" i="30" s="1"/>
  <c r="W555" i="30"/>
  <c r="X555" i="30" s="1" a="1"/>
  <c r="X555" i="30" s="1"/>
  <c r="W554" i="30"/>
  <c r="X554" i="30" s="1" a="1"/>
  <c r="X554" i="30" s="1"/>
  <c r="W553" i="30"/>
  <c r="X553" i="30" s="1" a="1"/>
  <c r="X553" i="30" s="1"/>
  <c r="W552" i="30"/>
  <c r="X552" i="30" s="1" a="1"/>
  <c r="X552" i="30" s="1"/>
  <c r="W551" i="30"/>
  <c r="X551" i="30" s="1" a="1"/>
  <c r="X551" i="30" s="1"/>
  <c r="W550" i="30"/>
  <c r="X550" i="30" s="1" a="1"/>
  <c r="X550" i="30" s="1"/>
  <c r="W549" i="30"/>
  <c r="X549" i="30" s="1" a="1"/>
  <c r="X549" i="30" s="1"/>
  <c r="W548" i="30"/>
  <c r="X548" i="30" s="1" a="1"/>
  <c r="X548" i="30" s="1"/>
  <c r="W547" i="30"/>
  <c r="X547" i="30" s="1" a="1"/>
  <c r="X547" i="30" s="1"/>
  <c r="W546" i="30"/>
  <c r="X546" i="30" s="1" a="1"/>
  <c r="X546" i="30" s="1"/>
  <c r="W545" i="30"/>
  <c r="X545" i="30" s="1" a="1"/>
  <c r="X545" i="30" s="1"/>
  <c r="W544" i="30"/>
  <c r="X544" i="30" s="1" a="1"/>
  <c r="X544" i="30" s="1"/>
  <c r="W543" i="30"/>
  <c r="X543" i="30" s="1" a="1"/>
  <c r="X543" i="30" s="1"/>
  <c r="W542" i="30"/>
  <c r="X542" i="30" s="1" a="1"/>
  <c r="X542" i="30" s="1"/>
  <c r="W541" i="30"/>
  <c r="X541" i="30" s="1" a="1"/>
  <c r="X541" i="30" s="1"/>
  <c r="W540" i="30"/>
  <c r="X540" i="30" s="1" a="1"/>
  <c r="X540" i="30" s="1"/>
  <c r="W539" i="30"/>
  <c r="X539" i="30" s="1" a="1"/>
  <c r="X539" i="30" s="1"/>
  <c r="W538" i="30"/>
  <c r="X538" i="30" s="1" a="1"/>
  <c r="X538" i="30" s="1"/>
  <c r="W537" i="30"/>
  <c r="X537" i="30" s="1" a="1"/>
  <c r="X537" i="30" s="1"/>
  <c r="W536" i="30"/>
  <c r="X536" i="30" s="1" a="1"/>
  <c r="X536" i="30" s="1"/>
  <c r="W535" i="30"/>
  <c r="X535" i="30" s="1" a="1"/>
  <c r="X535" i="30" s="1"/>
  <c r="W534" i="30"/>
  <c r="X534" i="30" s="1" a="1"/>
  <c r="X534" i="30" s="1"/>
  <c r="W533" i="30"/>
  <c r="X533" i="30" s="1" a="1"/>
  <c r="X533" i="30" s="1"/>
  <c r="W532" i="30"/>
  <c r="X532" i="30" s="1" a="1"/>
  <c r="X532" i="30" s="1"/>
  <c r="W531" i="30"/>
  <c r="X531" i="30" s="1" a="1"/>
  <c r="X531" i="30" s="1"/>
  <c r="W530" i="30"/>
  <c r="X530" i="30" s="1" a="1"/>
  <c r="X530" i="30" s="1"/>
  <c r="W529" i="30"/>
  <c r="X529" i="30" s="1" a="1"/>
  <c r="X529" i="30" s="1"/>
  <c r="W528" i="30"/>
  <c r="X528" i="30" s="1" a="1"/>
  <c r="X528" i="30" s="1"/>
  <c r="W527" i="30"/>
  <c r="X527" i="30" s="1" a="1"/>
  <c r="X527" i="30" s="1"/>
  <c r="W526" i="30"/>
  <c r="X526" i="30" s="1" a="1"/>
  <c r="X526" i="30" s="1"/>
  <c r="W525" i="30"/>
  <c r="X525" i="30" s="1" a="1"/>
  <c r="X525" i="30" s="1"/>
  <c r="W524" i="30"/>
  <c r="X524" i="30" s="1" a="1"/>
  <c r="X524" i="30" s="1"/>
  <c r="W523" i="30"/>
  <c r="X523" i="30" s="1" a="1"/>
  <c r="X523" i="30" s="1"/>
  <c r="W522" i="30"/>
  <c r="X522" i="30" s="1" a="1"/>
  <c r="X522" i="30" s="1"/>
  <c r="W521" i="30"/>
  <c r="X521" i="30" s="1" a="1"/>
  <c r="X521" i="30" s="1"/>
  <c r="W520" i="30"/>
  <c r="X520" i="30" s="1" a="1"/>
  <c r="X520" i="30" s="1"/>
  <c r="W519" i="30"/>
  <c r="X519" i="30" s="1" a="1"/>
  <c r="X519" i="30" s="1"/>
  <c r="W518" i="30"/>
  <c r="X518" i="30" s="1" a="1"/>
  <c r="X518" i="30" s="1"/>
  <c r="W517" i="30"/>
  <c r="X517" i="30" s="1" a="1"/>
  <c r="X517" i="30" s="1"/>
  <c r="W516" i="30"/>
  <c r="X516" i="30" s="1" a="1"/>
  <c r="X516" i="30" s="1"/>
  <c r="W515" i="30"/>
  <c r="X515" i="30" s="1" a="1"/>
  <c r="X515" i="30" s="1"/>
  <c r="W514" i="30"/>
  <c r="X514" i="30" s="1" a="1"/>
  <c r="X514" i="30" s="1"/>
  <c r="W513" i="30"/>
  <c r="X513" i="30" s="1" a="1"/>
  <c r="X513" i="30" s="1"/>
  <c r="W512" i="30"/>
  <c r="X512" i="30" s="1" a="1"/>
  <c r="X512" i="30" s="1"/>
  <c r="W511" i="30"/>
  <c r="X511" i="30" s="1" a="1"/>
  <c r="X511" i="30" s="1"/>
  <c r="W510" i="30"/>
  <c r="X510" i="30" s="1" a="1"/>
  <c r="X510" i="30" s="1"/>
  <c r="W509" i="30"/>
  <c r="X509" i="30" s="1" a="1"/>
  <c r="X509" i="30" s="1"/>
  <c r="W508" i="30"/>
  <c r="X508" i="30" s="1" a="1"/>
  <c r="X508" i="30" s="1"/>
  <c r="W507" i="30"/>
  <c r="X507" i="30" s="1" a="1"/>
  <c r="X507" i="30" s="1"/>
  <c r="W506" i="30"/>
  <c r="X506" i="30" s="1" a="1"/>
  <c r="X506" i="30" s="1"/>
  <c r="W505" i="30"/>
  <c r="X505" i="30" s="1" a="1"/>
  <c r="X505" i="30" s="1"/>
  <c r="W504" i="30"/>
  <c r="X504" i="30" s="1" a="1"/>
  <c r="X504" i="30" s="1"/>
  <c r="W503" i="30"/>
  <c r="X503" i="30" s="1" a="1"/>
  <c r="X503" i="30" s="1"/>
  <c r="W502" i="30"/>
  <c r="X502" i="30" s="1" a="1"/>
  <c r="X502" i="30" s="1"/>
  <c r="W501" i="30"/>
  <c r="X501" i="30" s="1" a="1"/>
  <c r="X501" i="30" s="1"/>
  <c r="W500" i="30"/>
  <c r="X500" i="30" s="1" a="1"/>
  <c r="X500" i="30" s="1"/>
  <c r="W499" i="30"/>
  <c r="X499" i="30" s="1" a="1"/>
  <c r="X499" i="30" s="1"/>
  <c r="W498" i="30"/>
  <c r="X498" i="30" s="1" a="1"/>
  <c r="X498" i="30" s="1"/>
  <c r="W497" i="30"/>
  <c r="X497" i="30" s="1" a="1"/>
  <c r="X497" i="30" s="1"/>
  <c r="W496" i="30"/>
  <c r="X496" i="30" s="1" a="1"/>
  <c r="X496" i="30" s="1"/>
  <c r="W495" i="30"/>
  <c r="X495" i="30" s="1" a="1"/>
  <c r="X495" i="30" s="1"/>
  <c r="W494" i="30"/>
  <c r="X494" i="30" s="1" a="1"/>
  <c r="X494" i="30" s="1"/>
  <c r="W493" i="30"/>
  <c r="X493" i="30" s="1" a="1"/>
  <c r="X493" i="30" s="1"/>
  <c r="W492" i="30"/>
  <c r="X492" i="30" s="1" a="1"/>
  <c r="X492" i="30" s="1"/>
  <c r="W491" i="30"/>
  <c r="X491" i="30" s="1" a="1"/>
  <c r="X491" i="30" s="1"/>
  <c r="W490" i="30"/>
  <c r="X490" i="30" s="1" a="1"/>
  <c r="X490" i="30" s="1"/>
  <c r="W489" i="30"/>
  <c r="X489" i="30" s="1" a="1"/>
  <c r="X489" i="30" s="1"/>
  <c r="W488" i="30"/>
  <c r="X488" i="30" s="1" a="1"/>
  <c r="X488" i="30" s="1"/>
  <c r="W487" i="30"/>
  <c r="X487" i="30" s="1" a="1"/>
  <c r="X487" i="30" s="1"/>
  <c r="W486" i="30"/>
  <c r="X486" i="30" s="1" a="1"/>
  <c r="X486" i="30" s="1"/>
  <c r="W485" i="30"/>
  <c r="X485" i="30" s="1" a="1"/>
  <c r="X485" i="30" s="1"/>
  <c r="W484" i="30"/>
  <c r="X484" i="30" s="1" a="1"/>
  <c r="X484" i="30" s="1"/>
  <c r="W483" i="30"/>
  <c r="X483" i="30" s="1" a="1"/>
  <c r="X483" i="30" s="1"/>
  <c r="W482" i="30"/>
  <c r="X482" i="30" s="1" a="1"/>
  <c r="X482" i="30" s="1"/>
  <c r="W481" i="30"/>
  <c r="X481" i="30" s="1" a="1"/>
  <c r="X481" i="30" s="1"/>
  <c r="W480" i="30"/>
  <c r="X480" i="30" s="1" a="1"/>
  <c r="X480" i="30" s="1"/>
  <c r="W479" i="30"/>
  <c r="X479" i="30" s="1" a="1"/>
  <c r="X479" i="30" s="1"/>
  <c r="W478" i="30"/>
  <c r="X478" i="30" s="1" a="1"/>
  <c r="X478" i="30" s="1"/>
  <c r="W477" i="30"/>
  <c r="X477" i="30" s="1" a="1"/>
  <c r="X477" i="30" s="1"/>
  <c r="W476" i="30"/>
  <c r="X476" i="30" s="1" a="1"/>
  <c r="X476" i="30" s="1"/>
  <c r="W475" i="30"/>
  <c r="X475" i="30" s="1" a="1"/>
  <c r="X475" i="30" s="1"/>
  <c r="W474" i="30"/>
  <c r="X474" i="30" s="1" a="1"/>
  <c r="X474" i="30" s="1"/>
  <c r="W473" i="30"/>
  <c r="X473" i="30" s="1" a="1"/>
  <c r="X473" i="30" s="1"/>
  <c r="W472" i="30"/>
  <c r="X472" i="30" s="1" a="1"/>
  <c r="X472" i="30" s="1"/>
  <c r="W471" i="30"/>
  <c r="X471" i="30" s="1" a="1"/>
  <c r="X471" i="30" s="1"/>
  <c r="W470" i="30"/>
  <c r="X470" i="30" s="1" a="1"/>
  <c r="X470" i="30" s="1"/>
  <c r="W469" i="30"/>
  <c r="X469" i="30" s="1" a="1"/>
  <c r="X469" i="30" s="1"/>
  <c r="W468" i="30"/>
  <c r="X468" i="30" s="1" a="1"/>
  <c r="X468" i="30" s="1"/>
  <c r="W467" i="30"/>
  <c r="X467" i="30" s="1" a="1"/>
  <c r="X467" i="30" s="1"/>
  <c r="W466" i="30"/>
  <c r="X466" i="30" s="1" a="1"/>
  <c r="X466" i="30" s="1"/>
  <c r="W465" i="30"/>
  <c r="X465" i="30" s="1" a="1"/>
  <c r="X465" i="30" s="1"/>
  <c r="W464" i="30"/>
  <c r="X464" i="30" s="1" a="1"/>
  <c r="X464" i="30" s="1"/>
  <c r="W463" i="30"/>
  <c r="X463" i="30" s="1" a="1"/>
  <c r="X463" i="30" s="1"/>
  <c r="W462" i="30"/>
  <c r="X462" i="30" s="1" a="1"/>
  <c r="X462" i="30" s="1"/>
  <c r="W461" i="30"/>
  <c r="X461" i="30" s="1" a="1"/>
  <c r="X461" i="30" s="1"/>
  <c r="W460" i="30"/>
  <c r="X460" i="30" s="1" a="1"/>
  <c r="X460" i="30" s="1"/>
  <c r="W459" i="30"/>
  <c r="X459" i="30" s="1" a="1"/>
  <c r="X459" i="30" s="1"/>
  <c r="W458" i="30"/>
  <c r="X458" i="30" s="1" a="1"/>
  <c r="X458" i="30" s="1"/>
  <c r="W457" i="30"/>
  <c r="X457" i="30" s="1" a="1"/>
  <c r="X457" i="30" s="1"/>
  <c r="W456" i="30"/>
  <c r="X456" i="30" s="1" a="1"/>
  <c r="X456" i="30" s="1"/>
  <c r="W455" i="30"/>
  <c r="X455" i="30" s="1" a="1"/>
  <c r="X455" i="30" s="1"/>
  <c r="W454" i="30"/>
  <c r="X454" i="30" s="1" a="1"/>
  <c r="X454" i="30" s="1"/>
  <c r="W453" i="30"/>
  <c r="X453" i="30" s="1" a="1"/>
  <c r="X453" i="30" s="1"/>
  <c r="W452" i="30"/>
  <c r="X452" i="30" s="1" a="1"/>
  <c r="X452" i="30" s="1"/>
  <c r="W451" i="30"/>
  <c r="X451" i="30" s="1" a="1"/>
  <c r="X451" i="30" s="1"/>
  <c r="W450" i="30"/>
  <c r="X450" i="30" s="1" a="1"/>
  <c r="X450" i="30" s="1"/>
  <c r="W449" i="30"/>
  <c r="X449" i="30" s="1" a="1"/>
  <c r="X449" i="30" s="1"/>
  <c r="W448" i="30"/>
  <c r="X448" i="30" s="1" a="1"/>
  <c r="X448" i="30" s="1"/>
  <c r="W447" i="30"/>
  <c r="X447" i="30" s="1" a="1"/>
  <c r="X447" i="30" s="1"/>
  <c r="W446" i="30"/>
  <c r="X446" i="30" s="1" a="1"/>
  <c r="X446" i="30" s="1"/>
  <c r="W445" i="30"/>
  <c r="X445" i="30" s="1" a="1"/>
  <c r="X445" i="30" s="1"/>
  <c r="W444" i="30"/>
  <c r="X444" i="30" s="1" a="1"/>
  <c r="X444" i="30" s="1"/>
  <c r="W443" i="30"/>
  <c r="X443" i="30" s="1" a="1"/>
  <c r="X443" i="30" s="1"/>
  <c r="W442" i="30"/>
  <c r="X442" i="30" s="1" a="1"/>
  <c r="X442" i="30" s="1"/>
  <c r="W441" i="30"/>
  <c r="X441" i="30" s="1" a="1"/>
  <c r="X441" i="30" s="1"/>
  <c r="W440" i="30"/>
  <c r="X440" i="30" s="1" a="1"/>
  <c r="X440" i="30" s="1"/>
  <c r="W439" i="30"/>
  <c r="X439" i="30" s="1" a="1"/>
  <c r="X439" i="30" s="1"/>
  <c r="W438" i="30"/>
  <c r="X438" i="30" s="1" a="1"/>
  <c r="X438" i="30" s="1"/>
  <c r="W437" i="30"/>
  <c r="X437" i="30" s="1" a="1"/>
  <c r="X437" i="30" s="1"/>
  <c r="W436" i="30"/>
  <c r="X436" i="30" s="1" a="1"/>
  <c r="X436" i="30" s="1"/>
  <c r="W435" i="30"/>
  <c r="X435" i="30" s="1" a="1"/>
  <c r="X435" i="30" s="1"/>
  <c r="W434" i="30"/>
  <c r="X434" i="30" s="1" a="1"/>
  <c r="X434" i="30" s="1"/>
  <c r="W433" i="30"/>
  <c r="X433" i="30" s="1" a="1"/>
  <c r="X433" i="30" s="1"/>
  <c r="W432" i="30"/>
  <c r="X432" i="30" s="1" a="1"/>
  <c r="X432" i="30" s="1"/>
  <c r="W431" i="30"/>
  <c r="X431" i="30" s="1" a="1"/>
  <c r="X431" i="30" s="1"/>
  <c r="W430" i="30"/>
  <c r="X430" i="30" s="1" a="1"/>
  <c r="X430" i="30" s="1"/>
  <c r="W429" i="30"/>
  <c r="X429" i="30" s="1" a="1"/>
  <c r="X429" i="30" s="1"/>
  <c r="W428" i="30"/>
  <c r="X428" i="30" s="1" a="1"/>
  <c r="X428" i="30" s="1"/>
  <c r="W427" i="30"/>
  <c r="X427" i="30" s="1" a="1"/>
  <c r="X427" i="30" s="1"/>
  <c r="W426" i="30"/>
  <c r="X426" i="30" s="1" a="1"/>
  <c r="X426" i="30" s="1"/>
  <c r="W425" i="30"/>
  <c r="X425" i="30" s="1" a="1"/>
  <c r="X425" i="30" s="1"/>
  <c r="W424" i="30"/>
  <c r="X424" i="30" s="1" a="1"/>
  <c r="X424" i="30" s="1"/>
  <c r="W423" i="30"/>
  <c r="X423" i="30" s="1" a="1"/>
  <c r="X423" i="30" s="1"/>
  <c r="W422" i="30"/>
  <c r="X422" i="30" s="1" a="1"/>
  <c r="X422" i="30" s="1"/>
  <c r="W421" i="30"/>
  <c r="X421" i="30" s="1" a="1"/>
  <c r="X421" i="30" s="1"/>
  <c r="W420" i="30"/>
  <c r="X420" i="30" s="1" a="1"/>
  <c r="X420" i="30" s="1"/>
  <c r="W419" i="30"/>
  <c r="X419" i="30" s="1" a="1"/>
  <c r="X419" i="30" s="1"/>
  <c r="W418" i="30"/>
  <c r="X418" i="30" s="1" a="1"/>
  <c r="X418" i="30" s="1"/>
  <c r="W417" i="30"/>
  <c r="X417" i="30" s="1" a="1"/>
  <c r="X417" i="30" s="1"/>
  <c r="W416" i="30"/>
  <c r="X416" i="30" s="1" a="1"/>
  <c r="X416" i="30" s="1"/>
  <c r="W415" i="30"/>
  <c r="X415" i="30" s="1" a="1"/>
  <c r="X415" i="30" s="1"/>
  <c r="W414" i="30"/>
  <c r="X414" i="30" s="1" a="1"/>
  <c r="X414" i="30" s="1"/>
  <c r="W413" i="30"/>
  <c r="X413" i="30" s="1" a="1"/>
  <c r="X413" i="30" s="1"/>
  <c r="W412" i="30"/>
  <c r="X412" i="30" s="1" a="1"/>
  <c r="X412" i="30" s="1"/>
  <c r="W411" i="30"/>
  <c r="X411" i="30" s="1" a="1"/>
  <c r="X411" i="30" s="1"/>
  <c r="W410" i="30"/>
  <c r="X410" i="30" s="1" a="1"/>
  <c r="X410" i="30" s="1"/>
  <c r="W409" i="30"/>
  <c r="X409" i="30" s="1" a="1"/>
  <c r="X409" i="30" s="1"/>
  <c r="W408" i="30"/>
  <c r="X408" i="30" s="1" a="1"/>
  <c r="X408" i="30" s="1"/>
  <c r="W407" i="30"/>
  <c r="X407" i="30" s="1" a="1"/>
  <c r="X407" i="30" s="1"/>
  <c r="W406" i="30"/>
  <c r="X406" i="30" s="1" a="1"/>
  <c r="X406" i="30" s="1"/>
  <c r="W405" i="30"/>
  <c r="X405" i="30" s="1" a="1"/>
  <c r="X405" i="30" s="1"/>
  <c r="W404" i="30"/>
  <c r="X404" i="30" s="1" a="1"/>
  <c r="X404" i="30" s="1"/>
  <c r="W403" i="30"/>
  <c r="X403" i="30" s="1" a="1"/>
  <c r="X403" i="30" s="1"/>
  <c r="W402" i="30"/>
  <c r="X402" i="30" s="1" a="1"/>
  <c r="X402" i="30" s="1"/>
  <c r="W401" i="30"/>
  <c r="X401" i="30" s="1" a="1"/>
  <c r="X401" i="30" s="1"/>
  <c r="W400" i="30"/>
  <c r="X400" i="30" s="1" a="1"/>
  <c r="X400" i="30" s="1"/>
  <c r="W399" i="30"/>
  <c r="X399" i="30" s="1" a="1"/>
  <c r="X399" i="30" s="1"/>
  <c r="W398" i="30"/>
  <c r="X398" i="30" s="1" a="1"/>
  <c r="X398" i="30" s="1"/>
  <c r="W397" i="30"/>
  <c r="X397" i="30" s="1" a="1"/>
  <c r="X397" i="30" s="1"/>
  <c r="W396" i="30"/>
  <c r="X396" i="30" s="1" a="1"/>
  <c r="X396" i="30" s="1"/>
  <c r="W395" i="30"/>
  <c r="X395" i="30" s="1" a="1"/>
  <c r="X395" i="30" s="1"/>
  <c r="W394" i="30"/>
  <c r="X394" i="30" s="1" a="1"/>
  <c r="X394" i="30" s="1"/>
  <c r="W393" i="30"/>
  <c r="X393" i="30" s="1" a="1"/>
  <c r="X393" i="30" s="1"/>
  <c r="W392" i="30"/>
  <c r="X392" i="30" s="1" a="1"/>
  <c r="X392" i="30" s="1"/>
  <c r="W391" i="30"/>
  <c r="X391" i="30" s="1" a="1"/>
  <c r="X391" i="30" s="1"/>
  <c r="W390" i="30"/>
  <c r="X390" i="30" s="1" a="1"/>
  <c r="X390" i="30" s="1"/>
  <c r="W389" i="30"/>
  <c r="X389" i="30" s="1" a="1"/>
  <c r="X389" i="30" s="1"/>
  <c r="P389" i="30"/>
  <c r="W388" i="30"/>
  <c r="X388" i="30" s="1" a="1"/>
  <c r="X388" i="30" s="1"/>
  <c r="P388" i="30"/>
  <c r="W387" i="30"/>
  <c r="X387" i="30" s="1" a="1"/>
  <c r="X387" i="30" s="1"/>
  <c r="P387" i="30"/>
  <c r="W386" i="30"/>
  <c r="X386" i="30" s="1" a="1"/>
  <c r="X386" i="30" s="1"/>
  <c r="P386" i="30"/>
  <c r="W385" i="30"/>
  <c r="X385" i="30" s="1" a="1"/>
  <c r="X385" i="30" s="1"/>
  <c r="P385" i="30"/>
  <c r="W384" i="30"/>
  <c r="X384" i="30" s="1" a="1"/>
  <c r="X384" i="30" s="1"/>
  <c r="P384" i="30"/>
  <c r="W383" i="30"/>
  <c r="X383" i="30" s="1" a="1"/>
  <c r="X383" i="30" s="1"/>
  <c r="P383" i="30"/>
  <c r="W382" i="30"/>
  <c r="X382" i="30" s="1" a="1"/>
  <c r="X382" i="30" s="1"/>
  <c r="P382" i="30"/>
  <c r="W381" i="30"/>
  <c r="X381" i="30" s="1" a="1"/>
  <c r="X381" i="30" s="1"/>
  <c r="P381" i="30"/>
  <c r="W380" i="30"/>
  <c r="X380" i="30" s="1" a="1"/>
  <c r="X380" i="30" s="1"/>
  <c r="P380" i="30"/>
  <c r="W379" i="30"/>
  <c r="X379" i="30" s="1" a="1"/>
  <c r="X379" i="30" s="1"/>
  <c r="P379" i="30"/>
  <c r="W378" i="30"/>
  <c r="X378" i="30" s="1" a="1"/>
  <c r="X378" i="30" s="1"/>
  <c r="P378" i="30"/>
  <c r="W377" i="30"/>
  <c r="X377" i="30" s="1" a="1"/>
  <c r="X377" i="30" s="1"/>
  <c r="P377" i="30"/>
  <c r="W376" i="30"/>
  <c r="X376" i="30" s="1" a="1"/>
  <c r="X376" i="30" s="1"/>
  <c r="P376" i="30"/>
  <c r="W375" i="30"/>
  <c r="X375" i="30" s="1" a="1"/>
  <c r="X375" i="30" s="1"/>
  <c r="P375" i="30"/>
  <c r="W374" i="30"/>
  <c r="X374" i="30" s="1" a="1"/>
  <c r="X374" i="30" s="1"/>
  <c r="P374" i="30"/>
  <c r="W373" i="30"/>
  <c r="X373" i="30" s="1" a="1"/>
  <c r="X373" i="30" s="1"/>
  <c r="P373" i="30"/>
  <c r="W372" i="30"/>
  <c r="X372" i="30" s="1" a="1"/>
  <c r="X372" i="30" s="1"/>
  <c r="P372" i="30"/>
  <c r="W371" i="30"/>
  <c r="X371" i="30" s="1" a="1"/>
  <c r="X371" i="30" s="1"/>
  <c r="P371" i="30"/>
  <c r="W370" i="30"/>
  <c r="X370" i="30" s="1" a="1"/>
  <c r="X370" i="30" s="1"/>
  <c r="P370" i="30"/>
  <c r="W369" i="30"/>
  <c r="X369" i="30" s="1" a="1"/>
  <c r="X369" i="30" s="1"/>
  <c r="P369" i="30"/>
  <c r="W368" i="30"/>
  <c r="X368" i="30" s="1" a="1"/>
  <c r="X368" i="30" s="1"/>
  <c r="P368" i="30"/>
  <c r="W367" i="30"/>
  <c r="X367" i="30" s="1" a="1"/>
  <c r="X367" i="30" s="1"/>
  <c r="P367" i="30"/>
  <c r="W366" i="30"/>
  <c r="X366" i="30" s="1" a="1"/>
  <c r="X366" i="30" s="1"/>
  <c r="P366" i="30"/>
  <c r="W365" i="30"/>
  <c r="X365" i="30" s="1" a="1"/>
  <c r="X365" i="30" s="1"/>
  <c r="P365" i="30"/>
  <c r="W364" i="30"/>
  <c r="X364" i="30" s="1" a="1"/>
  <c r="X364" i="30" s="1"/>
  <c r="P364" i="30"/>
  <c r="W363" i="30"/>
  <c r="X363" i="30" s="1" a="1"/>
  <c r="X363" i="30" s="1"/>
  <c r="P363" i="30"/>
  <c r="W362" i="30"/>
  <c r="X362" i="30" s="1" a="1"/>
  <c r="X362" i="30" s="1"/>
  <c r="P362" i="30"/>
  <c r="W361" i="30"/>
  <c r="X361" i="30" s="1" a="1"/>
  <c r="X361" i="30" s="1"/>
  <c r="P361" i="30"/>
  <c r="W360" i="30"/>
  <c r="X360" i="30" s="1" a="1"/>
  <c r="X360" i="30" s="1"/>
  <c r="P360" i="30"/>
  <c r="W359" i="30"/>
  <c r="X359" i="30" s="1" a="1"/>
  <c r="X359" i="30" s="1"/>
  <c r="P359" i="30"/>
  <c r="W358" i="30"/>
  <c r="X358" i="30" s="1" a="1"/>
  <c r="X358" i="30" s="1"/>
  <c r="P358" i="30"/>
  <c r="W357" i="30"/>
  <c r="X357" i="30" s="1" a="1"/>
  <c r="X357" i="30" s="1"/>
  <c r="P357" i="30"/>
  <c r="W356" i="30"/>
  <c r="X356" i="30" s="1" a="1"/>
  <c r="X356" i="30" s="1"/>
  <c r="P356" i="30"/>
  <c r="W355" i="30"/>
  <c r="X355" i="30" s="1" a="1"/>
  <c r="X355" i="30" s="1"/>
  <c r="P355" i="30"/>
  <c r="W354" i="30"/>
  <c r="X354" i="30" s="1" a="1"/>
  <c r="X354" i="30" s="1"/>
  <c r="P354" i="30"/>
  <c r="W353" i="30"/>
  <c r="X353" i="30" s="1" a="1"/>
  <c r="X353" i="30" s="1"/>
  <c r="P353" i="30"/>
  <c r="W352" i="30"/>
  <c r="X352" i="30" s="1" a="1"/>
  <c r="X352" i="30" s="1"/>
  <c r="P352" i="30"/>
  <c r="W351" i="30"/>
  <c r="X351" i="30" s="1" a="1"/>
  <c r="X351" i="30" s="1"/>
  <c r="P351" i="30"/>
  <c r="W350" i="30"/>
  <c r="X350" i="30" s="1" a="1"/>
  <c r="X350" i="30" s="1"/>
  <c r="P350" i="30"/>
  <c r="W349" i="30"/>
  <c r="X349" i="30" s="1" a="1"/>
  <c r="X349" i="30" s="1"/>
  <c r="P349" i="30"/>
  <c r="W348" i="30"/>
  <c r="X348" i="30" s="1" a="1"/>
  <c r="X348" i="30" s="1"/>
  <c r="P348" i="30"/>
  <c r="W347" i="30"/>
  <c r="X347" i="30" s="1" a="1"/>
  <c r="X347" i="30" s="1"/>
  <c r="P347" i="30"/>
  <c r="W346" i="30"/>
  <c r="X346" i="30" s="1" a="1"/>
  <c r="X346" i="30" s="1"/>
  <c r="P346" i="30"/>
  <c r="W345" i="30"/>
  <c r="X345" i="30" s="1" a="1"/>
  <c r="X345" i="30" s="1"/>
  <c r="P345" i="30"/>
  <c r="W344" i="30"/>
  <c r="X344" i="30" s="1" a="1"/>
  <c r="X344" i="30" s="1"/>
  <c r="P344" i="30"/>
  <c r="W343" i="30"/>
  <c r="X343" i="30" s="1" a="1"/>
  <c r="X343" i="30" s="1"/>
  <c r="P343" i="30"/>
  <c r="W342" i="30"/>
  <c r="X342" i="30" s="1" a="1"/>
  <c r="X342" i="30" s="1"/>
  <c r="P342" i="30"/>
  <c r="W341" i="30"/>
  <c r="X341" i="30" s="1" a="1"/>
  <c r="X341" i="30" s="1"/>
  <c r="P341" i="30"/>
  <c r="W340" i="30"/>
  <c r="X340" i="30" s="1" a="1"/>
  <c r="X340" i="30" s="1"/>
  <c r="P340" i="30"/>
  <c r="W339" i="30"/>
  <c r="X339" i="30" s="1" a="1"/>
  <c r="X339" i="30" s="1"/>
  <c r="P339" i="30"/>
  <c r="W338" i="30"/>
  <c r="X338" i="30" s="1" a="1"/>
  <c r="X338" i="30" s="1"/>
  <c r="P338" i="30"/>
  <c r="W337" i="30"/>
  <c r="X337" i="30" s="1" a="1"/>
  <c r="X337" i="30" s="1"/>
  <c r="P337" i="30"/>
  <c r="W336" i="30"/>
  <c r="X336" i="30" s="1" a="1"/>
  <c r="X336" i="30" s="1"/>
  <c r="P336" i="30"/>
  <c r="W335" i="30"/>
  <c r="X335" i="30" s="1" a="1"/>
  <c r="X335" i="30" s="1"/>
  <c r="P335" i="30"/>
  <c r="W334" i="30"/>
  <c r="X334" i="30" s="1" a="1"/>
  <c r="X334" i="30" s="1"/>
  <c r="P334" i="30"/>
  <c r="W333" i="30"/>
  <c r="X333" i="30" s="1" a="1"/>
  <c r="X333" i="30" s="1"/>
  <c r="P333" i="30"/>
  <c r="W332" i="30"/>
  <c r="X332" i="30" s="1" a="1"/>
  <c r="X332" i="30" s="1"/>
  <c r="P332" i="30"/>
  <c r="W331" i="30"/>
  <c r="X331" i="30" s="1" a="1"/>
  <c r="X331" i="30" s="1"/>
  <c r="P331" i="30"/>
  <c r="W330" i="30"/>
  <c r="X330" i="30" s="1" a="1"/>
  <c r="X330" i="30" s="1"/>
  <c r="P330" i="30"/>
  <c r="W329" i="30"/>
  <c r="X329" i="30" s="1" a="1"/>
  <c r="X329" i="30" s="1"/>
  <c r="P329" i="30"/>
  <c r="W328" i="30"/>
  <c r="X328" i="30" s="1" a="1"/>
  <c r="X328" i="30" s="1"/>
  <c r="P328" i="30"/>
  <c r="W327" i="30"/>
  <c r="X327" i="30" s="1" a="1"/>
  <c r="X327" i="30" s="1"/>
  <c r="P327" i="30"/>
  <c r="W326" i="30"/>
  <c r="X326" i="30" s="1" a="1"/>
  <c r="X326" i="30" s="1"/>
  <c r="P326" i="30"/>
  <c r="W325" i="30"/>
  <c r="X325" i="30" s="1" a="1"/>
  <c r="X325" i="30" s="1"/>
  <c r="P325" i="30"/>
  <c r="W324" i="30"/>
  <c r="X324" i="30" s="1" a="1"/>
  <c r="X324" i="30" s="1"/>
  <c r="P324" i="30"/>
  <c r="W323" i="30"/>
  <c r="X323" i="30" s="1" a="1"/>
  <c r="X323" i="30" s="1"/>
  <c r="P323" i="30"/>
  <c r="W322" i="30"/>
  <c r="X322" i="30" s="1" a="1"/>
  <c r="X322" i="30" s="1"/>
  <c r="P322" i="30"/>
  <c r="W321" i="30"/>
  <c r="X321" i="30" s="1" a="1"/>
  <c r="X321" i="30" s="1"/>
  <c r="P321" i="30"/>
  <c r="W320" i="30"/>
  <c r="X320" i="30" s="1" a="1"/>
  <c r="X320" i="30" s="1"/>
  <c r="P320" i="30"/>
  <c r="W319" i="30"/>
  <c r="X319" i="30" s="1" a="1"/>
  <c r="X319" i="30" s="1"/>
  <c r="P319" i="30"/>
  <c r="W318" i="30"/>
  <c r="X318" i="30" s="1" a="1"/>
  <c r="X318" i="30" s="1"/>
  <c r="P318" i="30"/>
  <c r="W317" i="30"/>
  <c r="X317" i="30" s="1" a="1"/>
  <c r="X317" i="30" s="1"/>
  <c r="P317" i="30"/>
  <c r="W316" i="30"/>
  <c r="X316" i="30" s="1" a="1"/>
  <c r="X316" i="30" s="1"/>
  <c r="P316" i="30"/>
  <c r="W315" i="30"/>
  <c r="X315" i="30" s="1" a="1"/>
  <c r="X315" i="30" s="1"/>
  <c r="P315" i="30"/>
  <c r="W314" i="30"/>
  <c r="X314" i="30" s="1" a="1"/>
  <c r="X314" i="30" s="1"/>
  <c r="P314" i="30"/>
  <c r="W313" i="30"/>
  <c r="X313" i="30" s="1" a="1"/>
  <c r="X313" i="30" s="1"/>
  <c r="P313" i="30"/>
  <c r="W312" i="30"/>
  <c r="X312" i="30" s="1" a="1"/>
  <c r="X312" i="30" s="1"/>
  <c r="P312" i="30"/>
  <c r="W311" i="30"/>
  <c r="X311" i="30" s="1" a="1"/>
  <c r="X311" i="30" s="1"/>
  <c r="P311" i="30"/>
  <c r="W310" i="30"/>
  <c r="X310" i="30" s="1" a="1"/>
  <c r="X310" i="30" s="1"/>
  <c r="P310" i="30"/>
  <c r="W309" i="30"/>
  <c r="X309" i="30" s="1" a="1"/>
  <c r="X309" i="30" s="1"/>
  <c r="P309" i="30"/>
  <c r="W308" i="30"/>
  <c r="X308" i="30" s="1" a="1"/>
  <c r="X308" i="30" s="1"/>
  <c r="P308" i="30"/>
  <c r="W307" i="30"/>
  <c r="X307" i="30" s="1" a="1"/>
  <c r="X307" i="30" s="1"/>
  <c r="P307" i="30"/>
  <c r="W306" i="30"/>
  <c r="X306" i="30" s="1" a="1"/>
  <c r="X306" i="30" s="1"/>
  <c r="P306" i="30"/>
  <c r="W305" i="30"/>
  <c r="X305" i="30" s="1" a="1"/>
  <c r="X305" i="30" s="1"/>
  <c r="P305" i="30"/>
  <c r="W304" i="30"/>
  <c r="X304" i="30" s="1" a="1"/>
  <c r="X304" i="30" s="1"/>
  <c r="P304" i="30"/>
  <c r="W303" i="30"/>
  <c r="X303" i="30" s="1" a="1"/>
  <c r="X303" i="30" s="1"/>
  <c r="P303" i="30"/>
  <c r="W302" i="30"/>
  <c r="X302" i="30" s="1" a="1"/>
  <c r="X302" i="30" s="1"/>
  <c r="P302" i="30"/>
  <c r="W301" i="30"/>
  <c r="X301" i="30" s="1" a="1"/>
  <c r="X301" i="30" s="1"/>
  <c r="P301" i="30"/>
  <c r="W300" i="30"/>
  <c r="X300" i="30" s="1" a="1"/>
  <c r="X300" i="30" s="1"/>
  <c r="P300" i="30"/>
  <c r="W299" i="30"/>
  <c r="X299" i="30" s="1" a="1"/>
  <c r="X299" i="30" s="1"/>
  <c r="P299" i="30"/>
  <c r="W298" i="30"/>
  <c r="X298" i="30" s="1" a="1"/>
  <c r="X298" i="30" s="1"/>
  <c r="P298" i="30"/>
  <c r="W297" i="30"/>
  <c r="X297" i="30" s="1" a="1"/>
  <c r="X297" i="30" s="1"/>
  <c r="P297" i="30"/>
  <c r="W296" i="30"/>
  <c r="X296" i="30" s="1" a="1"/>
  <c r="X296" i="30" s="1"/>
  <c r="P296" i="30"/>
  <c r="W295" i="30"/>
  <c r="X295" i="30" s="1" a="1"/>
  <c r="X295" i="30" s="1"/>
  <c r="P295" i="30"/>
  <c r="W294" i="30"/>
  <c r="X294" i="30" s="1" a="1"/>
  <c r="X294" i="30" s="1"/>
  <c r="P294" i="30"/>
  <c r="W293" i="30"/>
  <c r="X293" i="30" s="1" a="1"/>
  <c r="X293" i="30" s="1"/>
  <c r="P293" i="30"/>
  <c r="W292" i="30"/>
  <c r="X292" i="30" s="1" a="1"/>
  <c r="X292" i="30" s="1"/>
  <c r="P292" i="30"/>
  <c r="W291" i="30"/>
  <c r="X291" i="30" s="1" a="1"/>
  <c r="X291" i="30" s="1"/>
  <c r="P291" i="30"/>
  <c r="W290" i="30"/>
  <c r="X290" i="30" s="1" a="1"/>
  <c r="X290" i="30" s="1"/>
  <c r="P290" i="30"/>
  <c r="W289" i="30"/>
  <c r="X289" i="30" s="1" a="1"/>
  <c r="X289" i="30" s="1"/>
  <c r="P289" i="30"/>
  <c r="W288" i="30"/>
  <c r="X288" i="30" s="1" a="1"/>
  <c r="X288" i="30" s="1"/>
  <c r="P288" i="30"/>
  <c r="W287" i="30"/>
  <c r="X287" i="30" s="1" a="1"/>
  <c r="X287" i="30" s="1"/>
  <c r="P287" i="30"/>
  <c r="W286" i="30"/>
  <c r="X286" i="30" s="1" a="1"/>
  <c r="X286" i="30" s="1"/>
  <c r="P286" i="30"/>
  <c r="W285" i="30"/>
  <c r="X285" i="30" s="1" a="1"/>
  <c r="X285" i="30" s="1"/>
  <c r="P285" i="30"/>
  <c r="W284" i="30"/>
  <c r="X284" i="30" s="1" a="1"/>
  <c r="X284" i="30" s="1"/>
  <c r="P284" i="30"/>
  <c r="W283" i="30"/>
  <c r="X283" i="30" s="1" a="1"/>
  <c r="X283" i="30" s="1"/>
  <c r="P283" i="30"/>
  <c r="W282" i="30"/>
  <c r="X282" i="30" s="1" a="1"/>
  <c r="X282" i="30" s="1"/>
  <c r="P282" i="30"/>
  <c r="W281" i="30"/>
  <c r="X281" i="30" s="1" a="1"/>
  <c r="X281" i="30" s="1"/>
  <c r="P281" i="30"/>
  <c r="W280" i="30"/>
  <c r="X280" i="30" s="1" a="1"/>
  <c r="X280" i="30" s="1"/>
  <c r="P280" i="30"/>
  <c r="W279" i="30"/>
  <c r="X279" i="30" s="1" a="1"/>
  <c r="X279" i="30" s="1"/>
  <c r="P279" i="30"/>
  <c r="W278" i="30"/>
  <c r="X278" i="30" s="1" a="1"/>
  <c r="X278" i="30" s="1"/>
  <c r="P278" i="30"/>
  <c r="W277" i="30"/>
  <c r="X277" i="30" s="1" a="1"/>
  <c r="X277" i="30" s="1"/>
  <c r="P277" i="30"/>
  <c r="W276" i="30"/>
  <c r="X276" i="30" s="1" a="1"/>
  <c r="X276" i="30" s="1"/>
  <c r="P276" i="30"/>
  <c r="W275" i="30"/>
  <c r="X275" i="30" s="1" a="1"/>
  <c r="X275" i="30" s="1"/>
  <c r="P275" i="30"/>
  <c r="W274" i="30"/>
  <c r="X274" i="30" s="1" a="1"/>
  <c r="X274" i="30" s="1"/>
  <c r="P274" i="30"/>
  <c r="W273" i="30"/>
  <c r="X273" i="30" s="1" a="1"/>
  <c r="X273" i="30" s="1"/>
  <c r="P273" i="30"/>
  <c r="W272" i="30"/>
  <c r="X272" i="30" s="1" a="1"/>
  <c r="X272" i="30" s="1"/>
  <c r="P272" i="30"/>
  <c r="W271" i="30"/>
  <c r="X271" i="30" s="1" a="1"/>
  <c r="X271" i="30" s="1"/>
  <c r="P271" i="30"/>
  <c r="W270" i="30"/>
  <c r="X270" i="30" s="1" a="1"/>
  <c r="X270" i="30" s="1"/>
  <c r="P270" i="30"/>
  <c r="W269" i="30"/>
  <c r="X269" i="30" s="1" a="1"/>
  <c r="X269" i="30" s="1"/>
  <c r="P269" i="30"/>
  <c r="W268" i="30"/>
  <c r="X268" i="30" s="1" a="1"/>
  <c r="X268" i="30" s="1"/>
  <c r="P268" i="30"/>
  <c r="W267" i="30"/>
  <c r="X267" i="30" s="1" a="1"/>
  <c r="X267" i="30" s="1"/>
  <c r="P267" i="30"/>
  <c r="W266" i="30"/>
  <c r="X266" i="30" s="1" a="1"/>
  <c r="X266" i="30" s="1"/>
  <c r="P266" i="30"/>
  <c r="W265" i="30"/>
  <c r="X265" i="30" s="1" a="1"/>
  <c r="X265" i="30" s="1"/>
  <c r="P265" i="30"/>
  <c r="W264" i="30"/>
  <c r="X264" i="30" s="1" a="1"/>
  <c r="X264" i="30" s="1"/>
  <c r="P264" i="30"/>
  <c r="W263" i="30"/>
  <c r="X263" i="30" s="1" a="1"/>
  <c r="X263" i="30" s="1"/>
  <c r="P263" i="30"/>
  <c r="W262" i="30"/>
  <c r="X262" i="30" s="1" a="1"/>
  <c r="X262" i="30" s="1"/>
  <c r="P262" i="30"/>
  <c r="W261" i="30"/>
  <c r="X261" i="30" s="1" a="1"/>
  <c r="X261" i="30" s="1"/>
  <c r="P261" i="30"/>
  <c r="W260" i="30"/>
  <c r="X260" i="30" s="1" a="1"/>
  <c r="X260" i="30" s="1"/>
  <c r="P260" i="30"/>
  <c r="W259" i="30"/>
  <c r="X259" i="30" s="1" a="1"/>
  <c r="X259" i="30" s="1"/>
  <c r="P259" i="30"/>
  <c r="W258" i="30"/>
  <c r="X258" i="30" s="1" a="1"/>
  <c r="X258" i="30" s="1"/>
  <c r="P258" i="30"/>
  <c r="W257" i="30"/>
  <c r="X257" i="30" s="1" a="1"/>
  <c r="X257" i="30" s="1"/>
  <c r="P257" i="30"/>
  <c r="W256" i="30"/>
  <c r="X256" i="30" s="1" a="1"/>
  <c r="X256" i="30" s="1"/>
  <c r="P256" i="30"/>
  <c r="W255" i="30"/>
  <c r="X255" i="30" s="1" a="1"/>
  <c r="X255" i="30" s="1"/>
  <c r="P255" i="30"/>
  <c r="W254" i="30"/>
  <c r="X254" i="30" s="1" a="1"/>
  <c r="X254" i="30" s="1"/>
  <c r="P254" i="30"/>
  <c r="W253" i="30"/>
  <c r="X253" i="30" s="1" a="1"/>
  <c r="X253" i="30" s="1"/>
  <c r="P253" i="30"/>
  <c r="W252" i="30"/>
  <c r="X252" i="30" s="1" a="1"/>
  <c r="X252" i="30" s="1"/>
  <c r="P252" i="30"/>
  <c r="W251" i="30"/>
  <c r="X251" i="30" s="1" a="1"/>
  <c r="X251" i="30" s="1"/>
  <c r="P251" i="30"/>
  <c r="W250" i="30"/>
  <c r="X250" i="30" s="1" a="1"/>
  <c r="X250" i="30" s="1"/>
  <c r="P250" i="30"/>
  <c r="W249" i="30"/>
  <c r="X249" i="30" s="1" a="1"/>
  <c r="X249" i="30" s="1"/>
  <c r="P249" i="30"/>
  <c r="W248" i="30"/>
  <c r="X248" i="30" s="1" a="1"/>
  <c r="X248" i="30" s="1"/>
  <c r="P248" i="30"/>
  <c r="W247" i="30"/>
  <c r="X247" i="30" s="1" a="1"/>
  <c r="X247" i="30" s="1"/>
  <c r="P247" i="30"/>
  <c r="W246" i="30"/>
  <c r="X246" i="30" s="1" a="1"/>
  <c r="X246" i="30" s="1"/>
  <c r="P246" i="30"/>
  <c r="W245" i="30"/>
  <c r="X245" i="30" s="1" a="1"/>
  <c r="X245" i="30" s="1"/>
  <c r="P245" i="30"/>
  <c r="W244" i="30"/>
  <c r="X244" i="30" s="1" a="1"/>
  <c r="X244" i="30" s="1"/>
  <c r="P244" i="30"/>
  <c r="W243" i="30"/>
  <c r="X243" i="30" s="1" a="1"/>
  <c r="X243" i="30" s="1"/>
  <c r="P243" i="30"/>
  <c r="W242" i="30"/>
  <c r="X242" i="30" s="1" a="1"/>
  <c r="X242" i="30" s="1"/>
  <c r="P242" i="30"/>
  <c r="W241" i="30"/>
  <c r="X241" i="30" s="1" a="1"/>
  <c r="X241" i="30" s="1"/>
  <c r="P241" i="30"/>
  <c r="W240" i="30"/>
  <c r="X240" i="30" s="1" a="1"/>
  <c r="X240" i="30" s="1"/>
  <c r="P240" i="30"/>
  <c r="W239" i="30"/>
  <c r="X239" i="30" s="1" a="1"/>
  <c r="X239" i="30" s="1"/>
  <c r="P239" i="30"/>
  <c r="W238" i="30"/>
  <c r="X238" i="30" s="1" a="1"/>
  <c r="X238" i="30" s="1"/>
  <c r="P238" i="30"/>
  <c r="W237" i="30"/>
  <c r="X237" i="30" s="1" a="1"/>
  <c r="X237" i="30" s="1"/>
  <c r="P237" i="30"/>
  <c r="W236" i="30"/>
  <c r="X236" i="30" s="1" a="1"/>
  <c r="X236" i="30" s="1"/>
  <c r="P236" i="30"/>
  <c r="W235" i="30"/>
  <c r="X235" i="30" s="1" a="1"/>
  <c r="X235" i="30" s="1"/>
  <c r="P235" i="30"/>
  <c r="W234" i="30"/>
  <c r="X234" i="30" s="1" a="1"/>
  <c r="X234" i="30" s="1"/>
  <c r="P234" i="30"/>
  <c r="W233" i="30"/>
  <c r="X233" i="30" s="1" a="1"/>
  <c r="X233" i="30" s="1"/>
  <c r="P233" i="30"/>
  <c r="W232" i="30"/>
  <c r="X232" i="30" s="1" a="1"/>
  <c r="X232" i="30" s="1"/>
  <c r="P232" i="30"/>
  <c r="W231" i="30"/>
  <c r="X231" i="30" s="1" a="1"/>
  <c r="X231" i="30" s="1"/>
  <c r="P231" i="30"/>
  <c r="W230" i="30"/>
  <c r="X230" i="30" s="1" a="1"/>
  <c r="X230" i="30" s="1"/>
  <c r="P230" i="30"/>
  <c r="W229" i="30"/>
  <c r="X229" i="30" s="1" a="1"/>
  <c r="X229" i="30" s="1"/>
  <c r="P229" i="30"/>
  <c r="W228" i="30"/>
  <c r="X228" i="30" s="1" a="1"/>
  <c r="X228" i="30" s="1"/>
  <c r="P228" i="30"/>
  <c r="W227" i="30"/>
  <c r="X227" i="30" s="1" a="1"/>
  <c r="X227" i="30" s="1"/>
  <c r="P227" i="30"/>
  <c r="W226" i="30"/>
  <c r="X226" i="30" s="1" a="1"/>
  <c r="X226" i="30" s="1"/>
  <c r="P226" i="30"/>
  <c r="W225" i="30"/>
  <c r="X225" i="30" s="1" a="1"/>
  <c r="X225" i="30" s="1"/>
  <c r="P225" i="30"/>
  <c r="W224" i="30"/>
  <c r="X224" i="30" s="1" a="1"/>
  <c r="X224" i="30" s="1"/>
  <c r="P224" i="30"/>
  <c r="W223" i="30"/>
  <c r="X223" i="30" s="1" a="1"/>
  <c r="X223" i="30" s="1"/>
  <c r="P223" i="30"/>
  <c r="W222" i="30"/>
  <c r="X222" i="30" s="1" a="1"/>
  <c r="X222" i="30" s="1"/>
  <c r="P222" i="30"/>
  <c r="W221" i="30"/>
  <c r="X221" i="30" s="1" a="1"/>
  <c r="X221" i="30" s="1"/>
  <c r="P221" i="30"/>
  <c r="W220" i="30"/>
  <c r="X220" i="30" s="1" a="1"/>
  <c r="X220" i="30" s="1"/>
  <c r="P220" i="30"/>
  <c r="W219" i="30"/>
  <c r="X219" i="30" s="1" a="1"/>
  <c r="X219" i="30" s="1"/>
  <c r="P219" i="30"/>
  <c r="W218" i="30"/>
  <c r="X218" i="30" s="1" a="1"/>
  <c r="X218" i="30" s="1"/>
  <c r="P218" i="30"/>
  <c r="W217" i="30"/>
  <c r="X217" i="30" s="1" a="1"/>
  <c r="X217" i="30" s="1"/>
  <c r="P217" i="30"/>
  <c r="W216" i="30"/>
  <c r="X216" i="30" s="1" a="1"/>
  <c r="X216" i="30" s="1"/>
  <c r="P216" i="30"/>
  <c r="W215" i="30"/>
  <c r="X215" i="30" s="1" a="1"/>
  <c r="X215" i="30" s="1"/>
  <c r="P215" i="30"/>
  <c r="W214" i="30"/>
  <c r="X214" i="30" s="1" a="1"/>
  <c r="X214" i="30" s="1"/>
  <c r="P214" i="30"/>
  <c r="W213" i="30"/>
  <c r="X213" i="30" s="1" a="1"/>
  <c r="X213" i="30" s="1"/>
  <c r="P213" i="30"/>
  <c r="W212" i="30"/>
  <c r="X212" i="30" s="1" a="1"/>
  <c r="X212" i="30" s="1"/>
  <c r="P212" i="30"/>
  <c r="W211" i="30"/>
  <c r="X211" i="30" s="1" a="1"/>
  <c r="X211" i="30" s="1"/>
  <c r="P211" i="30"/>
  <c r="W210" i="30"/>
  <c r="X210" i="30" s="1" a="1"/>
  <c r="X210" i="30" s="1"/>
  <c r="P210" i="30"/>
  <c r="W209" i="30"/>
  <c r="X209" i="30" s="1" a="1"/>
  <c r="X209" i="30" s="1"/>
  <c r="P209" i="30"/>
  <c r="W208" i="30"/>
  <c r="X208" i="30" s="1" a="1"/>
  <c r="X208" i="30" s="1"/>
  <c r="P208" i="30"/>
  <c r="W207" i="30"/>
  <c r="X207" i="30" s="1" a="1"/>
  <c r="X207" i="30" s="1"/>
  <c r="P207" i="30"/>
  <c r="W206" i="30"/>
  <c r="X206" i="30" s="1" a="1"/>
  <c r="X206" i="30" s="1"/>
  <c r="P206" i="30"/>
  <c r="W205" i="30"/>
  <c r="X205" i="30" s="1" a="1"/>
  <c r="X205" i="30" s="1"/>
  <c r="P205" i="30"/>
  <c r="W204" i="30"/>
  <c r="X204" i="30" s="1" a="1"/>
  <c r="X204" i="30" s="1"/>
  <c r="P204" i="30"/>
  <c r="W203" i="30"/>
  <c r="X203" i="30" s="1" a="1"/>
  <c r="X203" i="30" s="1"/>
  <c r="P203" i="30"/>
  <c r="W202" i="30"/>
  <c r="X202" i="30" s="1" a="1"/>
  <c r="X202" i="30" s="1"/>
  <c r="P202" i="30"/>
  <c r="W201" i="30"/>
  <c r="X201" i="30" s="1" a="1"/>
  <c r="X201" i="30" s="1"/>
  <c r="P201" i="30"/>
  <c r="W200" i="30"/>
  <c r="X200" i="30" s="1" a="1"/>
  <c r="X200" i="30" s="1"/>
  <c r="P200" i="30"/>
  <c r="W199" i="30"/>
  <c r="X199" i="30" s="1" a="1"/>
  <c r="X199" i="30" s="1"/>
  <c r="P199" i="30"/>
  <c r="W198" i="30"/>
  <c r="X198" i="30" s="1" a="1"/>
  <c r="X198" i="30" s="1"/>
  <c r="P198" i="30"/>
  <c r="W197" i="30"/>
  <c r="X197" i="30" s="1" a="1"/>
  <c r="X197" i="30" s="1"/>
  <c r="P197" i="30"/>
  <c r="W196" i="30"/>
  <c r="X196" i="30" s="1" a="1"/>
  <c r="X196" i="30" s="1"/>
  <c r="P196" i="30"/>
  <c r="W195" i="30"/>
  <c r="X195" i="30" s="1" a="1"/>
  <c r="X195" i="30" s="1"/>
  <c r="P195" i="30"/>
  <c r="W194" i="30"/>
  <c r="X194" i="30" s="1" a="1"/>
  <c r="X194" i="30" s="1"/>
  <c r="P194" i="30"/>
  <c r="W193" i="30"/>
  <c r="X193" i="30" s="1" a="1"/>
  <c r="X193" i="30" s="1"/>
  <c r="P193" i="30"/>
  <c r="W192" i="30"/>
  <c r="X192" i="30" s="1" a="1"/>
  <c r="X192" i="30" s="1"/>
  <c r="P192" i="30"/>
  <c r="W191" i="30"/>
  <c r="X191" i="30" s="1" a="1"/>
  <c r="X191" i="30" s="1"/>
  <c r="P191" i="30"/>
  <c r="W190" i="30"/>
  <c r="X190" i="30" s="1" a="1"/>
  <c r="X190" i="30" s="1"/>
  <c r="P190" i="30"/>
  <c r="L190" i="30" a="1"/>
  <c r="L190" i="30" s="1"/>
  <c r="E190" i="30" s="1"/>
  <c r="W189" i="30"/>
  <c r="X189" i="30" s="1" a="1"/>
  <c r="X189" i="30" s="1"/>
  <c r="P189" i="30"/>
  <c r="L189" i="30" a="1"/>
  <c r="L189" i="30" s="1"/>
  <c r="E189" i="30" s="1"/>
  <c r="W188" i="30"/>
  <c r="X188" i="30" s="1" a="1"/>
  <c r="X188" i="30" s="1"/>
  <c r="P188" i="30"/>
  <c r="L188" i="30" a="1"/>
  <c r="L188" i="30" s="1"/>
  <c r="E188" i="30" s="1"/>
  <c r="W187" i="30"/>
  <c r="X187" i="30" s="1" a="1"/>
  <c r="X187" i="30" s="1"/>
  <c r="P187" i="30"/>
  <c r="L187" i="30" a="1"/>
  <c r="L187" i="30" s="1"/>
  <c r="E187" i="30" s="1"/>
  <c r="W186" i="30"/>
  <c r="X186" i="30" s="1" a="1"/>
  <c r="X186" i="30" s="1"/>
  <c r="P186" i="30"/>
  <c r="L186" i="30" a="1"/>
  <c r="L186" i="30" s="1"/>
  <c r="E186" i="30" s="1"/>
  <c r="W185" i="30"/>
  <c r="X185" i="30" s="1" a="1"/>
  <c r="X185" i="30" s="1"/>
  <c r="P185" i="30"/>
  <c r="L185" i="30" a="1"/>
  <c r="L185" i="30" s="1"/>
  <c r="E185" i="30" s="1"/>
  <c r="W184" i="30"/>
  <c r="X184" i="30" s="1" a="1"/>
  <c r="X184" i="30" s="1"/>
  <c r="P184" i="30"/>
  <c r="L184" i="30" a="1"/>
  <c r="L184" i="30" s="1"/>
  <c r="E184" i="30" s="1"/>
  <c r="W183" i="30"/>
  <c r="X183" i="30" s="1" a="1"/>
  <c r="X183" i="30" s="1"/>
  <c r="P183" i="30"/>
  <c r="L183" i="30" a="1"/>
  <c r="L183" i="30" s="1"/>
  <c r="E183" i="30" s="1"/>
  <c r="W182" i="30"/>
  <c r="X182" i="30" s="1" a="1"/>
  <c r="X182" i="30" s="1"/>
  <c r="P182" i="30"/>
  <c r="L182" i="30" a="1"/>
  <c r="L182" i="30" s="1"/>
  <c r="E182" i="30" s="1"/>
  <c r="W181" i="30"/>
  <c r="X181" i="30" s="1" a="1"/>
  <c r="X181" i="30" s="1"/>
  <c r="P181" i="30"/>
  <c r="L181" i="30" a="1"/>
  <c r="L181" i="30" s="1"/>
  <c r="E181" i="30" s="1"/>
  <c r="W180" i="30"/>
  <c r="X180" i="30" s="1" a="1"/>
  <c r="X180" i="30" s="1"/>
  <c r="P180" i="30"/>
  <c r="L180" i="30" a="1"/>
  <c r="L180" i="30" s="1"/>
  <c r="E180" i="30" s="1"/>
  <c r="W179" i="30"/>
  <c r="X179" i="30" s="1" a="1"/>
  <c r="X179" i="30" s="1"/>
  <c r="P179" i="30"/>
  <c r="L179" i="30" a="1"/>
  <c r="L179" i="30" s="1"/>
  <c r="E179" i="30" s="1"/>
  <c r="W178" i="30"/>
  <c r="X178" i="30" s="1" a="1"/>
  <c r="X178" i="30" s="1"/>
  <c r="P178" i="30"/>
  <c r="L178" i="30" a="1"/>
  <c r="L178" i="30" s="1"/>
  <c r="E178" i="30" s="1"/>
  <c r="W177" i="30"/>
  <c r="X177" i="30" s="1" a="1"/>
  <c r="X177" i="30" s="1"/>
  <c r="P177" i="30"/>
  <c r="L177" i="30" a="1"/>
  <c r="L177" i="30" s="1"/>
  <c r="E177" i="30" s="1"/>
  <c r="W176" i="30"/>
  <c r="X176" i="30" s="1" a="1"/>
  <c r="X176" i="30" s="1"/>
  <c r="P176" i="30"/>
  <c r="L176" i="30" a="1"/>
  <c r="L176" i="30" s="1"/>
  <c r="E176" i="30" s="1"/>
  <c r="W175" i="30"/>
  <c r="X175" i="30" s="1" a="1"/>
  <c r="X175" i="30" s="1"/>
  <c r="P175" i="30"/>
  <c r="L175" i="30" a="1"/>
  <c r="L175" i="30" s="1"/>
  <c r="E175" i="30" s="1"/>
  <c r="W174" i="30"/>
  <c r="X174" i="30" s="1" a="1"/>
  <c r="X174" i="30" s="1"/>
  <c r="P174" i="30"/>
  <c r="L174" i="30" a="1"/>
  <c r="L174" i="30" s="1"/>
  <c r="E174" i="30" s="1"/>
  <c r="W173" i="30"/>
  <c r="X173" i="30" s="1" a="1"/>
  <c r="X173" i="30" s="1"/>
  <c r="P173" i="30"/>
  <c r="L173" i="30" a="1"/>
  <c r="L173" i="30" s="1"/>
  <c r="E173" i="30" s="1"/>
  <c r="W172" i="30"/>
  <c r="X172" i="30" s="1" a="1"/>
  <c r="X172" i="30" s="1"/>
  <c r="P172" i="30"/>
  <c r="L172" i="30" a="1"/>
  <c r="L172" i="30" s="1"/>
  <c r="E172" i="30" s="1"/>
  <c r="W171" i="30"/>
  <c r="X171" i="30" s="1" a="1"/>
  <c r="X171" i="30" s="1"/>
  <c r="P171" i="30"/>
  <c r="L171" i="30" a="1"/>
  <c r="L171" i="30" s="1"/>
  <c r="E171" i="30" s="1"/>
  <c r="W170" i="30"/>
  <c r="X170" i="30" s="1" a="1"/>
  <c r="X170" i="30" s="1"/>
  <c r="P170" i="30"/>
  <c r="L170" i="30" a="1"/>
  <c r="L170" i="30" s="1"/>
  <c r="E170" i="30" s="1"/>
  <c r="W169" i="30"/>
  <c r="X169" i="30" s="1" a="1"/>
  <c r="X169" i="30" s="1"/>
  <c r="P169" i="30"/>
  <c r="L169" i="30" a="1"/>
  <c r="L169" i="30" s="1"/>
  <c r="E169" i="30" s="1"/>
  <c r="W168" i="30"/>
  <c r="X168" i="30" s="1" a="1"/>
  <c r="X168" i="30" s="1"/>
  <c r="P168" i="30"/>
  <c r="L168" i="30" a="1"/>
  <c r="L168" i="30" s="1"/>
  <c r="E168" i="30" s="1"/>
  <c r="W167" i="30"/>
  <c r="X167" i="30" s="1" a="1"/>
  <c r="X167" i="30" s="1"/>
  <c r="P167" i="30"/>
  <c r="L167" i="30" a="1"/>
  <c r="L167" i="30" s="1"/>
  <c r="E167" i="30" s="1"/>
  <c r="W166" i="30"/>
  <c r="X166" i="30" s="1" a="1"/>
  <c r="X166" i="30" s="1"/>
  <c r="P166" i="30"/>
  <c r="L166" i="30" a="1"/>
  <c r="L166" i="30" s="1"/>
  <c r="E166" i="30" s="1"/>
  <c r="W165" i="30"/>
  <c r="X165" i="30" s="1" a="1"/>
  <c r="X165" i="30" s="1"/>
  <c r="P165" i="30"/>
  <c r="L165" i="30" a="1"/>
  <c r="L165" i="30" s="1"/>
  <c r="E165" i="30" s="1"/>
  <c r="W164" i="30"/>
  <c r="X164" i="30" s="1" a="1"/>
  <c r="X164" i="30" s="1"/>
  <c r="P164" i="30"/>
  <c r="L164" i="30" a="1"/>
  <c r="L164" i="30" s="1"/>
  <c r="E164" i="30" s="1"/>
  <c r="W163" i="30"/>
  <c r="X163" i="30" s="1" a="1"/>
  <c r="X163" i="30" s="1"/>
  <c r="P163" i="30"/>
  <c r="L163" i="30" a="1"/>
  <c r="L163" i="30" s="1"/>
  <c r="E163" i="30" s="1"/>
  <c r="W162" i="30"/>
  <c r="X162" i="30" s="1" a="1"/>
  <c r="X162" i="30" s="1"/>
  <c r="P162" i="30"/>
  <c r="L162" i="30" a="1"/>
  <c r="L162" i="30" s="1"/>
  <c r="E162" i="30" s="1"/>
  <c r="W161" i="30"/>
  <c r="X161" i="30" s="1" a="1"/>
  <c r="X161" i="30" s="1"/>
  <c r="P161" i="30"/>
  <c r="L161" i="30" a="1"/>
  <c r="L161" i="30" s="1"/>
  <c r="E161" i="30" s="1"/>
  <c r="W160" i="30"/>
  <c r="X160" i="30" s="1" a="1"/>
  <c r="X160" i="30" s="1"/>
  <c r="P160" i="30"/>
  <c r="L160" i="30" a="1"/>
  <c r="L160" i="30" s="1"/>
  <c r="E160" i="30" s="1"/>
  <c r="W159" i="30"/>
  <c r="X159" i="30" s="1" a="1"/>
  <c r="X159" i="30" s="1"/>
  <c r="P159" i="30"/>
  <c r="L159" i="30" a="1"/>
  <c r="L159" i="30" s="1"/>
  <c r="E159" i="30" s="1"/>
  <c r="W158" i="30"/>
  <c r="X158" i="30" s="1" a="1"/>
  <c r="X158" i="30" s="1"/>
  <c r="P158" i="30"/>
  <c r="L158" i="30" a="1"/>
  <c r="L158" i="30" s="1"/>
  <c r="E158" i="30" s="1"/>
  <c r="W157" i="30"/>
  <c r="X157" i="30" s="1" a="1"/>
  <c r="X157" i="30" s="1"/>
  <c r="P157" i="30"/>
  <c r="L157" i="30" a="1"/>
  <c r="L157" i="30" s="1"/>
  <c r="E157" i="30" s="1"/>
  <c r="W156" i="30"/>
  <c r="X156" i="30" s="1" a="1"/>
  <c r="X156" i="30" s="1"/>
  <c r="P156" i="30"/>
  <c r="L156" i="30" a="1"/>
  <c r="L156" i="30" s="1"/>
  <c r="E156" i="30" s="1"/>
  <c r="W155" i="30"/>
  <c r="X155" i="30" s="1" a="1"/>
  <c r="X155" i="30" s="1"/>
  <c r="P155" i="30"/>
  <c r="L155" i="30" a="1"/>
  <c r="L155" i="30" s="1"/>
  <c r="E155" i="30" s="1"/>
  <c r="W154" i="30"/>
  <c r="X154" i="30" s="1" a="1"/>
  <c r="X154" i="30" s="1"/>
  <c r="P154" i="30"/>
  <c r="L154" i="30" a="1"/>
  <c r="L154" i="30" s="1"/>
  <c r="E154" i="30" s="1"/>
  <c r="W153" i="30"/>
  <c r="X153" i="30" s="1" a="1"/>
  <c r="X153" i="30" s="1"/>
  <c r="P153" i="30"/>
  <c r="L153" i="30" a="1"/>
  <c r="L153" i="30" s="1"/>
  <c r="E153" i="30" s="1"/>
  <c r="W152" i="30"/>
  <c r="X152" i="30" s="1" a="1"/>
  <c r="X152" i="30" s="1"/>
  <c r="P152" i="30"/>
  <c r="L152" i="30" a="1"/>
  <c r="L152" i="30" s="1"/>
  <c r="E152" i="30" s="1"/>
  <c r="W151" i="30"/>
  <c r="X151" i="30" s="1" a="1"/>
  <c r="X151" i="30" s="1"/>
  <c r="P151" i="30"/>
  <c r="L151" i="30" a="1"/>
  <c r="L151" i="30" s="1"/>
  <c r="E151" i="30" s="1"/>
  <c r="W150" i="30"/>
  <c r="X150" i="30" s="1" a="1"/>
  <c r="X150" i="30" s="1"/>
  <c r="P150" i="30"/>
  <c r="L150" i="30" a="1"/>
  <c r="L150" i="30" s="1"/>
  <c r="E150" i="30" s="1"/>
  <c r="W149" i="30"/>
  <c r="X149" i="30" s="1" a="1"/>
  <c r="X149" i="30" s="1"/>
  <c r="P149" i="30"/>
  <c r="L149" i="30" a="1"/>
  <c r="L149" i="30" s="1"/>
  <c r="E149" i="30" s="1"/>
  <c r="W148" i="30"/>
  <c r="X148" i="30" s="1" a="1"/>
  <c r="X148" i="30" s="1"/>
  <c r="P148" i="30"/>
  <c r="L148" i="30" a="1"/>
  <c r="L148" i="30" s="1"/>
  <c r="E148" i="30" s="1"/>
  <c r="W147" i="30"/>
  <c r="X147" i="30" s="1" a="1"/>
  <c r="X147" i="30" s="1"/>
  <c r="P147" i="30"/>
  <c r="L147" i="30" a="1"/>
  <c r="L147" i="30" s="1"/>
  <c r="E147" i="30" s="1"/>
  <c r="W146" i="30"/>
  <c r="X146" i="30" s="1" a="1"/>
  <c r="X146" i="30" s="1"/>
  <c r="P146" i="30"/>
  <c r="L146" i="30" a="1"/>
  <c r="L146" i="30" s="1"/>
  <c r="E146" i="30" s="1"/>
  <c r="W145" i="30"/>
  <c r="X145" i="30" s="1" a="1"/>
  <c r="X145" i="30" s="1"/>
  <c r="P145" i="30"/>
  <c r="L145" i="30" a="1"/>
  <c r="L145" i="30" s="1"/>
  <c r="E145" i="30" s="1"/>
  <c r="W144" i="30"/>
  <c r="X144" i="30" s="1" a="1"/>
  <c r="X144" i="30" s="1"/>
  <c r="P144" i="30"/>
  <c r="L144" i="30" a="1"/>
  <c r="L144" i="30" s="1"/>
  <c r="E144" i="30" s="1"/>
  <c r="W143" i="30"/>
  <c r="X143" i="30" s="1" a="1"/>
  <c r="X143" i="30" s="1"/>
  <c r="P143" i="30"/>
  <c r="L143" i="30" a="1"/>
  <c r="L143" i="30" s="1"/>
  <c r="E143" i="30" s="1"/>
  <c r="W142" i="30"/>
  <c r="X142" i="30" s="1" a="1"/>
  <c r="X142" i="30" s="1"/>
  <c r="P142" i="30"/>
  <c r="L142" i="30" a="1"/>
  <c r="L142" i="30" s="1"/>
  <c r="E142" i="30" s="1"/>
  <c r="W141" i="30"/>
  <c r="X141" i="30" s="1" a="1"/>
  <c r="X141" i="30" s="1"/>
  <c r="P141" i="30"/>
  <c r="L141" i="30" a="1"/>
  <c r="L141" i="30" s="1"/>
  <c r="E141" i="30" s="1"/>
  <c r="W140" i="30"/>
  <c r="X140" i="30" s="1" a="1"/>
  <c r="X140" i="30" s="1"/>
  <c r="P140" i="30"/>
  <c r="L140" i="30" a="1"/>
  <c r="L140" i="30" s="1"/>
  <c r="E140" i="30" s="1"/>
  <c r="W139" i="30"/>
  <c r="X139" i="30" s="1" a="1"/>
  <c r="X139" i="30" s="1"/>
  <c r="P139" i="30"/>
  <c r="L139" i="30" a="1"/>
  <c r="L139" i="30" s="1"/>
  <c r="E139" i="30" s="1"/>
  <c r="W138" i="30"/>
  <c r="X138" i="30" s="1" a="1"/>
  <c r="X138" i="30" s="1"/>
  <c r="P138" i="30"/>
  <c r="L138" i="30" a="1"/>
  <c r="L138" i="30" s="1"/>
  <c r="E138" i="30" s="1"/>
  <c r="W137" i="30"/>
  <c r="X137" i="30" s="1" a="1"/>
  <c r="X137" i="30" s="1"/>
  <c r="P137" i="30"/>
  <c r="L137" i="30" a="1"/>
  <c r="L137" i="30" s="1"/>
  <c r="E137" i="30" s="1"/>
  <c r="W136" i="30"/>
  <c r="X136" i="30" s="1" a="1"/>
  <c r="X136" i="30" s="1"/>
  <c r="P136" i="30"/>
  <c r="L136" i="30" a="1"/>
  <c r="L136" i="30" s="1"/>
  <c r="E136" i="30" s="1"/>
  <c r="W135" i="30"/>
  <c r="X135" i="30" s="1" a="1"/>
  <c r="X135" i="30" s="1"/>
  <c r="P135" i="30"/>
  <c r="L135" i="30" a="1"/>
  <c r="L135" i="30" s="1"/>
  <c r="E135" i="30" s="1"/>
  <c r="W134" i="30"/>
  <c r="X134" i="30" s="1" a="1"/>
  <c r="X134" i="30" s="1"/>
  <c r="P134" i="30"/>
  <c r="L134" i="30" a="1"/>
  <c r="L134" i="30" s="1"/>
  <c r="E134" i="30" s="1"/>
  <c r="W133" i="30"/>
  <c r="X133" i="30" s="1" a="1"/>
  <c r="X133" i="30" s="1"/>
  <c r="P133" i="30"/>
  <c r="L133" i="30" a="1"/>
  <c r="L133" i="30" s="1"/>
  <c r="E133" i="30" s="1"/>
  <c r="W132" i="30"/>
  <c r="X132" i="30" s="1" a="1"/>
  <c r="X132" i="30" s="1"/>
  <c r="P132" i="30"/>
  <c r="L132" i="30" a="1"/>
  <c r="L132" i="30" s="1"/>
  <c r="E132" i="30" s="1"/>
  <c r="W131" i="30"/>
  <c r="X131" i="30" s="1" a="1"/>
  <c r="X131" i="30" s="1"/>
  <c r="P131" i="30"/>
  <c r="L131" i="30" a="1"/>
  <c r="L131" i="30" s="1"/>
  <c r="E131" i="30" s="1"/>
  <c r="W130" i="30"/>
  <c r="X130" i="30" s="1" a="1"/>
  <c r="X130" i="30" s="1"/>
  <c r="P130" i="30"/>
  <c r="L130" i="30" a="1"/>
  <c r="L130" i="30" s="1"/>
  <c r="E130" i="30" s="1"/>
  <c r="W129" i="30"/>
  <c r="X129" i="30" s="1" a="1"/>
  <c r="X129" i="30" s="1"/>
  <c r="P129" i="30"/>
  <c r="L129" i="30" a="1"/>
  <c r="L129" i="30" s="1"/>
  <c r="E129" i="30" s="1"/>
  <c r="W128" i="30"/>
  <c r="X128" i="30" s="1" a="1"/>
  <c r="X128" i="30" s="1"/>
  <c r="P128" i="30"/>
  <c r="L128" i="30" a="1"/>
  <c r="L128" i="30" s="1"/>
  <c r="E128" i="30" s="1"/>
  <c r="W127" i="30"/>
  <c r="X127" i="30" s="1" a="1"/>
  <c r="X127" i="30" s="1"/>
  <c r="P127" i="30"/>
  <c r="L127" i="30" a="1"/>
  <c r="L127" i="30" s="1"/>
  <c r="E127" i="30" s="1"/>
  <c r="W126" i="30"/>
  <c r="X126" i="30" s="1" a="1"/>
  <c r="X126" i="30" s="1"/>
  <c r="P126" i="30"/>
  <c r="L126" i="30" a="1"/>
  <c r="L126" i="30" s="1"/>
  <c r="E126" i="30" s="1"/>
  <c r="W125" i="30"/>
  <c r="X125" i="30" s="1" a="1"/>
  <c r="X125" i="30" s="1"/>
  <c r="P125" i="30"/>
  <c r="L125" i="30" a="1"/>
  <c r="L125" i="30" s="1"/>
  <c r="E125" i="30" s="1"/>
  <c r="W124" i="30"/>
  <c r="X124" i="30" s="1" a="1"/>
  <c r="X124" i="30" s="1"/>
  <c r="P124" i="30"/>
  <c r="L124" i="30" a="1"/>
  <c r="L124" i="30" s="1"/>
  <c r="E124" i="30" s="1"/>
  <c r="W123" i="30"/>
  <c r="X123" i="30" s="1" a="1"/>
  <c r="X123" i="30" s="1"/>
  <c r="P123" i="30"/>
  <c r="L123" i="30" a="1"/>
  <c r="L123" i="30" s="1"/>
  <c r="E123" i="30" s="1"/>
  <c r="W122" i="30"/>
  <c r="X122" i="30" s="1" a="1"/>
  <c r="X122" i="30" s="1"/>
  <c r="P122" i="30"/>
  <c r="L122" i="30" a="1"/>
  <c r="L122" i="30" s="1"/>
  <c r="E122" i="30" s="1"/>
  <c r="W121" i="30"/>
  <c r="X121" i="30" s="1" a="1"/>
  <c r="X121" i="30" s="1"/>
  <c r="P121" i="30"/>
  <c r="L121" i="30" a="1"/>
  <c r="L121" i="30" s="1"/>
  <c r="E121" i="30" s="1"/>
  <c r="W120" i="30"/>
  <c r="X120" i="30" s="1" a="1"/>
  <c r="X120" i="30" s="1"/>
  <c r="P120" i="30"/>
  <c r="L120" i="30" a="1"/>
  <c r="L120" i="30" s="1"/>
  <c r="E120" i="30" s="1"/>
  <c r="W119" i="30"/>
  <c r="X119" i="30" s="1" a="1"/>
  <c r="X119" i="30" s="1"/>
  <c r="P119" i="30"/>
  <c r="L119" i="30" a="1"/>
  <c r="L119" i="30" s="1"/>
  <c r="E119" i="30" s="1"/>
  <c r="W118" i="30"/>
  <c r="X118" i="30" s="1" a="1"/>
  <c r="X118" i="30" s="1"/>
  <c r="P118" i="30"/>
  <c r="L118" i="30" a="1"/>
  <c r="L118" i="30" s="1"/>
  <c r="E118" i="30" s="1"/>
  <c r="W117" i="30"/>
  <c r="X117" i="30" s="1" a="1"/>
  <c r="X117" i="30" s="1"/>
  <c r="P117" i="30"/>
  <c r="L117" i="30" a="1"/>
  <c r="L117" i="30" s="1"/>
  <c r="E117" i="30" s="1"/>
  <c r="W116" i="30"/>
  <c r="X116" i="30" s="1" a="1"/>
  <c r="X116" i="30" s="1"/>
  <c r="P116" i="30"/>
  <c r="L116" i="30" a="1"/>
  <c r="L116" i="30" s="1"/>
  <c r="E116" i="30" s="1"/>
  <c r="W115" i="30"/>
  <c r="X115" i="30" s="1" a="1"/>
  <c r="X115" i="30" s="1"/>
  <c r="P115" i="30"/>
  <c r="L115" i="30" a="1"/>
  <c r="L115" i="30" s="1"/>
  <c r="E115" i="30" s="1"/>
  <c r="W114" i="30"/>
  <c r="X114" i="30" s="1" a="1"/>
  <c r="X114" i="30" s="1"/>
  <c r="P114" i="30"/>
  <c r="L114" i="30" a="1"/>
  <c r="L114" i="30" s="1"/>
  <c r="E114" i="30" s="1"/>
  <c r="W113" i="30"/>
  <c r="X113" i="30" s="1" a="1"/>
  <c r="X113" i="30" s="1"/>
  <c r="P113" i="30"/>
  <c r="L113" i="30" a="1"/>
  <c r="L113" i="30" s="1"/>
  <c r="E113" i="30" s="1"/>
  <c r="W112" i="30"/>
  <c r="X112" i="30" s="1" a="1"/>
  <c r="X112" i="30" s="1"/>
  <c r="P112" i="30"/>
  <c r="L112" i="30" a="1"/>
  <c r="L112" i="30" s="1"/>
  <c r="E112" i="30" s="1"/>
  <c r="W111" i="30"/>
  <c r="X111" i="30" s="1" a="1"/>
  <c r="X111" i="30" s="1"/>
  <c r="P111" i="30"/>
  <c r="L111" i="30" a="1"/>
  <c r="L111" i="30" s="1"/>
  <c r="E111" i="30" s="1"/>
  <c r="W110" i="30"/>
  <c r="X110" i="30" s="1" a="1"/>
  <c r="X110" i="30" s="1"/>
  <c r="P110" i="30"/>
  <c r="L110" i="30" a="1"/>
  <c r="L110" i="30" s="1"/>
  <c r="E110" i="30" s="1"/>
  <c r="W109" i="30"/>
  <c r="X109" i="30" s="1" a="1"/>
  <c r="X109" i="30" s="1"/>
  <c r="P109" i="30"/>
  <c r="L109" i="30" a="1"/>
  <c r="L109" i="30" s="1"/>
  <c r="E109" i="30" s="1"/>
  <c r="W108" i="30"/>
  <c r="X108" i="30" s="1" a="1"/>
  <c r="X108" i="30" s="1"/>
  <c r="P108" i="30"/>
  <c r="L108" i="30" a="1"/>
  <c r="L108" i="30" s="1"/>
  <c r="E108" i="30" s="1"/>
  <c r="W107" i="30"/>
  <c r="X107" i="30" s="1" a="1"/>
  <c r="X107" i="30" s="1"/>
  <c r="P107" i="30"/>
  <c r="L107" i="30" a="1"/>
  <c r="L107" i="30" s="1"/>
  <c r="E107" i="30" s="1"/>
  <c r="W106" i="30"/>
  <c r="X106" i="30" s="1" a="1"/>
  <c r="X106" i="30" s="1"/>
  <c r="P106" i="30"/>
  <c r="L106" i="30" a="1"/>
  <c r="L106" i="30" s="1"/>
  <c r="E106" i="30" s="1"/>
  <c r="W105" i="30"/>
  <c r="X105" i="30" s="1" a="1"/>
  <c r="X105" i="30" s="1"/>
  <c r="P105" i="30"/>
  <c r="L105" i="30" a="1"/>
  <c r="L105" i="30" s="1"/>
  <c r="E105" i="30" s="1"/>
  <c r="W104" i="30"/>
  <c r="X104" i="30" s="1" a="1"/>
  <c r="X104" i="30" s="1"/>
  <c r="P104" i="30"/>
  <c r="L104" i="30" a="1"/>
  <c r="L104" i="30" s="1"/>
  <c r="E104" i="30" s="1"/>
  <c r="W103" i="30"/>
  <c r="X103" i="30" s="1" a="1"/>
  <c r="X103" i="30" s="1"/>
  <c r="P103" i="30"/>
  <c r="L103" i="30" a="1"/>
  <c r="L103" i="30" s="1"/>
  <c r="E103" i="30" s="1"/>
  <c r="W102" i="30"/>
  <c r="X102" i="30" s="1" a="1"/>
  <c r="X102" i="30" s="1"/>
  <c r="P102" i="30"/>
  <c r="L102" i="30" a="1"/>
  <c r="L102" i="30" s="1"/>
  <c r="E102" i="30" s="1"/>
  <c r="W101" i="30"/>
  <c r="X101" i="30" s="1" a="1"/>
  <c r="X101" i="30" s="1"/>
  <c r="P101" i="30"/>
  <c r="L101" i="30" a="1"/>
  <c r="L101" i="30" s="1"/>
  <c r="E101" i="30" s="1"/>
  <c r="W100" i="30"/>
  <c r="X100" i="30" s="1" a="1"/>
  <c r="X100" i="30" s="1"/>
  <c r="P100" i="30"/>
  <c r="L100" i="30" a="1"/>
  <c r="L100" i="30" s="1"/>
  <c r="E100" i="30" s="1"/>
  <c r="W99" i="30"/>
  <c r="X99" i="30" s="1" a="1"/>
  <c r="X99" i="30" s="1"/>
  <c r="P99" i="30"/>
  <c r="L99" i="30" a="1"/>
  <c r="L99" i="30" s="1"/>
  <c r="E99" i="30" s="1"/>
  <c r="W98" i="30"/>
  <c r="X98" i="30" s="1" a="1"/>
  <c r="X98" i="30" s="1"/>
  <c r="P98" i="30"/>
  <c r="L98" i="30" a="1"/>
  <c r="L98" i="30" s="1"/>
  <c r="E98" i="30" s="1"/>
  <c r="W97" i="30"/>
  <c r="X97" i="30" s="1" a="1"/>
  <c r="X97" i="30" s="1"/>
  <c r="P97" i="30"/>
  <c r="L97" i="30" a="1"/>
  <c r="L97" i="30" s="1"/>
  <c r="E97" i="30" s="1"/>
  <c r="W96" i="30"/>
  <c r="X96" i="30" s="1" a="1"/>
  <c r="X96" i="30" s="1"/>
  <c r="P96" i="30"/>
  <c r="L96" i="30" a="1"/>
  <c r="L96" i="30" s="1"/>
  <c r="E96" i="30" s="1"/>
  <c r="B96" i="30"/>
  <c r="W95" i="30"/>
  <c r="X95" i="30" s="1" a="1"/>
  <c r="X95" i="30" s="1"/>
  <c r="P95" i="30"/>
  <c r="L95" i="30" a="1"/>
  <c r="L95" i="30" s="1"/>
  <c r="E95" i="30" s="1"/>
  <c r="W94" i="30"/>
  <c r="X94" i="30" s="1" a="1"/>
  <c r="X94" i="30" s="1"/>
  <c r="P94" i="30"/>
  <c r="L94" i="30" a="1"/>
  <c r="L94" i="30" s="1"/>
  <c r="E94" i="30" s="1"/>
  <c r="W93" i="30"/>
  <c r="X93" i="30" s="1" a="1"/>
  <c r="X93" i="30" s="1"/>
  <c r="P93" i="30"/>
  <c r="L93" i="30" a="1"/>
  <c r="L93" i="30" s="1"/>
  <c r="E93" i="30" s="1"/>
  <c r="W92" i="30"/>
  <c r="X92" i="30" s="1" a="1"/>
  <c r="X92" i="30" s="1"/>
  <c r="P92" i="30"/>
  <c r="L92" i="30" a="1"/>
  <c r="L92" i="30" s="1"/>
  <c r="E92" i="30" s="1"/>
  <c r="W91" i="30"/>
  <c r="X91" i="30" s="1" a="1"/>
  <c r="X91" i="30" s="1"/>
  <c r="P91" i="30"/>
  <c r="L91" i="30" a="1"/>
  <c r="L91" i="30" s="1"/>
  <c r="E91" i="30" s="1"/>
  <c r="W90" i="30"/>
  <c r="X90" i="30" s="1" a="1"/>
  <c r="X90" i="30" s="1"/>
  <c r="P90" i="30"/>
  <c r="L90" i="30" a="1"/>
  <c r="L90" i="30" s="1"/>
  <c r="E90" i="30" s="1"/>
  <c r="W89" i="30"/>
  <c r="X89" i="30" s="1" a="1"/>
  <c r="X89" i="30" s="1"/>
  <c r="P89" i="30"/>
  <c r="L89" i="30" a="1"/>
  <c r="L89" i="30" s="1"/>
  <c r="E89" i="30" s="1"/>
  <c r="W88" i="30"/>
  <c r="X88" i="30" s="1" a="1"/>
  <c r="X88" i="30" s="1"/>
  <c r="P88" i="30"/>
  <c r="L88" i="30" a="1"/>
  <c r="L88" i="30" s="1"/>
  <c r="E88" i="30" s="1"/>
  <c r="W87" i="30"/>
  <c r="X87" i="30" s="1" a="1"/>
  <c r="X87" i="30" s="1"/>
  <c r="P87" i="30"/>
  <c r="L87" i="30" a="1"/>
  <c r="L87" i="30" s="1"/>
  <c r="E87" i="30" s="1"/>
  <c r="W86" i="30"/>
  <c r="X86" i="30" s="1" a="1"/>
  <c r="X86" i="30" s="1"/>
  <c r="P86" i="30"/>
  <c r="L86" i="30" a="1"/>
  <c r="L86" i="30" s="1"/>
  <c r="E86" i="30" s="1"/>
  <c r="W85" i="30"/>
  <c r="X85" i="30" s="1" a="1"/>
  <c r="X85" i="30" s="1"/>
  <c r="P85" i="30"/>
  <c r="L85" i="30" a="1"/>
  <c r="L85" i="30" s="1"/>
  <c r="E85" i="30" s="1"/>
  <c r="W84" i="30"/>
  <c r="X84" i="30" s="1" a="1"/>
  <c r="X84" i="30" s="1"/>
  <c r="P84" i="30"/>
  <c r="L84" i="30" a="1"/>
  <c r="L84" i="30" s="1"/>
  <c r="E84" i="30" s="1"/>
  <c r="W83" i="30"/>
  <c r="X83" i="30" s="1" a="1"/>
  <c r="X83" i="30" s="1"/>
  <c r="P83" i="30"/>
  <c r="L83" i="30" a="1"/>
  <c r="L83" i="30" s="1"/>
  <c r="E83" i="30" s="1"/>
  <c r="W82" i="30"/>
  <c r="X82" i="30" s="1" a="1"/>
  <c r="X82" i="30" s="1"/>
  <c r="P82" i="30"/>
  <c r="L82" i="30" a="1"/>
  <c r="L82" i="30" s="1"/>
  <c r="E82" i="30" s="1"/>
  <c r="W81" i="30"/>
  <c r="X81" i="30" s="1" a="1"/>
  <c r="X81" i="30" s="1"/>
  <c r="P81" i="30"/>
  <c r="L81" i="30" a="1"/>
  <c r="L81" i="30" s="1"/>
  <c r="E81" i="30" s="1"/>
  <c r="W80" i="30"/>
  <c r="X80" i="30" s="1" a="1"/>
  <c r="X80" i="30" s="1"/>
  <c r="P80" i="30"/>
  <c r="L80" i="30" a="1"/>
  <c r="L80" i="30" s="1"/>
  <c r="E80" i="30" s="1"/>
  <c r="W79" i="30"/>
  <c r="X79" i="30" s="1" a="1"/>
  <c r="X79" i="30" s="1"/>
  <c r="P79" i="30"/>
  <c r="L79" i="30" a="1"/>
  <c r="L79" i="30" s="1"/>
  <c r="E79" i="30" s="1"/>
  <c r="W78" i="30"/>
  <c r="X78" i="30" s="1" a="1"/>
  <c r="X78" i="30" s="1"/>
  <c r="P78" i="30"/>
  <c r="L78" i="30" a="1"/>
  <c r="L78" i="30" s="1"/>
  <c r="E78" i="30" s="1"/>
  <c r="W77" i="30"/>
  <c r="X77" i="30" s="1" a="1"/>
  <c r="X77" i="30" s="1"/>
  <c r="P77" i="30"/>
  <c r="L77" i="30" a="1"/>
  <c r="L77" i="30" s="1"/>
  <c r="E77" i="30" s="1"/>
  <c r="W76" i="30"/>
  <c r="X76" i="30" s="1" a="1"/>
  <c r="X76" i="30" s="1"/>
  <c r="P76" i="30"/>
  <c r="L76" i="30" a="1"/>
  <c r="L76" i="30" s="1"/>
  <c r="E76" i="30" s="1"/>
  <c r="W75" i="30"/>
  <c r="X75" i="30" s="1" a="1"/>
  <c r="X75" i="30" s="1"/>
  <c r="P75" i="30"/>
  <c r="L75" i="30" a="1"/>
  <c r="L75" i="30" s="1"/>
  <c r="E75" i="30" s="1"/>
  <c r="W74" i="30"/>
  <c r="X74" i="30" s="1" a="1"/>
  <c r="X74" i="30" s="1"/>
  <c r="P74" i="30"/>
  <c r="L74" i="30" a="1"/>
  <c r="L74" i="30" s="1"/>
  <c r="E74" i="30" s="1"/>
  <c r="W73" i="30"/>
  <c r="X73" i="30" s="1" a="1"/>
  <c r="X73" i="30" s="1"/>
  <c r="P73" i="30"/>
  <c r="L73" i="30" a="1"/>
  <c r="L73" i="30" s="1"/>
  <c r="E73" i="30" s="1"/>
  <c r="W72" i="30"/>
  <c r="X72" i="30" s="1" a="1"/>
  <c r="X72" i="30" s="1"/>
  <c r="P72" i="30"/>
  <c r="L72" i="30" a="1"/>
  <c r="L72" i="30" s="1"/>
  <c r="E72" i="30" s="1"/>
  <c r="W71" i="30"/>
  <c r="X71" i="30" s="1" a="1"/>
  <c r="X71" i="30" s="1"/>
  <c r="P71" i="30"/>
  <c r="L71" i="30" a="1"/>
  <c r="L71" i="30" s="1"/>
  <c r="E71" i="30" s="1"/>
  <c r="W70" i="30"/>
  <c r="X70" i="30" s="1" a="1"/>
  <c r="X70" i="30" s="1"/>
  <c r="P70" i="30"/>
  <c r="L70" i="30" a="1"/>
  <c r="L70" i="30" s="1"/>
  <c r="E70" i="30" s="1"/>
  <c r="W69" i="30"/>
  <c r="X69" i="30" s="1" a="1"/>
  <c r="X69" i="30" s="1"/>
  <c r="P69" i="30"/>
  <c r="L69" i="30" a="1"/>
  <c r="L69" i="30" s="1"/>
  <c r="E69" i="30" s="1"/>
  <c r="W68" i="30"/>
  <c r="X68" i="30" s="1" a="1"/>
  <c r="X68" i="30" s="1"/>
  <c r="P68" i="30"/>
  <c r="L68" i="30" a="1"/>
  <c r="L68" i="30" s="1"/>
  <c r="E68" i="30" s="1"/>
  <c r="W67" i="30"/>
  <c r="X67" i="30" s="1" a="1"/>
  <c r="X67" i="30" s="1"/>
  <c r="P67" i="30"/>
  <c r="L67" i="30" a="1"/>
  <c r="L67" i="30" s="1"/>
  <c r="E67" i="30" s="1"/>
  <c r="W66" i="30"/>
  <c r="X66" i="30" s="1" a="1"/>
  <c r="X66" i="30" s="1"/>
  <c r="P66" i="30"/>
  <c r="L66" i="30" a="1"/>
  <c r="L66" i="30" s="1"/>
  <c r="E66" i="30" s="1"/>
  <c r="W65" i="30"/>
  <c r="X65" i="30" s="1" a="1"/>
  <c r="X65" i="30" s="1"/>
  <c r="P65" i="30"/>
  <c r="L65" i="30" a="1"/>
  <c r="L65" i="30" s="1"/>
  <c r="E65" i="30" s="1"/>
  <c r="W64" i="30"/>
  <c r="X64" i="30" s="1" a="1"/>
  <c r="X64" i="30" s="1"/>
  <c r="P64" i="30"/>
  <c r="L64" i="30" a="1"/>
  <c r="L64" i="30" s="1"/>
  <c r="E64" i="30" s="1"/>
  <c r="W63" i="30"/>
  <c r="X63" i="30" s="1" a="1"/>
  <c r="X63" i="30" s="1"/>
  <c r="P63" i="30"/>
  <c r="L63" i="30" a="1"/>
  <c r="L63" i="30" s="1"/>
  <c r="E63" i="30" s="1"/>
  <c r="W62" i="30"/>
  <c r="X62" i="30" s="1" a="1"/>
  <c r="X62" i="30" s="1"/>
  <c r="P62" i="30"/>
  <c r="L62" i="30" a="1"/>
  <c r="L62" i="30" s="1"/>
  <c r="E62" i="30" s="1"/>
  <c r="W61" i="30"/>
  <c r="X61" i="30" s="1" a="1"/>
  <c r="X61" i="30" s="1"/>
  <c r="P61" i="30"/>
  <c r="L61" i="30" a="1"/>
  <c r="L61" i="30" s="1"/>
  <c r="E61" i="30" s="1"/>
  <c r="W60" i="30"/>
  <c r="X60" i="30" s="1" a="1"/>
  <c r="X60" i="30" s="1"/>
  <c r="P60" i="30"/>
  <c r="L60" i="30" a="1"/>
  <c r="L60" i="30" s="1"/>
  <c r="E60" i="30" s="1"/>
  <c r="W59" i="30"/>
  <c r="X59" i="30" s="1" a="1"/>
  <c r="X59" i="30" s="1"/>
  <c r="P59" i="30"/>
  <c r="L59" i="30" a="1"/>
  <c r="L59" i="30" s="1"/>
  <c r="E59" i="30" s="1"/>
  <c r="W58" i="30"/>
  <c r="X58" i="30" s="1" a="1"/>
  <c r="X58" i="30" s="1"/>
  <c r="P58" i="30"/>
  <c r="L58" i="30" a="1"/>
  <c r="L58" i="30" s="1"/>
  <c r="E58" i="30" s="1"/>
  <c r="W57" i="30"/>
  <c r="X57" i="30" s="1" a="1"/>
  <c r="X57" i="30" s="1"/>
  <c r="P57" i="30"/>
  <c r="L57" i="30" a="1"/>
  <c r="L57" i="30" s="1"/>
  <c r="E57" i="30" s="1"/>
  <c r="W56" i="30"/>
  <c r="X56" i="30" s="1" a="1"/>
  <c r="X56" i="30" s="1"/>
  <c r="P56" i="30"/>
  <c r="L56" i="30" a="1"/>
  <c r="L56" i="30" s="1"/>
  <c r="E56" i="30" s="1"/>
  <c r="W55" i="30"/>
  <c r="X55" i="30" s="1" a="1"/>
  <c r="X55" i="30" s="1"/>
  <c r="P55" i="30"/>
  <c r="L55" i="30" a="1"/>
  <c r="L55" i="30" s="1"/>
  <c r="E55" i="30" s="1"/>
  <c r="W54" i="30"/>
  <c r="X54" i="30" s="1" a="1"/>
  <c r="X54" i="30" s="1"/>
  <c r="P54" i="30"/>
  <c r="L54" i="30" a="1"/>
  <c r="L54" i="30" s="1"/>
  <c r="E54" i="30" s="1"/>
  <c r="W53" i="30"/>
  <c r="X53" i="30" s="1" a="1"/>
  <c r="X53" i="30" s="1"/>
  <c r="P53" i="30"/>
  <c r="L53" i="30" a="1"/>
  <c r="L53" i="30" s="1"/>
  <c r="E53" i="30" s="1"/>
  <c r="W52" i="30"/>
  <c r="X52" i="30" s="1" a="1"/>
  <c r="X52" i="30" s="1"/>
  <c r="P52" i="30"/>
  <c r="L52" i="30" a="1"/>
  <c r="L52" i="30" s="1"/>
  <c r="E52" i="30" s="1"/>
  <c r="W51" i="30"/>
  <c r="X51" i="30" s="1" a="1"/>
  <c r="X51" i="30" s="1"/>
  <c r="P51" i="30"/>
  <c r="L51" i="30" a="1"/>
  <c r="L51" i="30" s="1"/>
  <c r="E51" i="30" s="1"/>
  <c r="W50" i="30"/>
  <c r="X50" i="30" s="1" a="1"/>
  <c r="X50" i="30" s="1"/>
  <c r="P50" i="30"/>
  <c r="L50" i="30" a="1"/>
  <c r="L50" i="30" s="1"/>
  <c r="E50" i="30" s="1"/>
  <c r="W49" i="30"/>
  <c r="X49" i="30" s="1" a="1"/>
  <c r="X49" i="30" s="1"/>
  <c r="P49" i="30"/>
  <c r="L49" i="30" a="1"/>
  <c r="L49" i="30" s="1"/>
  <c r="E49" i="30" s="1"/>
  <c r="W48" i="30"/>
  <c r="X48" i="30" s="1" a="1"/>
  <c r="X48" i="30" s="1"/>
  <c r="P48" i="30"/>
  <c r="L48" i="30" a="1"/>
  <c r="L48" i="30" s="1"/>
  <c r="E48" i="30" s="1"/>
  <c r="W47" i="30"/>
  <c r="X47" i="30" s="1" a="1"/>
  <c r="X47" i="30" s="1"/>
  <c r="P47" i="30"/>
  <c r="L47" i="30" a="1"/>
  <c r="L47" i="30" s="1"/>
  <c r="E47" i="30" s="1"/>
  <c r="W46" i="30"/>
  <c r="X46" i="30" s="1" a="1"/>
  <c r="X46" i="30" s="1"/>
  <c r="P46" i="30"/>
  <c r="L46" i="30" a="1"/>
  <c r="L46" i="30" s="1"/>
  <c r="E46" i="30" s="1"/>
  <c r="W45" i="30"/>
  <c r="X45" i="30" s="1" a="1"/>
  <c r="X45" i="30" s="1"/>
  <c r="P45" i="30"/>
  <c r="L45" i="30" a="1"/>
  <c r="L45" i="30" s="1"/>
  <c r="E45" i="30" s="1"/>
  <c r="W44" i="30"/>
  <c r="X44" i="30" s="1" a="1"/>
  <c r="X44" i="30" s="1"/>
  <c r="P44" i="30"/>
  <c r="L44" i="30" a="1"/>
  <c r="L44" i="30" s="1"/>
  <c r="E44" i="30" s="1"/>
  <c r="W43" i="30"/>
  <c r="X43" i="30" s="1" a="1"/>
  <c r="X43" i="30" s="1"/>
  <c r="P43" i="30"/>
  <c r="L43" i="30" a="1"/>
  <c r="L43" i="30" s="1"/>
  <c r="E43" i="30" s="1"/>
  <c r="W42" i="30"/>
  <c r="X42" i="30" s="1" a="1"/>
  <c r="X42" i="30" s="1"/>
  <c r="P42" i="30"/>
  <c r="L42" i="30" a="1"/>
  <c r="L42" i="30" s="1"/>
  <c r="E42" i="30" s="1"/>
  <c r="W41" i="30"/>
  <c r="X41" i="30" s="1" a="1"/>
  <c r="X41" i="30" s="1"/>
  <c r="P41" i="30"/>
  <c r="L41" i="30" a="1"/>
  <c r="L41" i="30" s="1"/>
  <c r="E41" i="30" s="1"/>
  <c r="W40" i="30"/>
  <c r="X40" i="30" s="1" a="1"/>
  <c r="X40" i="30" s="1"/>
  <c r="P40" i="30"/>
  <c r="L40" i="30" a="1"/>
  <c r="L40" i="30" s="1"/>
  <c r="E40" i="30" s="1"/>
  <c r="W39" i="30"/>
  <c r="X39" i="30" s="1" a="1"/>
  <c r="X39" i="30" s="1"/>
  <c r="P39" i="30"/>
  <c r="L39" i="30" a="1"/>
  <c r="L39" i="30" s="1"/>
  <c r="E39" i="30" s="1"/>
  <c r="W38" i="30"/>
  <c r="X38" i="30" s="1" a="1"/>
  <c r="X38" i="30" s="1"/>
  <c r="P38" i="30"/>
  <c r="L38" i="30" a="1"/>
  <c r="L38" i="30" s="1"/>
  <c r="E38" i="30" s="1"/>
  <c r="W37" i="30"/>
  <c r="X37" i="30" s="1" a="1"/>
  <c r="X37" i="30" s="1"/>
  <c r="P37" i="30"/>
  <c r="L37" i="30" a="1"/>
  <c r="L37" i="30" s="1"/>
  <c r="E37" i="30" s="1"/>
  <c r="W36" i="30"/>
  <c r="X36" i="30" s="1" a="1"/>
  <c r="X36" i="30" s="1"/>
  <c r="P36" i="30"/>
  <c r="L36" i="30" a="1"/>
  <c r="L36" i="30" s="1"/>
  <c r="E36" i="30" s="1"/>
  <c r="W35" i="30"/>
  <c r="X35" i="30" s="1" a="1"/>
  <c r="X35" i="30" s="1"/>
  <c r="P35" i="30"/>
  <c r="L35" i="30" a="1"/>
  <c r="L35" i="30" s="1"/>
  <c r="E35" i="30" s="1"/>
  <c r="W34" i="30"/>
  <c r="X34" i="30" s="1" a="1"/>
  <c r="X34" i="30" s="1"/>
  <c r="P34" i="30"/>
  <c r="L34" i="30" a="1"/>
  <c r="L34" i="30" s="1"/>
  <c r="E34" i="30" s="1"/>
  <c r="W33" i="30"/>
  <c r="X33" i="30" s="1" a="1"/>
  <c r="X33" i="30" s="1"/>
  <c r="P33" i="30"/>
  <c r="L33" i="30" a="1"/>
  <c r="L33" i="30" s="1"/>
  <c r="E33" i="30" s="1"/>
  <c r="W32" i="30"/>
  <c r="X32" i="30" s="1" a="1"/>
  <c r="X32" i="30" s="1"/>
  <c r="P32" i="30"/>
  <c r="L32" i="30" a="1"/>
  <c r="L32" i="30" s="1"/>
  <c r="E32" i="30" s="1"/>
  <c r="W31" i="30"/>
  <c r="X31" i="30" s="1" a="1"/>
  <c r="X31" i="30" s="1"/>
  <c r="P31" i="30"/>
  <c r="L31" i="30" a="1"/>
  <c r="L31" i="30" s="1"/>
  <c r="E31" i="30" s="1"/>
  <c r="W30" i="30"/>
  <c r="X30" i="30" s="1" a="1"/>
  <c r="X30" i="30" s="1"/>
  <c r="P30" i="30"/>
  <c r="L30" i="30" a="1"/>
  <c r="L30" i="30" s="1"/>
  <c r="E30" i="30" s="1"/>
  <c r="W29" i="30"/>
  <c r="X29" i="30" s="1" a="1"/>
  <c r="X29" i="30" s="1"/>
  <c r="P29" i="30"/>
  <c r="L29" i="30" a="1"/>
  <c r="L29" i="30" s="1"/>
  <c r="E29" i="30" s="1"/>
  <c r="W28" i="30"/>
  <c r="X28" i="30" s="1" a="1"/>
  <c r="X28" i="30" s="1"/>
  <c r="P28" i="30"/>
  <c r="L28" i="30" a="1"/>
  <c r="L28" i="30" s="1"/>
  <c r="E28" i="30" s="1"/>
  <c r="W27" i="30"/>
  <c r="X27" i="30" s="1" a="1"/>
  <c r="X27" i="30" s="1"/>
  <c r="P27" i="30"/>
  <c r="L27" i="30" a="1"/>
  <c r="L27" i="30" s="1"/>
  <c r="E27" i="30" s="1"/>
  <c r="W26" i="30"/>
  <c r="X26" i="30" s="1" a="1"/>
  <c r="X26" i="30" s="1"/>
  <c r="P26" i="30"/>
  <c r="L26" i="30" a="1"/>
  <c r="L26" i="30" s="1"/>
  <c r="E26" i="30" s="1"/>
  <c r="W25" i="30"/>
  <c r="X25" i="30" s="1" a="1"/>
  <c r="X25" i="30" s="1"/>
  <c r="P25" i="30"/>
  <c r="L25" i="30" a="1"/>
  <c r="L25" i="30" s="1"/>
  <c r="E25" i="30" s="1"/>
  <c r="W24" i="30"/>
  <c r="X24" i="30" s="1" a="1"/>
  <c r="X24" i="30" s="1"/>
  <c r="P24" i="30"/>
  <c r="L24" i="30" a="1"/>
  <c r="L24" i="30" s="1"/>
  <c r="E24" i="30" s="1"/>
  <c r="W23" i="30"/>
  <c r="X23" i="30" s="1" a="1"/>
  <c r="X23" i="30" s="1"/>
  <c r="P23" i="30"/>
  <c r="L23" i="30" a="1"/>
  <c r="L23" i="30" s="1"/>
  <c r="E23" i="30" s="1"/>
  <c r="W22" i="30"/>
  <c r="X22" i="30" s="1" a="1"/>
  <c r="X22" i="30" s="1"/>
  <c r="P22" i="30"/>
  <c r="L22" i="30" a="1"/>
  <c r="L22" i="30" s="1"/>
  <c r="E22" i="30" s="1"/>
  <c r="W21" i="30"/>
  <c r="X21" i="30" s="1" a="1"/>
  <c r="X21" i="30" s="1"/>
  <c r="P21" i="30"/>
  <c r="L21" i="30" a="1"/>
  <c r="L21" i="30" s="1"/>
  <c r="E21" i="30" s="1"/>
  <c r="W20" i="30"/>
  <c r="X20" i="30" s="1" a="1"/>
  <c r="X20" i="30" s="1"/>
  <c r="P20" i="30"/>
  <c r="L20" i="30" a="1"/>
  <c r="L20" i="30" s="1"/>
  <c r="E20" i="30" s="1"/>
  <c r="W19" i="30"/>
  <c r="X19" i="30" s="1" a="1"/>
  <c r="X19" i="30" s="1"/>
  <c r="P19" i="30"/>
  <c r="L19" i="30" a="1"/>
  <c r="L19" i="30" s="1"/>
  <c r="E19" i="30" s="1"/>
  <c r="W18" i="30"/>
  <c r="X18" i="30" s="1" a="1"/>
  <c r="X18" i="30" s="1"/>
  <c r="P18" i="30"/>
  <c r="L18" i="30" a="1"/>
  <c r="L18" i="30" s="1"/>
  <c r="E18" i="30" s="1"/>
  <c r="W17" i="30"/>
  <c r="X17" i="30" s="1" a="1"/>
  <c r="X17" i="30" s="1"/>
  <c r="P17" i="30"/>
  <c r="L17" i="30" a="1"/>
  <c r="L17" i="30" s="1"/>
  <c r="E17" i="30" s="1"/>
  <c r="W16" i="30"/>
  <c r="X16" i="30" s="1" a="1"/>
  <c r="X16" i="30" s="1"/>
  <c r="P16" i="30"/>
  <c r="L16" i="30" a="1"/>
  <c r="L16" i="30" s="1"/>
  <c r="E16" i="30" s="1"/>
  <c r="W15" i="30"/>
  <c r="X15" i="30" s="1" a="1"/>
  <c r="X15" i="30" s="1"/>
  <c r="P15" i="30"/>
  <c r="L15" i="30" a="1"/>
  <c r="L15" i="30" s="1"/>
  <c r="E15" i="30" s="1"/>
  <c r="W14" i="30"/>
  <c r="X14" i="30" s="1" a="1"/>
  <c r="X14" i="30" s="1"/>
  <c r="P14" i="30"/>
  <c r="L14" i="30" a="1"/>
  <c r="L14" i="30" s="1"/>
  <c r="E14" i="30" s="1"/>
  <c r="W13" i="30"/>
  <c r="L13" i="30" a="1"/>
  <c r="L13" i="30" s="1"/>
  <c r="E13" i="30" s="1"/>
  <c r="W12" i="30"/>
  <c r="L12" i="30" a="1"/>
  <c r="L12" i="30" s="1"/>
  <c r="E12" i="30" s="1"/>
  <c r="W11" i="30"/>
  <c r="L11" i="30" a="1"/>
  <c r="L11" i="30" s="1"/>
  <c r="E11" i="30" s="1"/>
  <c r="W10" i="30"/>
  <c r="L10" i="30" a="1"/>
  <c r="L10" i="30" s="1"/>
  <c r="E10" i="30" s="1"/>
  <c r="W9" i="30"/>
  <c r="L9" i="30" a="1"/>
  <c r="L9" i="30" s="1"/>
  <c r="E9" i="30" s="1"/>
  <c r="W8" i="30"/>
  <c r="L8" i="30" a="1"/>
  <c r="L8" i="30" s="1"/>
  <c r="E8" i="30" s="1"/>
  <c r="W7" i="30"/>
  <c r="L7" i="30" a="1"/>
  <c r="L7" i="30" s="1"/>
  <c r="E7" i="30" s="1"/>
  <c r="W6" i="30"/>
  <c r="L6" i="30" a="1"/>
  <c r="L6" i="30" s="1"/>
  <c r="E6" i="30" s="1"/>
  <c r="W5" i="30"/>
  <c r="L5" i="30" a="1"/>
  <c r="L5" i="30" s="1"/>
  <c r="E5" i="30" s="1"/>
  <c r="W4" i="30"/>
  <c r="L4" i="30" a="1"/>
  <c r="L4" i="30" s="1"/>
  <c r="E4" i="30" s="1"/>
  <c r="W3" i="30"/>
  <c r="L3" i="30" a="1"/>
  <c r="L3" i="30" s="1"/>
  <c r="E3" i="30" s="1"/>
  <c r="W2" i="30"/>
  <c r="N2" i="30"/>
  <c r="N1" i="30"/>
  <c r="N16" i="30" l="1" a="1"/>
  <c r="N16" i="30" s="1"/>
  <c r="N28" i="23"/>
  <c r="N28" i="28"/>
  <c r="N28" i="29"/>
  <c r="N16" i="31" a="1"/>
  <c r="N16" i="31" s="1"/>
  <c r="N28" i="31"/>
  <c r="N28" i="30"/>
  <c r="N15" i="30" a="1"/>
  <c r="N15" i="30" s="1"/>
  <c r="N17" i="30" a="1"/>
  <c r="N17" i="30" s="1"/>
  <c r="B117" i="23"/>
  <c r="P473" i="23"/>
  <c r="B112" i="29"/>
  <c r="P450" i="29"/>
  <c r="P454" i="29"/>
  <c r="P456" i="29"/>
  <c r="P455" i="29"/>
  <c r="P451" i="29"/>
  <c r="P457" i="29"/>
  <c r="L3" i="31" a="1"/>
  <c r="L3" i="31" s="1"/>
  <c r="E3" i="31" s="1"/>
  <c r="L2" i="31" a="1"/>
  <c r="L2" i="31" s="1"/>
  <c r="E2" i="31" s="1"/>
  <c r="P528" i="31"/>
  <c r="P512" i="31"/>
  <c r="P496" i="31"/>
  <c r="P484" i="31"/>
  <c r="P480" i="31"/>
  <c r="P617" i="31"/>
  <c r="P613" i="31"/>
  <c r="P601" i="31"/>
  <c r="P597" i="31"/>
  <c r="P585" i="31"/>
  <c r="P581" i="31"/>
  <c r="P573" i="31"/>
  <c r="P569" i="31"/>
  <c r="P565" i="31"/>
  <c r="P557" i="31"/>
  <c r="P553" i="31"/>
  <c r="P549" i="31"/>
  <c r="P541" i="31"/>
  <c r="P537" i="31"/>
  <c r="P533" i="31"/>
  <c r="P525" i="31"/>
  <c r="P521" i="31"/>
  <c r="P517" i="31"/>
  <c r="P509" i="31"/>
  <c r="P505" i="31"/>
  <c r="P501" i="31"/>
  <c r="P493" i="31"/>
  <c r="P489" i="31"/>
  <c r="P485" i="31"/>
  <c r="P477" i="31"/>
  <c r="P473" i="31"/>
  <c r="P433" i="31"/>
  <c r="P425" i="31"/>
  <c r="P421" i="31"/>
  <c r="P417" i="31"/>
  <c r="P409" i="31"/>
  <c r="P405" i="31"/>
  <c r="P401" i="31"/>
  <c r="P393" i="31"/>
  <c r="P434" i="31"/>
  <c r="P430" i="31"/>
  <c r="P422" i="31"/>
  <c r="P418" i="31"/>
  <c r="P414" i="31"/>
  <c r="P406" i="31"/>
  <c r="P402" i="31"/>
  <c r="P398" i="31"/>
  <c r="P390" i="31"/>
  <c r="P431" i="31"/>
  <c r="P427" i="31"/>
  <c r="P419" i="31"/>
  <c r="P415" i="31"/>
  <c r="P411" i="31"/>
  <c r="P403" i="31"/>
  <c r="P399" i="31"/>
  <c r="P395" i="31"/>
  <c r="P391" i="31"/>
  <c r="P432" i="31"/>
  <c r="P428" i="31"/>
  <c r="P424" i="31"/>
  <c r="P416" i="31"/>
  <c r="P412" i="31"/>
  <c r="P408" i="31"/>
  <c r="P400" i="31"/>
  <c r="P396" i="31"/>
  <c r="P392" i="31"/>
  <c r="B97" i="31"/>
  <c r="B98" i="31" s="1"/>
  <c r="B99" i="31" s="1"/>
  <c r="B100" i="31" s="1"/>
  <c r="B101" i="31" s="1"/>
  <c r="B102" i="31" s="1"/>
  <c r="B103" i="31" s="1"/>
  <c r="B104" i="31" s="1"/>
  <c r="B105" i="31" s="1"/>
  <c r="B106" i="31" s="1"/>
  <c r="B107" i="31" s="1"/>
  <c r="B108" i="31" s="1"/>
  <c r="B109" i="31" s="1"/>
  <c r="B110" i="31" s="1"/>
  <c r="B111" i="31" s="1"/>
  <c r="B112" i="31" s="1"/>
  <c r="B113" i="31" s="1"/>
  <c r="B114" i="31" s="1"/>
  <c r="B115" i="31" s="1"/>
  <c r="B116" i="31" s="1"/>
  <c r="B117" i="31" s="1"/>
  <c r="B118" i="31" s="1"/>
  <c r="B119" i="31" s="1"/>
  <c r="B120" i="31" s="1"/>
  <c r="B121" i="31" s="1"/>
  <c r="B122" i="31" s="1"/>
  <c r="B123" i="31" s="1"/>
  <c r="B124" i="31" s="1"/>
  <c r="B125" i="31" s="1"/>
  <c r="B126" i="31" s="1"/>
  <c r="B127" i="31" s="1"/>
  <c r="B128" i="31" s="1"/>
  <c r="B129" i="31" s="1"/>
  <c r="B130" i="31" s="1"/>
  <c r="B131" i="31" s="1"/>
  <c r="B132" i="31" s="1"/>
  <c r="B133" i="31" s="1"/>
  <c r="B134" i="31" s="1"/>
  <c r="B135" i="31" s="1"/>
  <c r="B136" i="31" s="1"/>
  <c r="B137" i="31" s="1"/>
  <c r="B138" i="31" s="1"/>
  <c r="B139" i="31" s="1"/>
  <c r="B140" i="31" s="1"/>
  <c r="B141" i="31" s="1"/>
  <c r="B142" i="31" s="1"/>
  <c r="B143" i="31" s="1"/>
  <c r="B144" i="31" s="1"/>
  <c r="B145" i="31" s="1"/>
  <c r="B146" i="31" s="1"/>
  <c r="B147" i="31" s="1"/>
  <c r="B148" i="31" s="1"/>
  <c r="B149" i="31" s="1"/>
  <c r="B150" i="31" s="1"/>
  <c r="B151" i="31" s="1"/>
  <c r="B152" i="31" s="1"/>
  <c r="B153" i="31" s="1"/>
  <c r="B154" i="31" s="1"/>
  <c r="B155" i="31" s="1"/>
  <c r="B156" i="31" s="1"/>
  <c r="B157" i="31" s="1"/>
  <c r="B158" i="31" s="1"/>
  <c r="B159" i="31" s="1"/>
  <c r="B160" i="31" s="1"/>
  <c r="B161" i="31" s="1"/>
  <c r="B162" i="31" s="1"/>
  <c r="B163" i="31" s="1"/>
  <c r="B164" i="31" s="1"/>
  <c r="B165" i="31" s="1"/>
  <c r="B166" i="31" s="1"/>
  <c r="B167" i="31" s="1"/>
  <c r="B168" i="31" s="1"/>
  <c r="B169" i="31" s="1"/>
  <c r="B170" i="31" s="1"/>
  <c r="B171" i="31" s="1"/>
  <c r="B172" i="31" s="1"/>
  <c r="B173" i="31" s="1"/>
  <c r="B174" i="31" s="1"/>
  <c r="B175" i="31" s="1"/>
  <c r="B176" i="31" s="1"/>
  <c r="B177" i="31" s="1"/>
  <c r="B178" i="31" s="1"/>
  <c r="B179" i="31" s="1"/>
  <c r="B180" i="31" s="1"/>
  <c r="B181" i="31" s="1"/>
  <c r="B182" i="31" s="1"/>
  <c r="B183" i="31" s="1"/>
  <c r="B184" i="31" s="1"/>
  <c r="B185" i="31" s="1"/>
  <c r="B186" i="31" s="1"/>
  <c r="B187" i="31" s="1"/>
  <c r="B188" i="31" s="1"/>
  <c r="B189" i="31" s="1"/>
  <c r="B190" i="31" s="1"/>
  <c r="L2" i="30" a="1"/>
  <c r="L2" i="30" s="1"/>
  <c r="E2" i="30" s="1"/>
  <c r="P391" i="30"/>
  <c r="P392" i="30"/>
  <c r="P393" i="30"/>
  <c r="P390" i="30"/>
  <c r="B97" i="30"/>
  <c r="B98" i="30" s="1"/>
  <c r="B99" i="30" s="1"/>
  <c r="B100" i="30" s="1"/>
  <c r="B101" i="30" s="1"/>
  <c r="B102" i="30" s="1"/>
  <c r="B103" i="30" s="1"/>
  <c r="B104" i="30" s="1"/>
  <c r="B105" i="30" s="1"/>
  <c r="B106" i="30" s="1"/>
  <c r="B107" i="30" s="1"/>
  <c r="B108" i="30" s="1"/>
  <c r="B109" i="30" s="1"/>
  <c r="B110" i="30" s="1"/>
  <c r="B111" i="30" s="1"/>
  <c r="B112" i="30" s="1"/>
  <c r="B113" i="30" s="1"/>
  <c r="B114" i="30" s="1"/>
  <c r="B115" i="30" s="1"/>
  <c r="B116" i="30" s="1"/>
  <c r="B117" i="30" s="1"/>
  <c r="B118" i="30" s="1"/>
  <c r="B119" i="30" s="1"/>
  <c r="B120" i="30" s="1"/>
  <c r="B121" i="30" s="1"/>
  <c r="B122" i="30" s="1"/>
  <c r="B123" i="30" s="1"/>
  <c r="B124" i="30" s="1"/>
  <c r="B125" i="30" s="1"/>
  <c r="B126" i="30" s="1"/>
  <c r="B127" i="30" s="1"/>
  <c r="B128" i="30" s="1"/>
  <c r="B129" i="30" s="1"/>
  <c r="B130" i="30" s="1"/>
  <c r="B131" i="30" s="1"/>
  <c r="B132" i="30" s="1"/>
  <c r="B133" i="30" s="1"/>
  <c r="B134" i="30" s="1"/>
  <c r="B135" i="30" s="1"/>
  <c r="B136" i="30" s="1"/>
  <c r="B137" i="30" s="1"/>
  <c r="B138" i="30" s="1"/>
  <c r="B139" i="30" s="1"/>
  <c r="B140" i="30" s="1"/>
  <c r="B141" i="30" s="1"/>
  <c r="B142" i="30" s="1"/>
  <c r="B143" i="30" s="1"/>
  <c r="B144" i="30" s="1"/>
  <c r="B145" i="30" s="1"/>
  <c r="B146" i="30" s="1"/>
  <c r="B147" i="30" s="1"/>
  <c r="B148" i="30" s="1"/>
  <c r="B149" i="30" s="1"/>
  <c r="B150" i="30" s="1"/>
  <c r="B151" i="30" s="1"/>
  <c r="B152" i="30" s="1"/>
  <c r="B153" i="30" s="1"/>
  <c r="B154" i="30" s="1"/>
  <c r="B155" i="30" s="1"/>
  <c r="B156" i="30" s="1"/>
  <c r="B157" i="30" s="1"/>
  <c r="B158" i="30" s="1"/>
  <c r="B159" i="30" s="1"/>
  <c r="B160" i="30" s="1"/>
  <c r="B161" i="30" s="1"/>
  <c r="B162" i="30" s="1"/>
  <c r="B163" i="30" s="1"/>
  <c r="B164" i="30" s="1"/>
  <c r="B165" i="30" s="1"/>
  <c r="B166" i="30" s="1"/>
  <c r="B167" i="30" s="1"/>
  <c r="B168" i="30" s="1"/>
  <c r="B169" i="30" s="1"/>
  <c r="B170" i="30" s="1"/>
  <c r="B171" i="30" s="1"/>
  <c r="B172" i="30" s="1"/>
  <c r="B173" i="30" s="1"/>
  <c r="B174" i="30" s="1"/>
  <c r="B175" i="30" s="1"/>
  <c r="B176" i="30" s="1"/>
  <c r="B177" i="30" s="1"/>
  <c r="B178" i="30" s="1"/>
  <c r="B179" i="30" s="1"/>
  <c r="B180" i="30" s="1"/>
  <c r="B181" i="30" s="1"/>
  <c r="B182" i="30" s="1"/>
  <c r="B183" i="30" s="1"/>
  <c r="B184" i="30" s="1"/>
  <c r="B185" i="30" s="1"/>
  <c r="B186" i="30" s="1"/>
  <c r="B187" i="30" s="1"/>
  <c r="B188" i="30" s="1"/>
  <c r="B189" i="30" s="1"/>
  <c r="B190" i="30" s="1"/>
  <c r="B118" i="23" l="1"/>
  <c r="P477" i="23"/>
  <c r="P475" i="23"/>
  <c r="P480" i="23"/>
  <c r="P481" i="23"/>
  <c r="P478" i="23"/>
  <c r="P479" i="23"/>
  <c r="P474" i="23"/>
  <c r="P476" i="23"/>
  <c r="B113" i="29"/>
  <c r="P459" i="29"/>
  <c r="P458" i="29"/>
  <c r="P461" i="29"/>
  <c r="P544" i="31"/>
  <c r="P560" i="31"/>
  <c r="P576" i="31"/>
  <c r="P592" i="31"/>
  <c r="P608" i="31"/>
  <c r="P436" i="31"/>
  <c r="P440" i="31"/>
  <c r="P444" i="31"/>
  <c r="P448" i="31"/>
  <c r="P452" i="31"/>
  <c r="P456" i="31"/>
  <c r="P460" i="31"/>
  <c r="P464" i="31"/>
  <c r="P468" i="31"/>
  <c r="P475" i="31"/>
  <c r="P491" i="31"/>
  <c r="P507" i="31"/>
  <c r="P523" i="31"/>
  <c r="P539" i="31"/>
  <c r="P555" i="31"/>
  <c r="P571" i="31"/>
  <c r="P587" i="31"/>
  <c r="P603" i="31"/>
  <c r="P474" i="31"/>
  <c r="P490" i="31"/>
  <c r="P506" i="31"/>
  <c r="P522" i="31"/>
  <c r="P538" i="31"/>
  <c r="P554" i="31"/>
  <c r="P570" i="31"/>
  <c r="P586" i="31"/>
  <c r="P602" i="31"/>
  <c r="P644" i="31"/>
  <c r="P660" i="31"/>
  <c r="P676" i="31"/>
  <c r="P655" i="31"/>
  <c r="P671" i="31"/>
  <c r="P619" i="31"/>
  <c r="P623" i="31"/>
  <c r="P627" i="31"/>
  <c r="P631" i="31"/>
  <c r="P635" i="31"/>
  <c r="P639" i="31"/>
  <c r="P646" i="31"/>
  <c r="P662" i="31"/>
  <c r="P645" i="31"/>
  <c r="P661" i="31"/>
  <c r="P677" i="31"/>
  <c r="P703" i="31"/>
  <c r="P719" i="31"/>
  <c r="P735" i="31"/>
  <c r="P751" i="31"/>
  <c r="P767" i="31"/>
  <c r="P698" i="31"/>
  <c r="P714" i="31"/>
  <c r="P730" i="31"/>
  <c r="P746" i="31"/>
  <c r="P762" i="31"/>
  <c r="P680" i="31"/>
  <c r="P684" i="31"/>
  <c r="P697" i="31"/>
  <c r="P713" i="31"/>
  <c r="P729" i="31"/>
  <c r="P745" i="31"/>
  <c r="P761" i="31"/>
  <c r="P692" i="31"/>
  <c r="P708" i="31"/>
  <c r="P724" i="31"/>
  <c r="P740" i="31"/>
  <c r="P756" i="31"/>
  <c r="P500" i="31"/>
  <c r="P516" i="31"/>
  <c r="P532" i="31"/>
  <c r="P548" i="31"/>
  <c r="P564" i="31"/>
  <c r="P580" i="31"/>
  <c r="P596" i="31"/>
  <c r="P612" i="31"/>
  <c r="P437" i="31"/>
  <c r="P441" i="31"/>
  <c r="P445" i="31"/>
  <c r="P449" i="31"/>
  <c r="P453" i="31"/>
  <c r="P457" i="31"/>
  <c r="P461" i="31"/>
  <c r="P465" i="31"/>
  <c r="P469" i="31"/>
  <c r="P479" i="31"/>
  <c r="P495" i="31"/>
  <c r="P511" i="31"/>
  <c r="P527" i="31"/>
  <c r="P543" i="31"/>
  <c r="P559" i="31"/>
  <c r="P575" i="31"/>
  <c r="P591" i="31"/>
  <c r="P607" i="31"/>
  <c r="P478" i="31"/>
  <c r="P494" i="31"/>
  <c r="P510" i="31"/>
  <c r="P526" i="31"/>
  <c r="P542" i="31"/>
  <c r="P558" i="31"/>
  <c r="P574" i="31"/>
  <c r="P590" i="31"/>
  <c r="P606" i="31"/>
  <c r="P648" i="31"/>
  <c r="P664" i="31"/>
  <c r="P643" i="31"/>
  <c r="P659" i="31"/>
  <c r="P675" i="31"/>
  <c r="P620" i="31"/>
  <c r="P624" i="31"/>
  <c r="P628" i="31"/>
  <c r="P632" i="31"/>
  <c r="P636" i="31"/>
  <c r="P640" i="31"/>
  <c r="P650" i="31"/>
  <c r="P666" i="31"/>
  <c r="P649" i="31"/>
  <c r="P665" i="31"/>
  <c r="P687" i="31"/>
  <c r="P707" i="31"/>
  <c r="P723" i="31"/>
  <c r="P739" i="31"/>
  <c r="P755" i="31"/>
  <c r="P686" i="31"/>
  <c r="P702" i="31"/>
  <c r="P718" i="31"/>
  <c r="P734" i="31"/>
  <c r="P750" i="31"/>
  <c r="P766" i="31"/>
  <c r="P681" i="31"/>
  <c r="P685" i="31"/>
  <c r="P701" i="31"/>
  <c r="P717" i="31"/>
  <c r="P733" i="31"/>
  <c r="P749" i="31"/>
  <c r="P765" i="31"/>
  <c r="P696" i="31"/>
  <c r="P712" i="31"/>
  <c r="P728" i="31"/>
  <c r="P744" i="31"/>
  <c r="P760" i="31"/>
  <c r="P589" i="31"/>
  <c r="P605" i="31"/>
  <c r="P472" i="31"/>
  <c r="P488" i="31"/>
  <c r="P504" i="31"/>
  <c r="P520" i="31"/>
  <c r="P536" i="31"/>
  <c r="P552" i="31"/>
  <c r="P568" i="31"/>
  <c r="P584" i="31"/>
  <c r="P600" i="31"/>
  <c r="P616" i="31"/>
  <c r="P438" i="31"/>
  <c r="P442" i="31"/>
  <c r="P446" i="31"/>
  <c r="P450" i="31"/>
  <c r="P454" i="31"/>
  <c r="P458" i="31"/>
  <c r="P462" i="31"/>
  <c r="P466" i="31"/>
  <c r="P470" i="31"/>
  <c r="P483" i="31"/>
  <c r="P499" i="31"/>
  <c r="P515" i="31"/>
  <c r="P531" i="31"/>
  <c r="P547" i="31"/>
  <c r="P563" i="31"/>
  <c r="P579" i="31"/>
  <c r="P595" i="31"/>
  <c r="P611" i="31"/>
  <c r="P482" i="31"/>
  <c r="P498" i="31"/>
  <c r="P514" i="31"/>
  <c r="P530" i="31"/>
  <c r="P546" i="31"/>
  <c r="P562" i="31"/>
  <c r="P578" i="31"/>
  <c r="P594" i="31"/>
  <c r="P610" i="31"/>
  <c r="P652" i="31"/>
  <c r="P668" i="31"/>
  <c r="P647" i="31"/>
  <c r="P663" i="31"/>
  <c r="P691" i="31"/>
  <c r="P621" i="31"/>
  <c r="P625" i="31"/>
  <c r="P629" i="31"/>
  <c r="P633" i="31"/>
  <c r="P637" i="31"/>
  <c r="P641" i="31"/>
  <c r="P654" i="31"/>
  <c r="P670" i="31"/>
  <c r="P653" i="31"/>
  <c r="P669" i="31"/>
  <c r="P695" i="31"/>
  <c r="P711" i="31"/>
  <c r="P727" i="31"/>
  <c r="P743" i="31"/>
  <c r="P759" i="31"/>
  <c r="P690" i="31"/>
  <c r="P706" i="31"/>
  <c r="P722" i="31"/>
  <c r="P738" i="31"/>
  <c r="P754" i="31"/>
  <c r="P678" i="31"/>
  <c r="P682" i="31"/>
  <c r="P689" i="31"/>
  <c r="P705" i="31"/>
  <c r="P721" i="31"/>
  <c r="P737" i="31"/>
  <c r="P753" i="31"/>
  <c r="P769" i="31"/>
  <c r="P700" i="31"/>
  <c r="P716" i="31"/>
  <c r="P732" i="31"/>
  <c r="P748" i="31"/>
  <c r="P764" i="31"/>
  <c r="P404" i="31"/>
  <c r="P420" i="31"/>
  <c r="P407" i="31"/>
  <c r="P423" i="31"/>
  <c r="P394" i="31"/>
  <c r="P410" i="31"/>
  <c r="P426" i="31"/>
  <c r="P397" i="31"/>
  <c r="P413" i="31"/>
  <c r="P429" i="31"/>
  <c r="P481" i="31"/>
  <c r="P497" i="31"/>
  <c r="P513" i="31"/>
  <c r="P529" i="31"/>
  <c r="P545" i="31"/>
  <c r="P561" i="31"/>
  <c r="P577" i="31"/>
  <c r="P593" i="31"/>
  <c r="P609" i="31"/>
  <c r="P476" i="31"/>
  <c r="P492" i="31"/>
  <c r="P508" i="31"/>
  <c r="P524" i="31"/>
  <c r="P540" i="31"/>
  <c r="P556" i="31"/>
  <c r="P572" i="31"/>
  <c r="P588" i="31"/>
  <c r="P604" i="31"/>
  <c r="P435" i="31"/>
  <c r="P439" i="31"/>
  <c r="P443" i="31"/>
  <c r="P447" i="31"/>
  <c r="P451" i="31"/>
  <c r="P455" i="31"/>
  <c r="P459" i="31"/>
  <c r="P463" i="31"/>
  <c r="P467" i="31"/>
  <c r="P471" i="31"/>
  <c r="P487" i="31"/>
  <c r="P503" i="31"/>
  <c r="P519" i="31"/>
  <c r="P535" i="31"/>
  <c r="P551" i="31"/>
  <c r="P567" i="31"/>
  <c r="P583" i="31"/>
  <c r="P599" i="31"/>
  <c r="P615" i="31"/>
  <c r="P486" i="31"/>
  <c r="P502" i="31"/>
  <c r="P518" i="31"/>
  <c r="P534" i="31"/>
  <c r="P550" i="31"/>
  <c r="P566" i="31"/>
  <c r="P582" i="31"/>
  <c r="P598" i="31"/>
  <c r="P614" i="31"/>
  <c r="P656" i="31"/>
  <c r="P672" i="31"/>
  <c r="P651" i="31"/>
  <c r="P667" i="31"/>
  <c r="P618" i="31"/>
  <c r="P622" i="31"/>
  <c r="P626" i="31"/>
  <c r="P630" i="31"/>
  <c r="P634" i="31"/>
  <c r="P638" i="31"/>
  <c r="P642" i="31"/>
  <c r="P658" i="31"/>
  <c r="P674" i="31"/>
  <c r="P657" i="31"/>
  <c r="P673" i="31"/>
  <c r="P699" i="31"/>
  <c r="P715" i="31"/>
  <c r="P731" i="31"/>
  <c r="P747" i="31"/>
  <c r="P763" i="31"/>
  <c r="P694" i="31"/>
  <c r="P710" i="31"/>
  <c r="P726" i="31"/>
  <c r="P742" i="31"/>
  <c r="P758" i="31"/>
  <c r="P679" i="31"/>
  <c r="P683" i="31"/>
  <c r="P693" i="31"/>
  <c r="P709" i="31"/>
  <c r="P725" i="31"/>
  <c r="P741" i="31"/>
  <c r="P757" i="31"/>
  <c r="P688" i="31"/>
  <c r="P704" i="31"/>
  <c r="P720" i="31"/>
  <c r="P736" i="31"/>
  <c r="P752" i="31"/>
  <c r="P768" i="31"/>
  <c r="P398" i="30"/>
  <c r="P414" i="30"/>
  <c r="P430" i="30"/>
  <c r="P446" i="30"/>
  <c r="P462" i="30"/>
  <c r="P478" i="30"/>
  <c r="P494" i="30"/>
  <c r="P510" i="30"/>
  <c r="P526" i="30"/>
  <c r="P401" i="30"/>
  <c r="P417" i="30"/>
  <c r="P433" i="30"/>
  <c r="P449" i="30"/>
  <c r="P465" i="30"/>
  <c r="P481" i="30"/>
  <c r="P497" i="30"/>
  <c r="P513" i="30"/>
  <c r="P529" i="30"/>
  <c r="P539" i="30"/>
  <c r="P547" i="30"/>
  <c r="P555" i="30"/>
  <c r="P396" i="30"/>
  <c r="P412" i="30"/>
  <c r="P428" i="30"/>
  <c r="P444" i="30"/>
  <c r="P460" i="30"/>
  <c r="P476" i="30"/>
  <c r="P492" i="30"/>
  <c r="P508" i="30"/>
  <c r="P524" i="30"/>
  <c r="P395" i="30"/>
  <c r="P411" i="30"/>
  <c r="P427" i="30"/>
  <c r="P443" i="30"/>
  <c r="P459" i="30"/>
  <c r="P475" i="30"/>
  <c r="P491" i="30"/>
  <c r="P507" i="30"/>
  <c r="P523" i="30"/>
  <c r="P536" i="30"/>
  <c r="P544" i="30"/>
  <c r="P552" i="30"/>
  <c r="P562" i="30"/>
  <c r="P578" i="30"/>
  <c r="P594" i="30"/>
  <c r="P610" i="30"/>
  <c r="P626" i="30"/>
  <c r="P642" i="30"/>
  <c r="P658" i="30"/>
  <c r="P674" i="30"/>
  <c r="P577" i="30"/>
  <c r="P593" i="30"/>
  <c r="P609" i="30"/>
  <c r="P625" i="30"/>
  <c r="P641" i="30"/>
  <c r="P657" i="30"/>
  <c r="P673" i="30"/>
  <c r="P568" i="30"/>
  <c r="P584" i="30"/>
  <c r="P600" i="30"/>
  <c r="P616" i="30"/>
  <c r="P632" i="30"/>
  <c r="P648" i="30"/>
  <c r="P664" i="30"/>
  <c r="P559" i="30"/>
  <c r="P575" i="30"/>
  <c r="P591" i="30"/>
  <c r="P607" i="30"/>
  <c r="P623" i="30"/>
  <c r="P639" i="30"/>
  <c r="P655" i="30"/>
  <c r="P671" i="30"/>
  <c r="P694" i="30"/>
  <c r="P710" i="30"/>
  <c r="P726" i="30"/>
  <c r="P742" i="30"/>
  <c r="P758" i="30"/>
  <c r="P679" i="30"/>
  <c r="P683" i="30"/>
  <c r="P693" i="30"/>
  <c r="P709" i="30"/>
  <c r="P725" i="30"/>
  <c r="P741" i="30"/>
  <c r="P757" i="30"/>
  <c r="P688" i="30"/>
  <c r="P704" i="30"/>
  <c r="P720" i="30"/>
  <c r="P736" i="30"/>
  <c r="P752" i="30"/>
  <c r="P768" i="30"/>
  <c r="P699" i="30"/>
  <c r="P715" i="30"/>
  <c r="P731" i="30"/>
  <c r="P747" i="30"/>
  <c r="P763" i="30"/>
  <c r="P402" i="30"/>
  <c r="P418" i="30"/>
  <c r="P434" i="30"/>
  <c r="P450" i="30"/>
  <c r="P466" i="30"/>
  <c r="P482" i="30"/>
  <c r="P498" i="30"/>
  <c r="P514" i="30"/>
  <c r="P530" i="30"/>
  <c r="P405" i="30"/>
  <c r="P421" i="30"/>
  <c r="P437" i="30"/>
  <c r="P453" i="30"/>
  <c r="P469" i="30"/>
  <c r="P485" i="30"/>
  <c r="P501" i="30"/>
  <c r="P517" i="30"/>
  <c r="P533" i="30"/>
  <c r="P541" i="30"/>
  <c r="P549" i="30"/>
  <c r="P557" i="30"/>
  <c r="P400" i="30"/>
  <c r="P416" i="30"/>
  <c r="P432" i="30"/>
  <c r="P448" i="30"/>
  <c r="P464" i="30"/>
  <c r="P480" i="30"/>
  <c r="P496" i="30"/>
  <c r="P512" i="30"/>
  <c r="P528" i="30"/>
  <c r="P399" i="30"/>
  <c r="P415" i="30"/>
  <c r="P431" i="30"/>
  <c r="P447" i="30"/>
  <c r="P463" i="30"/>
  <c r="P479" i="30"/>
  <c r="P495" i="30"/>
  <c r="P511" i="30"/>
  <c r="P527" i="30"/>
  <c r="P538" i="30"/>
  <c r="P546" i="30"/>
  <c r="P554" i="30"/>
  <c r="P566" i="30"/>
  <c r="P582" i="30"/>
  <c r="P598" i="30"/>
  <c r="P614" i="30"/>
  <c r="P630" i="30"/>
  <c r="P646" i="30"/>
  <c r="P662" i="30"/>
  <c r="P565" i="30"/>
  <c r="P581" i="30"/>
  <c r="P597" i="30"/>
  <c r="P613" i="30"/>
  <c r="P629" i="30"/>
  <c r="P645" i="30"/>
  <c r="P661" i="30"/>
  <c r="P677" i="30"/>
  <c r="P572" i="30"/>
  <c r="P588" i="30"/>
  <c r="P604" i="30"/>
  <c r="P620" i="30"/>
  <c r="P636" i="30"/>
  <c r="P652" i="30"/>
  <c r="P668" i="30"/>
  <c r="P563" i="30"/>
  <c r="P579" i="30"/>
  <c r="P595" i="30"/>
  <c r="P611" i="30"/>
  <c r="P627" i="30"/>
  <c r="P643" i="30"/>
  <c r="P659" i="30"/>
  <c r="P675" i="30"/>
  <c r="P698" i="30"/>
  <c r="P714" i="30"/>
  <c r="P730" i="30"/>
  <c r="P746" i="30"/>
  <c r="P762" i="30"/>
  <c r="P680" i="30"/>
  <c r="P684" i="30"/>
  <c r="P697" i="30"/>
  <c r="P713" i="30"/>
  <c r="P729" i="30"/>
  <c r="P745" i="30"/>
  <c r="P761" i="30"/>
  <c r="P692" i="30"/>
  <c r="P708" i="30"/>
  <c r="P724" i="30"/>
  <c r="P740" i="30"/>
  <c r="P756" i="30"/>
  <c r="P687" i="30"/>
  <c r="P703" i="30"/>
  <c r="P719" i="30"/>
  <c r="P735" i="30"/>
  <c r="P751" i="30"/>
  <c r="P767" i="30"/>
  <c r="P406" i="30"/>
  <c r="P422" i="30"/>
  <c r="P438" i="30"/>
  <c r="P454" i="30"/>
  <c r="P470" i="30"/>
  <c r="P486" i="30"/>
  <c r="P502" i="30"/>
  <c r="P518" i="30"/>
  <c r="P409" i="30"/>
  <c r="P425" i="30"/>
  <c r="P441" i="30"/>
  <c r="P457" i="30"/>
  <c r="P473" i="30"/>
  <c r="P489" i="30"/>
  <c r="P505" i="30"/>
  <c r="P521" i="30"/>
  <c r="P535" i="30"/>
  <c r="P543" i="30"/>
  <c r="P551" i="30"/>
  <c r="P561" i="30"/>
  <c r="P404" i="30"/>
  <c r="P420" i="30"/>
  <c r="P436" i="30"/>
  <c r="P452" i="30"/>
  <c r="P468" i="30"/>
  <c r="P484" i="30"/>
  <c r="P500" i="30"/>
  <c r="P516" i="30"/>
  <c r="P532" i="30"/>
  <c r="P403" i="30"/>
  <c r="P419" i="30"/>
  <c r="P435" i="30"/>
  <c r="P451" i="30"/>
  <c r="P467" i="30"/>
  <c r="P483" i="30"/>
  <c r="P499" i="30"/>
  <c r="P515" i="30"/>
  <c r="P531" i="30"/>
  <c r="P540" i="30"/>
  <c r="P548" i="30"/>
  <c r="P556" i="30"/>
  <c r="P570" i="30"/>
  <c r="P586" i="30"/>
  <c r="P602" i="30"/>
  <c r="P618" i="30"/>
  <c r="P634" i="30"/>
  <c r="P650" i="30"/>
  <c r="P666" i="30"/>
  <c r="P569" i="30"/>
  <c r="P585" i="30"/>
  <c r="P601" i="30"/>
  <c r="P617" i="30"/>
  <c r="P633" i="30"/>
  <c r="P649" i="30"/>
  <c r="P665" i="30"/>
  <c r="P560" i="30"/>
  <c r="P576" i="30"/>
  <c r="P592" i="30"/>
  <c r="P608" i="30"/>
  <c r="P624" i="30"/>
  <c r="P640" i="30"/>
  <c r="P656" i="30"/>
  <c r="P672" i="30"/>
  <c r="P567" i="30"/>
  <c r="P583" i="30"/>
  <c r="P599" i="30"/>
  <c r="P615" i="30"/>
  <c r="P631" i="30"/>
  <c r="P647" i="30"/>
  <c r="P663" i="30"/>
  <c r="P686" i="30"/>
  <c r="P702" i="30"/>
  <c r="P718" i="30"/>
  <c r="P734" i="30"/>
  <c r="P750" i="30"/>
  <c r="P766" i="30"/>
  <c r="P681" i="30"/>
  <c r="P685" i="30"/>
  <c r="P701" i="30"/>
  <c r="P717" i="30"/>
  <c r="P733" i="30"/>
  <c r="P749" i="30"/>
  <c r="P765" i="30"/>
  <c r="P696" i="30"/>
  <c r="P712" i="30"/>
  <c r="P728" i="30"/>
  <c r="P744" i="30"/>
  <c r="P760" i="30"/>
  <c r="P691" i="30"/>
  <c r="P707" i="30"/>
  <c r="P723" i="30"/>
  <c r="P739" i="30"/>
  <c r="P755" i="30"/>
  <c r="P394" i="30"/>
  <c r="P410" i="30"/>
  <c r="P426" i="30"/>
  <c r="P442" i="30"/>
  <c r="P458" i="30"/>
  <c r="P474" i="30"/>
  <c r="P490" i="30"/>
  <c r="P506" i="30"/>
  <c r="P522" i="30"/>
  <c r="P397" i="30"/>
  <c r="P413" i="30"/>
  <c r="P429" i="30"/>
  <c r="P445" i="30"/>
  <c r="P461" i="30"/>
  <c r="P477" i="30"/>
  <c r="P493" i="30"/>
  <c r="P509" i="30"/>
  <c r="P525" i="30"/>
  <c r="P537" i="30"/>
  <c r="P545" i="30"/>
  <c r="P553" i="30"/>
  <c r="P408" i="30"/>
  <c r="P424" i="30"/>
  <c r="P440" i="30"/>
  <c r="P456" i="30"/>
  <c r="P472" i="30"/>
  <c r="P488" i="30"/>
  <c r="P504" i="30"/>
  <c r="P520" i="30"/>
  <c r="P407" i="30"/>
  <c r="P423" i="30"/>
  <c r="P439" i="30"/>
  <c r="P455" i="30"/>
  <c r="P471" i="30"/>
  <c r="P487" i="30"/>
  <c r="P503" i="30"/>
  <c r="P519" i="30"/>
  <c r="P534" i="30"/>
  <c r="P542" i="30"/>
  <c r="P550" i="30"/>
  <c r="P558" i="30"/>
  <c r="P574" i="30"/>
  <c r="P590" i="30"/>
  <c r="P606" i="30"/>
  <c r="P622" i="30"/>
  <c r="P638" i="30"/>
  <c r="P654" i="30"/>
  <c r="P670" i="30"/>
  <c r="P573" i="30"/>
  <c r="P589" i="30"/>
  <c r="P605" i="30"/>
  <c r="P621" i="30"/>
  <c r="P637" i="30"/>
  <c r="P653" i="30"/>
  <c r="P669" i="30"/>
  <c r="P564" i="30"/>
  <c r="P580" i="30"/>
  <c r="P596" i="30"/>
  <c r="P612" i="30"/>
  <c r="P628" i="30"/>
  <c r="P644" i="30"/>
  <c r="P660" i="30"/>
  <c r="P676" i="30"/>
  <c r="P571" i="30"/>
  <c r="P587" i="30"/>
  <c r="P603" i="30"/>
  <c r="P619" i="30"/>
  <c r="P635" i="30"/>
  <c r="P651" i="30"/>
  <c r="P667" i="30"/>
  <c r="P690" i="30"/>
  <c r="P706" i="30"/>
  <c r="P722" i="30"/>
  <c r="P738" i="30"/>
  <c r="P754" i="30"/>
  <c r="P678" i="30"/>
  <c r="P682" i="30"/>
  <c r="P689" i="30"/>
  <c r="P705" i="30"/>
  <c r="P721" i="30"/>
  <c r="P737" i="30"/>
  <c r="P753" i="30"/>
  <c r="P769" i="30"/>
  <c r="P700" i="30"/>
  <c r="P716" i="30"/>
  <c r="P732" i="30"/>
  <c r="P748" i="30"/>
  <c r="P764" i="30"/>
  <c r="P695" i="30"/>
  <c r="P711" i="30"/>
  <c r="P727" i="30"/>
  <c r="P743" i="30"/>
  <c r="P759" i="30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14" i="1"/>
  <c r="B119" i="23" l="1"/>
  <c r="B114" i="29"/>
  <c r="P460" i="29"/>
  <c r="P462" i="29"/>
  <c r="W769" i="1"/>
  <c r="X769" i="1" s="1" a="1"/>
  <c r="X769" i="1" s="1"/>
  <c r="W768" i="1"/>
  <c r="X768" i="1" s="1" a="1"/>
  <c r="X768" i="1" s="1"/>
  <c r="W767" i="1"/>
  <c r="X767" i="1" s="1" a="1"/>
  <c r="X767" i="1" s="1"/>
  <c r="W766" i="1"/>
  <c r="X766" i="1" s="1" a="1"/>
  <c r="X766" i="1" s="1"/>
  <c r="W765" i="1"/>
  <c r="X765" i="1" s="1" a="1"/>
  <c r="X765" i="1" s="1"/>
  <c r="W764" i="1"/>
  <c r="X764" i="1" s="1" a="1"/>
  <c r="X764" i="1" s="1"/>
  <c r="W763" i="1"/>
  <c r="W762" i="1"/>
  <c r="X762" i="1" s="1" a="1"/>
  <c r="X762" i="1" s="1"/>
  <c r="W761" i="1"/>
  <c r="X761" i="1" s="1" a="1"/>
  <c r="X761" i="1" s="1"/>
  <c r="W760" i="1"/>
  <c r="X760" i="1" s="1" a="1"/>
  <c r="X760" i="1" s="1"/>
  <c r="W759" i="1"/>
  <c r="W758" i="1"/>
  <c r="X758" i="1" s="1" a="1"/>
  <c r="X758" i="1" s="1"/>
  <c r="W757" i="1"/>
  <c r="X757" i="1" s="1" a="1"/>
  <c r="X757" i="1" s="1"/>
  <c r="W756" i="1"/>
  <c r="X756" i="1" s="1" a="1"/>
  <c r="X756" i="1" s="1"/>
  <c r="W755" i="1"/>
  <c r="W754" i="1"/>
  <c r="X754" i="1" s="1" a="1"/>
  <c r="X754" i="1" s="1"/>
  <c r="W753" i="1"/>
  <c r="X753" i="1" s="1" a="1"/>
  <c r="X753" i="1" s="1"/>
  <c r="W752" i="1"/>
  <c r="X752" i="1" s="1" a="1"/>
  <c r="X752" i="1" s="1"/>
  <c r="W751" i="1"/>
  <c r="W750" i="1"/>
  <c r="X750" i="1" s="1" a="1"/>
  <c r="X750" i="1" s="1"/>
  <c r="W749" i="1"/>
  <c r="X749" i="1" s="1" a="1"/>
  <c r="X749" i="1" s="1"/>
  <c r="W748" i="1"/>
  <c r="X748" i="1" s="1" a="1"/>
  <c r="X748" i="1" s="1"/>
  <c r="W747" i="1"/>
  <c r="W746" i="1"/>
  <c r="X746" i="1" s="1" a="1"/>
  <c r="X746" i="1" s="1"/>
  <c r="W745" i="1"/>
  <c r="X745" i="1" s="1" a="1"/>
  <c r="X745" i="1" s="1"/>
  <c r="W744" i="1"/>
  <c r="X744" i="1" s="1" a="1"/>
  <c r="X744" i="1" s="1"/>
  <c r="W743" i="1"/>
  <c r="W742" i="1"/>
  <c r="X742" i="1" s="1" a="1"/>
  <c r="X742" i="1" s="1"/>
  <c r="W741" i="1"/>
  <c r="X741" i="1" s="1" a="1"/>
  <c r="X741" i="1" s="1"/>
  <c r="W740" i="1"/>
  <c r="X740" i="1" s="1" a="1"/>
  <c r="X740" i="1" s="1"/>
  <c r="W739" i="1"/>
  <c r="W738" i="1"/>
  <c r="X738" i="1" s="1" a="1"/>
  <c r="X738" i="1" s="1"/>
  <c r="W737" i="1"/>
  <c r="X737" i="1" s="1" a="1"/>
  <c r="X737" i="1" s="1"/>
  <c r="W736" i="1"/>
  <c r="X736" i="1" s="1" a="1"/>
  <c r="X736" i="1" s="1"/>
  <c r="W735" i="1"/>
  <c r="X735" i="1" s="1" a="1"/>
  <c r="X735" i="1" s="1"/>
  <c r="W734" i="1"/>
  <c r="X734" i="1" s="1" a="1"/>
  <c r="X734" i="1" s="1"/>
  <c r="W733" i="1"/>
  <c r="X733" i="1" s="1" a="1"/>
  <c r="X733" i="1" s="1"/>
  <c r="W732" i="1"/>
  <c r="X732" i="1" s="1" a="1"/>
  <c r="X732" i="1" s="1"/>
  <c r="W731" i="1"/>
  <c r="W730" i="1"/>
  <c r="X730" i="1" s="1" a="1"/>
  <c r="X730" i="1" s="1"/>
  <c r="W729" i="1"/>
  <c r="X729" i="1" s="1" a="1"/>
  <c r="X729" i="1" s="1"/>
  <c r="W728" i="1"/>
  <c r="X728" i="1" s="1" a="1"/>
  <c r="X728" i="1" s="1"/>
  <c r="W727" i="1"/>
  <c r="W726" i="1"/>
  <c r="X726" i="1" s="1" a="1"/>
  <c r="X726" i="1" s="1"/>
  <c r="W725" i="1"/>
  <c r="X725" i="1" s="1" a="1"/>
  <c r="X725" i="1" s="1"/>
  <c r="W724" i="1"/>
  <c r="X724" i="1" s="1" a="1"/>
  <c r="X724" i="1" s="1"/>
  <c r="W723" i="1"/>
  <c r="W722" i="1"/>
  <c r="X722" i="1" s="1" a="1"/>
  <c r="X722" i="1" s="1"/>
  <c r="W721" i="1"/>
  <c r="X721" i="1" s="1" a="1"/>
  <c r="X721" i="1" s="1"/>
  <c r="W720" i="1"/>
  <c r="X720" i="1" s="1" a="1"/>
  <c r="X720" i="1" s="1"/>
  <c r="W719" i="1"/>
  <c r="W718" i="1"/>
  <c r="X718" i="1" s="1" a="1"/>
  <c r="X718" i="1" s="1"/>
  <c r="W717" i="1"/>
  <c r="X717" i="1" s="1" a="1"/>
  <c r="X717" i="1" s="1"/>
  <c r="W716" i="1"/>
  <c r="X716" i="1" s="1" a="1"/>
  <c r="X716" i="1" s="1"/>
  <c r="W715" i="1"/>
  <c r="W714" i="1"/>
  <c r="X714" i="1" s="1" a="1"/>
  <c r="X714" i="1" s="1"/>
  <c r="W713" i="1"/>
  <c r="X713" i="1" s="1" a="1"/>
  <c r="X713" i="1" s="1"/>
  <c r="W712" i="1"/>
  <c r="X712" i="1" s="1" a="1"/>
  <c r="X712" i="1" s="1"/>
  <c r="W711" i="1"/>
  <c r="W710" i="1"/>
  <c r="X710" i="1" s="1" a="1"/>
  <c r="X710" i="1" s="1"/>
  <c r="W709" i="1"/>
  <c r="X709" i="1" s="1" a="1"/>
  <c r="X709" i="1" s="1"/>
  <c r="W708" i="1"/>
  <c r="X708" i="1" s="1" a="1"/>
  <c r="X708" i="1" s="1"/>
  <c r="W707" i="1"/>
  <c r="W706" i="1"/>
  <c r="X706" i="1" s="1" a="1"/>
  <c r="X706" i="1" s="1"/>
  <c r="W705" i="1"/>
  <c r="X705" i="1" s="1" a="1"/>
  <c r="X705" i="1" s="1"/>
  <c r="W704" i="1"/>
  <c r="X704" i="1" s="1" a="1"/>
  <c r="X704" i="1" s="1"/>
  <c r="W703" i="1"/>
  <c r="W702" i="1"/>
  <c r="X702" i="1" s="1" a="1"/>
  <c r="X702" i="1" s="1"/>
  <c r="W701" i="1"/>
  <c r="X701" i="1" s="1" a="1"/>
  <c r="X701" i="1" s="1"/>
  <c r="W700" i="1"/>
  <c r="X700" i="1" s="1" a="1"/>
  <c r="X700" i="1" s="1"/>
  <c r="W699" i="1"/>
  <c r="W698" i="1"/>
  <c r="X698" i="1" s="1" a="1"/>
  <c r="X698" i="1" s="1"/>
  <c r="W697" i="1"/>
  <c r="X697" i="1" s="1" a="1"/>
  <c r="X697" i="1" s="1"/>
  <c r="W696" i="1"/>
  <c r="X696" i="1" s="1" a="1"/>
  <c r="X696" i="1" s="1"/>
  <c r="W695" i="1"/>
  <c r="W694" i="1"/>
  <c r="X694" i="1" s="1" a="1"/>
  <c r="X694" i="1" s="1"/>
  <c r="W693" i="1"/>
  <c r="X693" i="1" s="1" a="1"/>
  <c r="X693" i="1" s="1"/>
  <c r="W692" i="1"/>
  <c r="X692" i="1" s="1" a="1"/>
  <c r="X692" i="1" s="1"/>
  <c r="W691" i="1"/>
  <c r="W690" i="1"/>
  <c r="X690" i="1" s="1" a="1"/>
  <c r="X690" i="1" s="1"/>
  <c r="W689" i="1"/>
  <c r="X689" i="1" s="1" a="1"/>
  <c r="X689" i="1" s="1"/>
  <c r="W688" i="1"/>
  <c r="X688" i="1" s="1" a="1"/>
  <c r="X688" i="1" s="1"/>
  <c r="W687" i="1"/>
  <c r="W686" i="1"/>
  <c r="X686" i="1" s="1" a="1"/>
  <c r="X686" i="1" s="1"/>
  <c r="W685" i="1"/>
  <c r="X685" i="1" s="1" a="1"/>
  <c r="X685" i="1" s="1"/>
  <c r="W684" i="1"/>
  <c r="X684" i="1" s="1" a="1"/>
  <c r="X684" i="1" s="1"/>
  <c r="W683" i="1"/>
  <c r="W682" i="1"/>
  <c r="X682" i="1" s="1" a="1"/>
  <c r="X682" i="1" s="1"/>
  <c r="W681" i="1"/>
  <c r="X681" i="1" s="1" a="1"/>
  <c r="X681" i="1" s="1"/>
  <c r="W680" i="1"/>
  <c r="X680" i="1" s="1" a="1"/>
  <c r="X680" i="1" s="1"/>
  <c r="W679" i="1"/>
  <c r="W678" i="1"/>
  <c r="X678" i="1" s="1" a="1"/>
  <c r="X678" i="1" s="1"/>
  <c r="W677" i="1"/>
  <c r="X677" i="1" s="1" a="1"/>
  <c r="X677" i="1" s="1"/>
  <c r="W676" i="1"/>
  <c r="X676" i="1" s="1" a="1"/>
  <c r="X676" i="1" s="1"/>
  <c r="W675" i="1"/>
  <c r="W674" i="1"/>
  <c r="X674" i="1" s="1" a="1"/>
  <c r="X674" i="1" s="1"/>
  <c r="W673" i="1"/>
  <c r="X673" i="1" s="1" a="1"/>
  <c r="X673" i="1" s="1"/>
  <c r="W672" i="1"/>
  <c r="X672" i="1" s="1" a="1"/>
  <c r="X672" i="1" s="1"/>
  <c r="W671" i="1"/>
  <c r="X671" i="1" s="1" a="1"/>
  <c r="X671" i="1" s="1"/>
  <c r="W670" i="1"/>
  <c r="X670" i="1" s="1" a="1"/>
  <c r="X670" i="1" s="1"/>
  <c r="W669" i="1"/>
  <c r="X669" i="1" s="1" a="1"/>
  <c r="X669" i="1" s="1"/>
  <c r="W668" i="1"/>
  <c r="X668" i="1" s="1" a="1"/>
  <c r="X668" i="1" s="1"/>
  <c r="W667" i="1"/>
  <c r="W666" i="1"/>
  <c r="X666" i="1" s="1" a="1"/>
  <c r="X666" i="1" s="1"/>
  <c r="W665" i="1"/>
  <c r="X665" i="1" s="1" a="1"/>
  <c r="X665" i="1" s="1"/>
  <c r="W664" i="1"/>
  <c r="X664" i="1" s="1" a="1"/>
  <c r="X664" i="1" s="1"/>
  <c r="W663" i="1"/>
  <c r="W662" i="1"/>
  <c r="X662" i="1" s="1" a="1"/>
  <c r="X662" i="1" s="1"/>
  <c r="W661" i="1"/>
  <c r="X661" i="1" s="1" a="1"/>
  <c r="X661" i="1" s="1"/>
  <c r="W660" i="1"/>
  <c r="X660" i="1" s="1" a="1"/>
  <c r="X660" i="1" s="1"/>
  <c r="W659" i="1"/>
  <c r="W658" i="1"/>
  <c r="X658" i="1" s="1" a="1"/>
  <c r="X658" i="1" s="1"/>
  <c r="W657" i="1"/>
  <c r="X657" i="1" s="1" a="1"/>
  <c r="X657" i="1" s="1"/>
  <c r="W656" i="1"/>
  <c r="X656" i="1" s="1" a="1"/>
  <c r="X656" i="1" s="1"/>
  <c r="W655" i="1"/>
  <c r="W654" i="1"/>
  <c r="X654" i="1" s="1" a="1"/>
  <c r="X654" i="1" s="1"/>
  <c r="W653" i="1"/>
  <c r="X653" i="1" s="1" a="1"/>
  <c r="X653" i="1" s="1"/>
  <c r="W652" i="1"/>
  <c r="X652" i="1" s="1" a="1"/>
  <c r="X652" i="1" s="1"/>
  <c r="W651" i="1"/>
  <c r="W650" i="1"/>
  <c r="X650" i="1" s="1" a="1"/>
  <c r="X650" i="1" s="1"/>
  <c r="W649" i="1"/>
  <c r="X649" i="1" s="1" a="1"/>
  <c r="X649" i="1" s="1"/>
  <c r="W648" i="1"/>
  <c r="X648" i="1" s="1" a="1"/>
  <c r="X648" i="1" s="1"/>
  <c r="W647" i="1"/>
  <c r="W646" i="1"/>
  <c r="X646" i="1" s="1" a="1"/>
  <c r="X646" i="1" s="1"/>
  <c r="W645" i="1"/>
  <c r="X645" i="1" s="1" a="1"/>
  <c r="X645" i="1" s="1"/>
  <c r="W644" i="1"/>
  <c r="X644" i="1" s="1" a="1"/>
  <c r="X644" i="1" s="1"/>
  <c r="W643" i="1"/>
  <c r="W642" i="1"/>
  <c r="X642" i="1" s="1" a="1"/>
  <c r="X642" i="1" s="1"/>
  <c r="W641" i="1"/>
  <c r="X641" i="1" s="1" a="1"/>
  <c r="X641" i="1" s="1"/>
  <c r="W640" i="1"/>
  <c r="X640" i="1" s="1" a="1"/>
  <c r="X640" i="1" s="1"/>
  <c r="W639" i="1"/>
  <c r="W638" i="1"/>
  <c r="X638" i="1" s="1" a="1"/>
  <c r="X638" i="1" s="1"/>
  <c r="W637" i="1"/>
  <c r="X637" i="1" s="1" a="1"/>
  <c r="X637" i="1" s="1"/>
  <c r="W636" i="1"/>
  <c r="X636" i="1" s="1" a="1"/>
  <c r="X636" i="1" s="1"/>
  <c r="W635" i="1"/>
  <c r="W634" i="1"/>
  <c r="X634" i="1" s="1" a="1"/>
  <c r="X634" i="1" s="1"/>
  <c r="W633" i="1"/>
  <c r="X633" i="1" s="1" a="1"/>
  <c r="X633" i="1" s="1"/>
  <c r="W632" i="1"/>
  <c r="X632" i="1" s="1" a="1"/>
  <c r="X632" i="1" s="1"/>
  <c r="W631" i="1"/>
  <c r="W630" i="1"/>
  <c r="X630" i="1" s="1" a="1"/>
  <c r="X630" i="1" s="1"/>
  <c r="W629" i="1"/>
  <c r="X629" i="1" s="1" a="1"/>
  <c r="X629" i="1" s="1"/>
  <c r="W628" i="1"/>
  <c r="X628" i="1" s="1" a="1"/>
  <c r="X628" i="1" s="1"/>
  <c r="W627" i="1"/>
  <c r="W626" i="1"/>
  <c r="X626" i="1" s="1" a="1"/>
  <c r="X626" i="1" s="1"/>
  <c r="W625" i="1"/>
  <c r="X625" i="1" s="1" a="1"/>
  <c r="X625" i="1" s="1"/>
  <c r="W624" i="1"/>
  <c r="X624" i="1" s="1" a="1"/>
  <c r="X624" i="1" s="1"/>
  <c r="W623" i="1"/>
  <c r="W622" i="1"/>
  <c r="X622" i="1" s="1" a="1"/>
  <c r="X622" i="1" s="1"/>
  <c r="W621" i="1"/>
  <c r="X621" i="1" s="1" a="1"/>
  <c r="X621" i="1" s="1"/>
  <c r="W620" i="1"/>
  <c r="X620" i="1" s="1" a="1"/>
  <c r="X620" i="1" s="1"/>
  <c r="W619" i="1"/>
  <c r="W618" i="1"/>
  <c r="X618" i="1" s="1" a="1"/>
  <c r="X618" i="1" s="1"/>
  <c r="W617" i="1"/>
  <c r="X617" i="1" s="1" a="1"/>
  <c r="X617" i="1" s="1"/>
  <c r="W616" i="1"/>
  <c r="X616" i="1" s="1" a="1"/>
  <c r="X616" i="1" s="1"/>
  <c r="W615" i="1"/>
  <c r="W614" i="1"/>
  <c r="X614" i="1" s="1" a="1"/>
  <c r="X614" i="1" s="1"/>
  <c r="W613" i="1"/>
  <c r="X613" i="1" s="1" a="1"/>
  <c r="X613" i="1" s="1"/>
  <c r="W612" i="1"/>
  <c r="X612" i="1" s="1" a="1"/>
  <c r="X612" i="1" s="1"/>
  <c r="W611" i="1"/>
  <c r="W610" i="1"/>
  <c r="X610" i="1" s="1" a="1"/>
  <c r="X610" i="1" s="1"/>
  <c r="W609" i="1"/>
  <c r="X609" i="1" s="1" a="1"/>
  <c r="X609" i="1" s="1"/>
  <c r="W608" i="1"/>
  <c r="X608" i="1" s="1" a="1"/>
  <c r="X608" i="1" s="1"/>
  <c r="W607" i="1"/>
  <c r="W606" i="1"/>
  <c r="X606" i="1" s="1" a="1"/>
  <c r="X606" i="1" s="1"/>
  <c r="W605" i="1"/>
  <c r="X605" i="1" s="1" a="1"/>
  <c r="X605" i="1" s="1"/>
  <c r="W604" i="1"/>
  <c r="X604" i="1" s="1" a="1"/>
  <c r="X604" i="1" s="1"/>
  <c r="W603" i="1"/>
  <c r="W602" i="1"/>
  <c r="X602" i="1" s="1" a="1"/>
  <c r="X602" i="1" s="1"/>
  <c r="W601" i="1"/>
  <c r="X601" i="1" s="1" a="1"/>
  <c r="X601" i="1" s="1"/>
  <c r="W600" i="1"/>
  <c r="X600" i="1" s="1" a="1"/>
  <c r="X600" i="1" s="1"/>
  <c r="W599" i="1"/>
  <c r="W598" i="1"/>
  <c r="X598" i="1" s="1" a="1"/>
  <c r="X598" i="1" s="1"/>
  <c r="W597" i="1"/>
  <c r="X597" i="1" s="1" a="1"/>
  <c r="X597" i="1" s="1"/>
  <c r="W596" i="1"/>
  <c r="X596" i="1" s="1" a="1"/>
  <c r="X596" i="1" s="1"/>
  <c r="W595" i="1"/>
  <c r="W594" i="1"/>
  <c r="X594" i="1" s="1" a="1"/>
  <c r="X594" i="1" s="1"/>
  <c r="W593" i="1"/>
  <c r="X593" i="1" s="1" a="1"/>
  <c r="X593" i="1" s="1"/>
  <c r="W592" i="1"/>
  <c r="X592" i="1" s="1" a="1"/>
  <c r="X592" i="1" s="1"/>
  <c r="W591" i="1"/>
  <c r="W590" i="1"/>
  <c r="X590" i="1" s="1" a="1"/>
  <c r="X590" i="1" s="1"/>
  <c r="W589" i="1"/>
  <c r="X589" i="1" s="1" a="1"/>
  <c r="X589" i="1" s="1"/>
  <c r="W588" i="1"/>
  <c r="X588" i="1" s="1" a="1"/>
  <c r="X588" i="1" s="1"/>
  <c r="W587" i="1"/>
  <c r="W586" i="1"/>
  <c r="X586" i="1" s="1" a="1"/>
  <c r="X586" i="1" s="1"/>
  <c r="W585" i="1"/>
  <c r="X585" i="1" s="1" a="1"/>
  <c r="X585" i="1" s="1"/>
  <c r="W584" i="1"/>
  <c r="X584" i="1" s="1" a="1"/>
  <c r="X584" i="1" s="1"/>
  <c r="W583" i="1"/>
  <c r="W582" i="1"/>
  <c r="X582" i="1" s="1" a="1"/>
  <c r="X582" i="1" s="1"/>
  <c r="W581" i="1"/>
  <c r="X581" i="1" s="1" a="1"/>
  <c r="X581" i="1" s="1"/>
  <c r="W580" i="1"/>
  <c r="X580" i="1" s="1" a="1"/>
  <c r="X580" i="1" s="1"/>
  <c r="W579" i="1"/>
  <c r="W578" i="1"/>
  <c r="X578" i="1" s="1" a="1"/>
  <c r="X578" i="1" s="1"/>
  <c r="W577" i="1"/>
  <c r="X577" i="1" s="1" a="1"/>
  <c r="X577" i="1" s="1"/>
  <c r="W576" i="1"/>
  <c r="X576" i="1" s="1" a="1"/>
  <c r="X576" i="1" s="1"/>
  <c r="W575" i="1"/>
  <c r="W574" i="1"/>
  <c r="X574" i="1" s="1" a="1"/>
  <c r="X574" i="1" s="1"/>
  <c r="W573" i="1"/>
  <c r="X573" i="1" s="1" a="1"/>
  <c r="X573" i="1" s="1"/>
  <c r="W572" i="1"/>
  <c r="X572" i="1" s="1" a="1"/>
  <c r="X572" i="1" s="1"/>
  <c r="W571" i="1"/>
  <c r="W570" i="1"/>
  <c r="X570" i="1" s="1" a="1"/>
  <c r="X570" i="1" s="1"/>
  <c r="W569" i="1"/>
  <c r="X569" i="1" s="1" a="1"/>
  <c r="X569" i="1" s="1"/>
  <c r="W568" i="1"/>
  <c r="X568" i="1" s="1" a="1"/>
  <c r="X568" i="1" s="1"/>
  <c r="W567" i="1"/>
  <c r="W566" i="1"/>
  <c r="X566" i="1" s="1" a="1"/>
  <c r="X566" i="1" s="1"/>
  <c r="W565" i="1"/>
  <c r="X565" i="1" s="1" a="1"/>
  <c r="X565" i="1" s="1"/>
  <c r="W564" i="1"/>
  <c r="X564" i="1" s="1" a="1"/>
  <c r="X564" i="1" s="1"/>
  <c r="W563" i="1"/>
  <c r="W562" i="1"/>
  <c r="X562" i="1" s="1" a="1"/>
  <c r="X562" i="1" s="1"/>
  <c r="W561" i="1"/>
  <c r="X561" i="1" s="1" a="1"/>
  <c r="X561" i="1" s="1"/>
  <c r="W560" i="1"/>
  <c r="X560" i="1" s="1" a="1"/>
  <c r="X560" i="1" s="1"/>
  <c r="W559" i="1"/>
  <c r="W558" i="1"/>
  <c r="X558" i="1" s="1" a="1"/>
  <c r="X558" i="1" s="1"/>
  <c r="W557" i="1"/>
  <c r="X557" i="1" s="1" a="1"/>
  <c r="X557" i="1" s="1"/>
  <c r="W556" i="1"/>
  <c r="X556" i="1" s="1" a="1"/>
  <c r="X556" i="1" s="1"/>
  <c r="W555" i="1"/>
  <c r="W554" i="1"/>
  <c r="X554" i="1" s="1" a="1"/>
  <c r="X554" i="1" s="1"/>
  <c r="W553" i="1"/>
  <c r="X553" i="1" s="1" a="1"/>
  <c r="X553" i="1" s="1"/>
  <c r="W552" i="1"/>
  <c r="X552" i="1" s="1" a="1"/>
  <c r="X552" i="1" s="1"/>
  <c r="W551" i="1"/>
  <c r="W550" i="1"/>
  <c r="X550" i="1" s="1" a="1"/>
  <c r="X550" i="1" s="1"/>
  <c r="W549" i="1"/>
  <c r="X549" i="1" s="1" a="1"/>
  <c r="X549" i="1" s="1"/>
  <c r="W548" i="1"/>
  <c r="X548" i="1" s="1" a="1"/>
  <c r="X548" i="1" s="1"/>
  <c r="W547" i="1"/>
  <c r="W546" i="1"/>
  <c r="X546" i="1" s="1" a="1"/>
  <c r="X546" i="1" s="1"/>
  <c r="W545" i="1"/>
  <c r="X545" i="1" s="1" a="1"/>
  <c r="X545" i="1" s="1"/>
  <c r="W544" i="1"/>
  <c r="X544" i="1" s="1" a="1"/>
  <c r="X544" i="1" s="1"/>
  <c r="W543" i="1"/>
  <c r="W542" i="1"/>
  <c r="X542" i="1" s="1" a="1"/>
  <c r="X542" i="1" s="1"/>
  <c r="W541" i="1"/>
  <c r="X541" i="1" s="1" a="1"/>
  <c r="X541" i="1" s="1"/>
  <c r="W540" i="1"/>
  <c r="X540" i="1" s="1" a="1"/>
  <c r="X540" i="1" s="1"/>
  <c r="W539" i="1"/>
  <c r="W538" i="1"/>
  <c r="X538" i="1" s="1" a="1"/>
  <c r="X538" i="1" s="1"/>
  <c r="W537" i="1"/>
  <c r="X537" i="1" s="1" a="1"/>
  <c r="X537" i="1" s="1"/>
  <c r="W536" i="1"/>
  <c r="X536" i="1" s="1" a="1"/>
  <c r="X536" i="1" s="1"/>
  <c r="W535" i="1"/>
  <c r="W534" i="1"/>
  <c r="X534" i="1" s="1" a="1"/>
  <c r="X534" i="1" s="1"/>
  <c r="W533" i="1"/>
  <c r="X533" i="1" s="1" a="1"/>
  <c r="X533" i="1" s="1"/>
  <c r="W532" i="1"/>
  <c r="X532" i="1" s="1" a="1"/>
  <c r="X532" i="1" s="1"/>
  <c r="W531" i="1"/>
  <c r="W530" i="1"/>
  <c r="X530" i="1" s="1" a="1"/>
  <c r="X530" i="1" s="1"/>
  <c r="W529" i="1"/>
  <c r="X529" i="1" s="1" a="1"/>
  <c r="X529" i="1" s="1"/>
  <c r="W528" i="1"/>
  <c r="X528" i="1" s="1" a="1"/>
  <c r="X528" i="1" s="1"/>
  <c r="W527" i="1"/>
  <c r="W526" i="1"/>
  <c r="X526" i="1" s="1" a="1"/>
  <c r="X526" i="1" s="1"/>
  <c r="W525" i="1"/>
  <c r="X525" i="1" s="1" a="1"/>
  <c r="X525" i="1" s="1"/>
  <c r="W524" i="1"/>
  <c r="X524" i="1" s="1" a="1"/>
  <c r="X524" i="1" s="1"/>
  <c r="W523" i="1"/>
  <c r="W522" i="1"/>
  <c r="X522" i="1" s="1" a="1"/>
  <c r="X522" i="1" s="1"/>
  <c r="W521" i="1"/>
  <c r="X521" i="1" s="1" a="1"/>
  <c r="X521" i="1" s="1"/>
  <c r="W520" i="1"/>
  <c r="X520" i="1" s="1" a="1"/>
  <c r="X520" i="1" s="1"/>
  <c r="W519" i="1"/>
  <c r="W518" i="1"/>
  <c r="X518" i="1" s="1" a="1"/>
  <c r="X518" i="1" s="1"/>
  <c r="W517" i="1"/>
  <c r="X517" i="1" s="1" a="1"/>
  <c r="X517" i="1" s="1"/>
  <c r="W516" i="1"/>
  <c r="X516" i="1" s="1" a="1"/>
  <c r="X516" i="1" s="1"/>
  <c r="W515" i="1"/>
  <c r="W514" i="1"/>
  <c r="X514" i="1" s="1" a="1"/>
  <c r="X514" i="1" s="1"/>
  <c r="W513" i="1"/>
  <c r="X513" i="1" s="1" a="1"/>
  <c r="X513" i="1" s="1"/>
  <c r="W512" i="1"/>
  <c r="X512" i="1" s="1" a="1"/>
  <c r="X512" i="1" s="1"/>
  <c r="W511" i="1"/>
  <c r="W510" i="1"/>
  <c r="X510" i="1" s="1" a="1"/>
  <c r="X510" i="1" s="1"/>
  <c r="W509" i="1"/>
  <c r="W508" i="1"/>
  <c r="X508" i="1" s="1" a="1"/>
  <c r="X508" i="1" s="1"/>
  <c r="W507" i="1"/>
  <c r="X507" i="1" s="1" a="1"/>
  <c r="X507" i="1" s="1"/>
  <c r="W506" i="1"/>
  <c r="X506" i="1" s="1" a="1"/>
  <c r="X506" i="1" s="1"/>
  <c r="W505" i="1"/>
  <c r="X505" i="1" s="1" a="1"/>
  <c r="X505" i="1" s="1"/>
  <c r="W504" i="1"/>
  <c r="X504" i="1" s="1" a="1"/>
  <c r="X504" i="1" s="1"/>
  <c r="W503" i="1"/>
  <c r="X503" i="1" s="1" a="1"/>
  <c r="X503" i="1" s="1"/>
  <c r="W502" i="1"/>
  <c r="X502" i="1" s="1" a="1"/>
  <c r="X502" i="1" s="1"/>
  <c r="W501" i="1"/>
  <c r="X501" i="1" s="1" a="1"/>
  <c r="X501" i="1" s="1"/>
  <c r="W500" i="1"/>
  <c r="X500" i="1" s="1" a="1"/>
  <c r="X500" i="1" s="1"/>
  <c r="W499" i="1"/>
  <c r="X499" i="1" s="1" a="1"/>
  <c r="X499" i="1" s="1"/>
  <c r="W498" i="1"/>
  <c r="X498" i="1" s="1" a="1"/>
  <c r="X498" i="1" s="1"/>
  <c r="W497" i="1"/>
  <c r="X497" i="1" s="1" a="1"/>
  <c r="X497" i="1" s="1"/>
  <c r="W496" i="1"/>
  <c r="X496" i="1" s="1" a="1"/>
  <c r="X496" i="1" s="1"/>
  <c r="W495" i="1"/>
  <c r="X495" i="1" s="1" a="1"/>
  <c r="X495" i="1" s="1"/>
  <c r="W494" i="1"/>
  <c r="X494" i="1" s="1" a="1"/>
  <c r="X494" i="1" s="1"/>
  <c r="W493" i="1"/>
  <c r="X493" i="1" s="1" a="1"/>
  <c r="X493" i="1" s="1"/>
  <c r="W492" i="1"/>
  <c r="X492" i="1" s="1" a="1"/>
  <c r="X492" i="1" s="1"/>
  <c r="W491" i="1"/>
  <c r="X491" i="1" s="1" a="1"/>
  <c r="X491" i="1" s="1"/>
  <c r="W490" i="1"/>
  <c r="X490" i="1" s="1" a="1"/>
  <c r="X490" i="1" s="1"/>
  <c r="W489" i="1"/>
  <c r="X489" i="1" s="1" a="1"/>
  <c r="X489" i="1" s="1"/>
  <c r="W488" i="1"/>
  <c r="X488" i="1" s="1" a="1"/>
  <c r="X488" i="1" s="1"/>
  <c r="W487" i="1"/>
  <c r="X487" i="1" s="1" a="1"/>
  <c r="X487" i="1" s="1"/>
  <c r="W486" i="1"/>
  <c r="X486" i="1" s="1" a="1"/>
  <c r="X486" i="1" s="1"/>
  <c r="W485" i="1"/>
  <c r="X485" i="1" s="1" a="1"/>
  <c r="X485" i="1" s="1"/>
  <c r="W484" i="1"/>
  <c r="X484" i="1" s="1" a="1"/>
  <c r="X484" i="1" s="1"/>
  <c r="W483" i="1"/>
  <c r="X483" i="1" s="1" a="1"/>
  <c r="X483" i="1" s="1"/>
  <c r="W482" i="1"/>
  <c r="X482" i="1" s="1" a="1"/>
  <c r="X482" i="1" s="1"/>
  <c r="W481" i="1"/>
  <c r="X481" i="1" s="1" a="1"/>
  <c r="X481" i="1" s="1"/>
  <c r="W480" i="1"/>
  <c r="X480" i="1" s="1" a="1"/>
  <c r="X480" i="1" s="1"/>
  <c r="W479" i="1"/>
  <c r="X479" i="1" s="1" a="1"/>
  <c r="X479" i="1" s="1"/>
  <c r="W478" i="1"/>
  <c r="X478" i="1" s="1" a="1"/>
  <c r="X478" i="1" s="1"/>
  <c r="W477" i="1"/>
  <c r="X477" i="1" s="1" a="1"/>
  <c r="X477" i="1" s="1"/>
  <c r="W476" i="1"/>
  <c r="X476" i="1" s="1" a="1"/>
  <c r="X476" i="1" s="1"/>
  <c r="W475" i="1"/>
  <c r="X475" i="1" s="1" a="1"/>
  <c r="X475" i="1" s="1"/>
  <c r="W474" i="1"/>
  <c r="X474" i="1" s="1" a="1"/>
  <c r="X474" i="1" s="1"/>
  <c r="W473" i="1"/>
  <c r="X473" i="1" s="1" a="1"/>
  <c r="X473" i="1" s="1"/>
  <c r="W472" i="1"/>
  <c r="X472" i="1" s="1" a="1"/>
  <c r="X472" i="1" s="1"/>
  <c r="W471" i="1"/>
  <c r="X471" i="1" s="1" a="1"/>
  <c r="X471" i="1" s="1"/>
  <c r="W470" i="1"/>
  <c r="X470" i="1" s="1" a="1"/>
  <c r="X470" i="1" s="1"/>
  <c r="W469" i="1"/>
  <c r="X469" i="1" s="1" a="1"/>
  <c r="X469" i="1" s="1"/>
  <c r="W468" i="1"/>
  <c r="X468" i="1" s="1" a="1"/>
  <c r="X468" i="1" s="1"/>
  <c r="W467" i="1"/>
  <c r="X467" i="1" s="1" a="1"/>
  <c r="X467" i="1" s="1"/>
  <c r="W466" i="1"/>
  <c r="X466" i="1" s="1" a="1"/>
  <c r="X466" i="1" s="1"/>
  <c r="W465" i="1"/>
  <c r="X465" i="1" s="1" a="1"/>
  <c r="X465" i="1" s="1"/>
  <c r="W464" i="1"/>
  <c r="X464" i="1" s="1" a="1"/>
  <c r="X464" i="1" s="1"/>
  <c r="W463" i="1"/>
  <c r="X463" i="1" s="1" a="1"/>
  <c r="X463" i="1" s="1"/>
  <c r="W462" i="1"/>
  <c r="X462" i="1" s="1" a="1"/>
  <c r="X462" i="1" s="1"/>
  <c r="W461" i="1"/>
  <c r="X461" i="1" s="1" a="1"/>
  <c r="X461" i="1" s="1"/>
  <c r="W460" i="1"/>
  <c r="X460" i="1" s="1" a="1"/>
  <c r="X460" i="1" s="1"/>
  <c r="W459" i="1"/>
  <c r="X459" i="1" s="1" a="1"/>
  <c r="X459" i="1" s="1"/>
  <c r="W458" i="1"/>
  <c r="X458" i="1" s="1" a="1"/>
  <c r="X458" i="1" s="1"/>
  <c r="W457" i="1"/>
  <c r="X457" i="1" s="1" a="1"/>
  <c r="X457" i="1" s="1"/>
  <c r="W456" i="1"/>
  <c r="X456" i="1" s="1" a="1"/>
  <c r="X456" i="1" s="1"/>
  <c r="W455" i="1"/>
  <c r="X455" i="1" s="1" a="1"/>
  <c r="X455" i="1" s="1"/>
  <c r="W454" i="1"/>
  <c r="X454" i="1" s="1" a="1"/>
  <c r="X454" i="1" s="1"/>
  <c r="W453" i="1"/>
  <c r="X453" i="1" s="1" a="1"/>
  <c r="X453" i="1" s="1"/>
  <c r="W452" i="1"/>
  <c r="X452" i="1" s="1" a="1"/>
  <c r="X452" i="1" s="1"/>
  <c r="W451" i="1"/>
  <c r="X451" i="1" s="1" a="1"/>
  <c r="X451" i="1" s="1"/>
  <c r="W450" i="1"/>
  <c r="X450" i="1" s="1" a="1"/>
  <c r="X450" i="1" s="1"/>
  <c r="W449" i="1"/>
  <c r="X449" i="1" s="1" a="1"/>
  <c r="X449" i="1" s="1"/>
  <c r="W448" i="1"/>
  <c r="X448" i="1" s="1" a="1"/>
  <c r="X448" i="1" s="1"/>
  <c r="W447" i="1"/>
  <c r="X447" i="1" s="1" a="1"/>
  <c r="X447" i="1" s="1"/>
  <c r="W446" i="1"/>
  <c r="X446" i="1" s="1" a="1"/>
  <c r="X446" i="1" s="1"/>
  <c r="W445" i="1"/>
  <c r="X445" i="1" s="1" a="1"/>
  <c r="X445" i="1" s="1"/>
  <c r="W444" i="1"/>
  <c r="X444" i="1" s="1" a="1"/>
  <c r="X444" i="1" s="1"/>
  <c r="W443" i="1"/>
  <c r="X443" i="1" s="1" a="1"/>
  <c r="X443" i="1" s="1"/>
  <c r="W442" i="1"/>
  <c r="X442" i="1" s="1" a="1"/>
  <c r="X442" i="1" s="1"/>
  <c r="W441" i="1"/>
  <c r="X441" i="1" s="1" a="1"/>
  <c r="X441" i="1" s="1"/>
  <c r="W440" i="1"/>
  <c r="X440" i="1" s="1" a="1"/>
  <c r="X440" i="1" s="1"/>
  <c r="W439" i="1"/>
  <c r="X439" i="1" s="1" a="1"/>
  <c r="X439" i="1" s="1"/>
  <c r="W438" i="1"/>
  <c r="X438" i="1" s="1" a="1"/>
  <c r="X438" i="1" s="1"/>
  <c r="W437" i="1"/>
  <c r="X437" i="1" s="1" a="1"/>
  <c r="X437" i="1" s="1"/>
  <c r="W436" i="1"/>
  <c r="X436" i="1" s="1" a="1"/>
  <c r="X436" i="1" s="1"/>
  <c r="W435" i="1"/>
  <c r="X435" i="1" s="1" a="1"/>
  <c r="X435" i="1" s="1"/>
  <c r="W434" i="1"/>
  <c r="X434" i="1" s="1" a="1"/>
  <c r="X434" i="1" s="1"/>
  <c r="W433" i="1"/>
  <c r="X433" i="1" s="1" a="1"/>
  <c r="X433" i="1" s="1"/>
  <c r="W432" i="1"/>
  <c r="X432" i="1" s="1" a="1"/>
  <c r="X432" i="1" s="1"/>
  <c r="W431" i="1"/>
  <c r="X431" i="1" s="1" a="1"/>
  <c r="X431" i="1" s="1"/>
  <c r="W430" i="1"/>
  <c r="X430" i="1" s="1" a="1"/>
  <c r="X430" i="1" s="1"/>
  <c r="W429" i="1"/>
  <c r="X429" i="1" s="1" a="1"/>
  <c r="X429" i="1" s="1"/>
  <c r="W428" i="1"/>
  <c r="X428" i="1" s="1" a="1"/>
  <c r="X428" i="1" s="1"/>
  <c r="W427" i="1"/>
  <c r="X427" i="1" s="1" a="1"/>
  <c r="X427" i="1" s="1"/>
  <c r="W426" i="1"/>
  <c r="X426" i="1" s="1" a="1"/>
  <c r="X426" i="1" s="1"/>
  <c r="W425" i="1"/>
  <c r="X425" i="1" s="1" a="1"/>
  <c r="X425" i="1" s="1"/>
  <c r="W424" i="1"/>
  <c r="X424" i="1" s="1" a="1"/>
  <c r="X424" i="1" s="1"/>
  <c r="W423" i="1"/>
  <c r="X423" i="1" s="1" a="1"/>
  <c r="X423" i="1" s="1"/>
  <c r="W422" i="1"/>
  <c r="X422" i="1" s="1" a="1"/>
  <c r="X422" i="1" s="1"/>
  <c r="W421" i="1"/>
  <c r="X421" i="1" s="1" a="1"/>
  <c r="X421" i="1" s="1"/>
  <c r="W420" i="1"/>
  <c r="X420" i="1" s="1" a="1"/>
  <c r="X420" i="1" s="1"/>
  <c r="W419" i="1"/>
  <c r="X419" i="1" s="1" a="1"/>
  <c r="X419" i="1" s="1"/>
  <c r="W418" i="1"/>
  <c r="X418" i="1" s="1" a="1"/>
  <c r="X418" i="1" s="1"/>
  <c r="W417" i="1"/>
  <c r="X417" i="1" s="1" a="1"/>
  <c r="X417" i="1" s="1"/>
  <c r="W416" i="1"/>
  <c r="X416" i="1" s="1" a="1"/>
  <c r="X416" i="1" s="1"/>
  <c r="W415" i="1"/>
  <c r="X415" i="1" s="1" a="1"/>
  <c r="X415" i="1" s="1"/>
  <c r="W414" i="1"/>
  <c r="X414" i="1" s="1" a="1"/>
  <c r="X414" i="1" s="1"/>
  <c r="W413" i="1"/>
  <c r="X413" i="1" s="1" a="1"/>
  <c r="X413" i="1" s="1"/>
  <c r="W412" i="1"/>
  <c r="X412" i="1" s="1" a="1"/>
  <c r="X412" i="1" s="1"/>
  <c r="W411" i="1"/>
  <c r="X411" i="1" s="1" a="1"/>
  <c r="X411" i="1" s="1"/>
  <c r="W410" i="1"/>
  <c r="X410" i="1" s="1" a="1"/>
  <c r="X410" i="1" s="1"/>
  <c r="W409" i="1"/>
  <c r="X409" i="1" s="1" a="1"/>
  <c r="X409" i="1" s="1"/>
  <c r="W408" i="1"/>
  <c r="X408" i="1" s="1" a="1"/>
  <c r="X408" i="1" s="1"/>
  <c r="W407" i="1"/>
  <c r="X407" i="1" s="1" a="1"/>
  <c r="X407" i="1" s="1"/>
  <c r="W406" i="1"/>
  <c r="X406" i="1" s="1" a="1"/>
  <c r="X406" i="1" s="1"/>
  <c r="W405" i="1"/>
  <c r="X405" i="1" s="1" a="1"/>
  <c r="X405" i="1" s="1"/>
  <c r="W404" i="1"/>
  <c r="X404" i="1" s="1" a="1"/>
  <c r="X404" i="1" s="1"/>
  <c r="W403" i="1"/>
  <c r="X403" i="1" s="1" a="1"/>
  <c r="X403" i="1" s="1"/>
  <c r="W402" i="1"/>
  <c r="X402" i="1" s="1" a="1"/>
  <c r="X402" i="1" s="1"/>
  <c r="W401" i="1"/>
  <c r="X401" i="1" s="1" a="1"/>
  <c r="X401" i="1" s="1"/>
  <c r="W400" i="1"/>
  <c r="X400" i="1" s="1" a="1"/>
  <c r="X400" i="1" s="1"/>
  <c r="W399" i="1"/>
  <c r="X399" i="1" s="1" a="1"/>
  <c r="X399" i="1" s="1"/>
  <c r="W398" i="1"/>
  <c r="X398" i="1" s="1" a="1"/>
  <c r="X398" i="1" s="1"/>
  <c r="W397" i="1"/>
  <c r="X397" i="1" s="1" a="1"/>
  <c r="X397" i="1" s="1"/>
  <c r="W396" i="1"/>
  <c r="X396" i="1" s="1" a="1"/>
  <c r="X396" i="1" s="1"/>
  <c r="W395" i="1"/>
  <c r="X395" i="1" s="1" a="1"/>
  <c r="X395" i="1" s="1"/>
  <c r="W394" i="1"/>
  <c r="X394" i="1" s="1" a="1"/>
  <c r="X394" i="1" s="1"/>
  <c r="W393" i="1"/>
  <c r="X393" i="1" s="1" a="1"/>
  <c r="X393" i="1" s="1"/>
  <c r="W392" i="1"/>
  <c r="X392" i="1" s="1" a="1"/>
  <c r="X392" i="1" s="1"/>
  <c r="W391" i="1"/>
  <c r="X391" i="1" s="1" a="1"/>
  <c r="X391" i="1" s="1"/>
  <c r="W390" i="1"/>
  <c r="X390" i="1" s="1" a="1"/>
  <c r="X390" i="1" s="1"/>
  <c r="W389" i="1"/>
  <c r="X389" i="1" s="1" a="1"/>
  <c r="X389" i="1" s="1"/>
  <c r="W388" i="1"/>
  <c r="X388" i="1" s="1" a="1"/>
  <c r="X388" i="1" s="1"/>
  <c r="W387" i="1"/>
  <c r="X387" i="1" s="1" a="1"/>
  <c r="X387" i="1" s="1"/>
  <c r="W386" i="1"/>
  <c r="X386" i="1" s="1" a="1"/>
  <c r="X386" i="1" s="1"/>
  <c r="W385" i="1"/>
  <c r="X385" i="1" s="1" a="1"/>
  <c r="X385" i="1" s="1"/>
  <c r="W384" i="1"/>
  <c r="X384" i="1" s="1" a="1"/>
  <c r="X384" i="1" s="1"/>
  <c r="W383" i="1"/>
  <c r="X383" i="1" s="1" a="1"/>
  <c r="X383" i="1" s="1"/>
  <c r="W382" i="1"/>
  <c r="X382" i="1" s="1" a="1"/>
  <c r="X382" i="1" s="1"/>
  <c r="W381" i="1"/>
  <c r="X381" i="1" s="1" a="1"/>
  <c r="X381" i="1" s="1"/>
  <c r="W380" i="1"/>
  <c r="X380" i="1" s="1" a="1"/>
  <c r="X380" i="1" s="1"/>
  <c r="W379" i="1"/>
  <c r="X379" i="1" s="1" a="1"/>
  <c r="X379" i="1" s="1"/>
  <c r="W378" i="1"/>
  <c r="X378" i="1" s="1" a="1"/>
  <c r="X378" i="1" s="1"/>
  <c r="W377" i="1"/>
  <c r="X377" i="1" s="1" a="1"/>
  <c r="X377" i="1" s="1"/>
  <c r="W376" i="1"/>
  <c r="X376" i="1" s="1" a="1"/>
  <c r="X376" i="1" s="1"/>
  <c r="W375" i="1"/>
  <c r="X375" i="1" s="1" a="1"/>
  <c r="X375" i="1" s="1"/>
  <c r="W374" i="1"/>
  <c r="X374" i="1" s="1" a="1"/>
  <c r="X374" i="1" s="1"/>
  <c r="W373" i="1"/>
  <c r="X373" i="1" s="1" a="1"/>
  <c r="X373" i="1" s="1"/>
  <c r="W372" i="1"/>
  <c r="X372" i="1" s="1" a="1"/>
  <c r="X372" i="1" s="1"/>
  <c r="W371" i="1"/>
  <c r="X371" i="1" s="1" a="1"/>
  <c r="X371" i="1" s="1"/>
  <c r="W370" i="1"/>
  <c r="X370" i="1" s="1" a="1"/>
  <c r="X370" i="1" s="1"/>
  <c r="W369" i="1"/>
  <c r="X369" i="1" s="1" a="1"/>
  <c r="X369" i="1" s="1"/>
  <c r="W368" i="1"/>
  <c r="X368" i="1" s="1" a="1"/>
  <c r="X368" i="1" s="1"/>
  <c r="W367" i="1"/>
  <c r="X367" i="1" s="1" a="1"/>
  <c r="X367" i="1" s="1"/>
  <c r="W366" i="1"/>
  <c r="X366" i="1" s="1" a="1"/>
  <c r="X366" i="1" s="1"/>
  <c r="W365" i="1"/>
  <c r="X365" i="1" s="1" a="1"/>
  <c r="X365" i="1" s="1"/>
  <c r="W364" i="1"/>
  <c r="X364" i="1" s="1" a="1"/>
  <c r="X364" i="1" s="1"/>
  <c r="W363" i="1"/>
  <c r="X363" i="1" s="1" a="1"/>
  <c r="X363" i="1" s="1"/>
  <c r="W362" i="1"/>
  <c r="X362" i="1" s="1" a="1"/>
  <c r="X362" i="1" s="1"/>
  <c r="W361" i="1"/>
  <c r="X361" i="1" s="1" a="1"/>
  <c r="X361" i="1" s="1"/>
  <c r="W360" i="1"/>
  <c r="X360" i="1" s="1" a="1"/>
  <c r="X360" i="1" s="1"/>
  <c r="W359" i="1"/>
  <c r="X359" i="1" s="1" a="1"/>
  <c r="X359" i="1" s="1"/>
  <c r="W358" i="1"/>
  <c r="X358" i="1" s="1" a="1"/>
  <c r="X358" i="1" s="1"/>
  <c r="W357" i="1"/>
  <c r="X357" i="1" s="1" a="1"/>
  <c r="X357" i="1" s="1"/>
  <c r="W356" i="1"/>
  <c r="X356" i="1" s="1" a="1"/>
  <c r="X356" i="1" s="1"/>
  <c r="W355" i="1"/>
  <c r="X355" i="1" s="1" a="1"/>
  <c r="X355" i="1" s="1"/>
  <c r="W354" i="1"/>
  <c r="X354" i="1" s="1" a="1"/>
  <c r="X354" i="1" s="1"/>
  <c r="W353" i="1"/>
  <c r="X353" i="1" s="1" a="1"/>
  <c r="X353" i="1" s="1"/>
  <c r="W352" i="1"/>
  <c r="X352" i="1" s="1" a="1"/>
  <c r="X352" i="1" s="1"/>
  <c r="W351" i="1"/>
  <c r="X351" i="1" s="1" a="1"/>
  <c r="X351" i="1" s="1"/>
  <c r="W350" i="1"/>
  <c r="X350" i="1" s="1" a="1"/>
  <c r="X350" i="1" s="1"/>
  <c r="W349" i="1"/>
  <c r="X349" i="1" s="1" a="1"/>
  <c r="X349" i="1" s="1"/>
  <c r="W348" i="1"/>
  <c r="X348" i="1" s="1" a="1"/>
  <c r="X348" i="1" s="1"/>
  <c r="W347" i="1"/>
  <c r="X347" i="1" s="1" a="1"/>
  <c r="X347" i="1" s="1"/>
  <c r="W346" i="1"/>
  <c r="X346" i="1" s="1" a="1"/>
  <c r="X346" i="1" s="1"/>
  <c r="W345" i="1"/>
  <c r="X345" i="1" s="1" a="1"/>
  <c r="X345" i="1" s="1"/>
  <c r="W344" i="1"/>
  <c r="X344" i="1" s="1" a="1"/>
  <c r="X344" i="1" s="1"/>
  <c r="W343" i="1"/>
  <c r="X343" i="1" s="1" a="1"/>
  <c r="X343" i="1" s="1"/>
  <c r="W342" i="1"/>
  <c r="X342" i="1" s="1" a="1"/>
  <c r="X342" i="1" s="1"/>
  <c r="W341" i="1"/>
  <c r="X341" i="1" s="1" a="1"/>
  <c r="X341" i="1" s="1"/>
  <c r="W340" i="1"/>
  <c r="X340" i="1" s="1" a="1"/>
  <c r="X340" i="1" s="1"/>
  <c r="W339" i="1"/>
  <c r="X339" i="1" s="1" a="1"/>
  <c r="X339" i="1" s="1"/>
  <c r="W338" i="1"/>
  <c r="X338" i="1" s="1" a="1"/>
  <c r="X338" i="1" s="1"/>
  <c r="W337" i="1"/>
  <c r="X337" i="1" s="1" a="1"/>
  <c r="X337" i="1" s="1"/>
  <c r="W336" i="1"/>
  <c r="X336" i="1" s="1" a="1"/>
  <c r="X336" i="1" s="1"/>
  <c r="W335" i="1"/>
  <c r="X335" i="1" s="1" a="1"/>
  <c r="X335" i="1" s="1"/>
  <c r="W334" i="1"/>
  <c r="X334" i="1" s="1" a="1"/>
  <c r="X334" i="1" s="1"/>
  <c r="W333" i="1"/>
  <c r="X333" i="1" s="1" a="1"/>
  <c r="X333" i="1" s="1"/>
  <c r="W332" i="1"/>
  <c r="X332" i="1" s="1" a="1"/>
  <c r="X332" i="1" s="1"/>
  <c r="W331" i="1"/>
  <c r="X331" i="1" s="1" a="1"/>
  <c r="X331" i="1" s="1"/>
  <c r="W330" i="1"/>
  <c r="X330" i="1" s="1" a="1"/>
  <c r="X330" i="1" s="1"/>
  <c r="W329" i="1"/>
  <c r="X329" i="1" s="1" a="1"/>
  <c r="X329" i="1" s="1"/>
  <c r="W328" i="1"/>
  <c r="X328" i="1" s="1" a="1"/>
  <c r="X328" i="1" s="1"/>
  <c r="W327" i="1"/>
  <c r="X327" i="1" s="1" a="1"/>
  <c r="X327" i="1" s="1"/>
  <c r="W326" i="1"/>
  <c r="X326" i="1" s="1" a="1"/>
  <c r="X326" i="1" s="1"/>
  <c r="W325" i="1"/>
  <c r="X325" i="1" s="1" a="1"/>
  <c r="X325" i="1" s="1"/>
  <c r="W324" i="1"/>
  <c r="X324" i="1" s="1" a="1"/>
  <c r="X324" i="1" s="1"/>
  <c r="W323" i="1"/>
  <c r="X323" i="1" s="1" a="1"/>
  <c r="X323" i="1" s="1"/>
  <c r="W322" i="1"/>
  <c r="X322" i="1" s="1" a="1"/>
  <c r="X322" i="1" s="1"/>
  <c r="W321" i="1"/>
  <c r="X321" i="1" s="1" a="1"/>
  <c r="X321" i="1" s="1"/>
  <c r="W320" i="1"/>
  <c r="X320" i="1" s="1" a="1"/>
  <c r="X320" i="1" s="1"/>
  <c r="W319" i="1"/>
  <c r="X319" i="1" s="1" a="1"/>
  <c r="X319" i="1" s="1"/>
  <c r="W318" i="1"/>
  <c r="X318" i="1" s="1" a="1"/>
  <c r="X318" i="1" s="1"/>
  <c r="W317" i="1"/>
  <c r="X317" i="1" s="1" a="1"/>
  <c r="X317" i="1" s="1"/>
  <c r="W316" i="1"/>
  <c r="X316" i="1" s="1" a="1"/>
  <c r="X316" i="1" s="1"/>
  <c r="W315" i="1"/>
  <c r="X315" i="1" s="1" a="1"/>
  <c r="X315" i="1" s="1"/>
  <c r="W314" i="1"/>
  <c r="X314" i="1" s="1" a="1"/>
  <c r="X314" i="1" s="1"/>
  <c r="W313" i="1"/>
  <c r="X313" i="1" s="1" a="1"/>
  <c r="X313" i="1" s="1"/>
  <c r="W312" i="1"/>
  <c r="X312" i="1" s="1" a="1"/>
  <c r="X312" i="1" s="1"/>
  <c r="W311" i="1"/>
  <c r="X311" i="1" s="1" a="1"/>
  <c r="X311" i="1" s="1"/>
  <c r="W310" i="1"/>
  <c r="X310" i="1" s="1" a="1"/>
  <c r="X310" i="1" s="1"/>
  <c r="W309" i="1"/>
  <c r="X309" i="1" s="1" a="1"/>
  <c r="X309" i="1" s="1"/>
  <c r="W308" i="1"/>
  <c r="X308" i="1" s="1" a="1"/>
  <c r="X308" i="1" s="1"/>
  <c r="W307" i="1"/>
  <c r="X307" i="1" s="1" a="1"/>
  <c r="X307" i="1" s="1"/>
  <c r="W306" i="1"/>
  <c r="X306" i="1" s="1" a="1"/>
  <c r="X306" i="1" s="1"/>
  <c r="W305" i="1"/>
  <c r="X305" i="1" s="1" a="1"/>
  <c r="X305" i="1" s="1"/>
  <c r="W304" i="1"/>
  <c r="X304" i="1" s="1" a="1"/>
  <c r="X304" i="1" s="1"/>
  <c r="W303" i="1"/>
  <c r="X303" i="1" s="1" a="1"/>
  <c r="X303" i="1" s="1"/>
  <c r="W302" i="1"/>
  <c r="X302" i="1" s="1" a="1"/>
  <c r="X302" i="1" s="1"/>
  <c r="W301" i="1"/>
  <c r="X301" i="1" s="1" a="1"/>
  <c r="X301" i="1" s="1"/>
  <c r="W300" i="1"/>
  <c r="X300" i="1" s="1" a="1"/>
  <c r="X300" i="1" s="1"/>
  <c r="W299" i="1"/>
  <c r="X299" i="1" s="1" a="1"/>
  <c r="X299" i="1" s="1"/>
  <c r="W298" i="1"/>
  <c r="X298" i="1" s="1" a="1"/>
  <c r="X298" i="1" s="1"/>
  <c r="W297" i="1"/>
  <c r="X297" i="1" s="1" a="1"/>
  <c r="X297" i="1" s="1"/>
  <c r="W296" i="1"/>
  <c r="X296" i="1" s="1" a="1"/>
  <c r="X296" i="1" s="1"/>
  <c r="W295" i="1"/>
  <c r="X295" i="1" s="1" a="1"/>
  <c r="X295" i="1" s="1"/>
  <c r="W294" i="1"/>
  <c r="X294" i="1" s="1" a="1"/>
  <c r="X294" i="1" s="1"/>
  <c r="W293" i="1"/>
  <c r="X293" i="1" s="1" a="1"/>
  <c r="X293" i="1" s="1"/>
  <c r="W292" i="1"/>
  <c r="X292" i="1" s="1" a="1"/>
  <c r="X292" i="1" s="1"/>
  <c r="W291" i="1"/>
  <c r="X291" i="1" s="1" a="1"/>
  <c r="X291" i="1" s="1"/>
  <c r="W290" i="1"/>
  <c r="X290" i="1" s="1" a="1"/>
  <c r="X290" i="1" s="1"/>
  <c r="W289" i="1"/>
  <c r="X289" i="1" s="1" a="1"/>
  <c r="X289" i="1" s="1"/>
  <c r="W288" i="1"/>
  <c r="X288" i="1" s="1" a="1"/>
  <c r="X288" i="1" s="1"/>
  <c r="W287" i="1"/>
  <c r="X287" i="1" s="1" a="1"/>
  <c r="X287" i="1" s="1"/>
  <c r="W286" i="1"/>
  <c r="X286" i="1" s="1" a="1"/>
  <c r="X286" i="1" s="1"/>
  <c r="W285" i="1"/>
  <c r="X285" i="1" s="1" a="1"/>
  <c r="X285" i="1" s="1"/>
  <c r="W284" i="1"/>
  <c r="X284" i="1" s="1" a="1"/>
  <c r="X284" i="1" s="1"/>
  <c r="W283" i="1"/>
  <c r="X283" i="1" s="1" a="1"/>
  <c r="X283" i="1" s="1"/>
  <c r="W282" i="1"/>
  <c r="X282" i="1" s="1" a="1"/>
  <c r="X282" i="1" s="1"/>
  <c r="W281" i="1"/>
  <c r="X281" i="1" s="1" a="1"/>
  <c r="X281" i="1" s="1"/>
  <c r="W280" i="1"/>
  <c r="X280" i="1" s="1" a="1"/>
  <c r="X280" i="1" s="1"/>
  <c r="W279" i="1"/>
  <c r="X279" i="1" s="1" a="1"/>
  <c r="X279" i="1" s="1"/>
  <c r="W278" i="1"/>
  <c r="X278" i="1" s="1" a="1"/>
  <c r="X278" i="1" s="1"/>
  <c r="W277" i="1"/>
  <c r="X277" i="1" s="1" a="1"/>
  <c r="X277" i="1" s="1"/>
  <c r="W276" i="1"/>
  <c r="X276" i="1" s="1" a="1"/>
  <c r="X276" i="1" s="1"/>
  <c r="W275" i="1"/>
  <c r="X275" i="1" s="1" a="1"/>
  <c r="X275" i="1" s="1"/>
  <c r="W274" i="1"/>
  <c r="X274" i="1" s="1" a="1"/>
  <c r="X274" i="1" s="1"/>
  <c r="W273" i="1"/>
  <c r="X273" i="1" s="1" a="1"/>
  <c r="X273" i="1" s="1"/>
  <c r="W272" i="1"/>
  <c r="X272" i="1" s="1" a="1"/>
  <c r="X272" i="1" s="1"/>
  <c r="W271" i="1"/>
  <c r="X271" i="1" s="1" a="1"/>
  <c r="X271" i="1" s="1"/>
  <c r="W270" i="1"/>
  <c r="X270" i="1" s="1" a="1"/>
  <c r="X270" i="1" s="1"/>
  <c r="W269" i="1"/>
  <c r="X269" i="1" s="1" a="1"/>
  <c r="X269" i="1" s="1"/>
  <c r="W268" i="1"/>
  <c r="X268" i="1" s="1" a="1"/>
  <c r="X268" i="1" s="1"/>
  <c r="W267" i="1"/>
  <c r="X267" i="1" s="1" a="1"/>
  <c r="X267" i="1" s="1"/>
  <c r="W266" i="1"/>
  <c r="X266" i="1" s="1" a="1"/>
  <c r="X266" i="1" s="1"/>
  <c r="W265" i="1"/>
  <c r="X265" i="1" s="1" a="1"/>
  <c r="X265" i="1" s="1"/>
  <c r="W264" i="1"/>
  <c r="X264" i="1" s="1" a="1"/>
  <c r="X264" i="1" s="1"/>
  <c r="W263" i="1"/>
  <c r="X263" i="1" s="1" a="1"/>
  <c r="X263" i="1" s="1"/>
  <c r="W262" i="1"/>
  <c r="X262" i="1" s="1" a="1"/>
  <c r="X262" i="1" s="1"/>
  <c r="W261" i="1"/>
  <c r="X261" i="1" s="1" a="1"/>
  <c r="X261" i="1" s="1"/>
  <c r="W260" i="1"/>
  <c r="X260" i="1" s="1" a="1"/>
  <c r="X260" i="1" s="1"/>
  <c r="W259" i="1"/>
  <c r="X259" i="1" s="1" a="1"/>
  <c r="X259" i="1" s="1"/>
  <c r="W258" i="1"/>
  <c r="X258" i="1" s="1" a="1"/>
  <c r="X258" i="1" s="1"/>
  <c r="W257" i="1"/>
  <c r="X257" i="1" s="1" a="1"/>
  <c r="X257" i="1" s="1"/>
  <c r="W256" i="1"/>
  <c r="X256" i="1" s="1" a="1"/>
  <c r="X256" i="1" s="1"/>
  <c r="W255" i="1"/>
  <c r="X255" i="1" s="1" a="1"/>
  <c r="X255" i="1" s="1"/>
  <c r="W254" i="1"/>
  <c r="X254" i="1" s="1" a="1"/>
  <c r="X254" i="1" s="1"/>
  <c r="W253" i="1"/>
  <c r="X253" i="1" s="1" a="1"/>
  <c r="X253" i="1" s="1"/>
  <c r="W252" i="1"/>
  <c r="X252" i="1" s="1" a="1"/>
  <c r="X252" i="1" s="1"/>
  <c r="W251" i="1"/>
  <c r="X251" i="1" s="1" a="1"/>
  <c r="X251" i="1" s="1"/>
  <c r="W250" i="1"/>
  <c r="X250" i="1" s="1" a="1"/>
  <c r="X250" i="1" s="1"/>
  <c r="W249" i="1"/>
  <c r="X249" i="1" s="1" a="1"/>
  <c r="X249" i="1" s="1"/>
  <c r="W248" i="1"/>
  <c r="X248" i="1" s="1" a="1"/>
  <c r="X248" i="1" s="1"/>
  <c r="W247" i="1"/>
  <c r="X247" i="1" s="1" a="1"/>
  <c r="X247" i="1" s="1"/>
  <c r="W246" i="1"/>
  <c r="X246" i="1" s="1" a="1"/>
  <c r="X246" i="1" s="1"/>
  <c r="W245" i="1"/>
  <c r="X245" i="1" s="1" a="1"/>
  <c r="X245" i="1" s="1"/>
  <c r="W244" i="1"/>
  <c r="X244" i="1" s="1" a="1"/>
  <c r="X244" i="1" s="1"/>
  <c r="W243" i="1"/>
  <c r="X243" i="1" s="1" a="1"/>
  <c r="X243" i="1" s="1"/>
  <c r="W242" i="1"/>
  <c r="X242" i="1" s="1" a="1"/>
  <c r="X242" i="1" s="1"/>
  <c r="W241" i="1"/>
  <c r="X241" i="1" s="1" a="1"/>
  <c r="X241" i="1" s="1"/>
  <c r="W240" i="1"/>
  <c r="X240" i="1" s="1" a="1"/>
  <c r="X240" i="1" s="1"/>
  <c r="W239" i="1"/>
  <c r="X239" i="1" s="1" a="1"/>
  <c r="X239" i="1" s="1"/>
  <c r="W238" i="1"/>
  <c r="X238" i="1" s="1" a="1"/>
  <c r="X238" i="1" s="1"/>
  <c r="W237" i="1"/>
  <c r="X237" i="1" s="1" a="1"/>
  <c r="X237" i="1" s="1"/>
  <c r="W236" i="1"/>
  <c r="X236" i="1" s="1" a="1"/>
  <c r="X236" i="1" s="1"/>
  <c r="W235" i="1"/>
  <c r="X235" i="1" s="1" a="1"/>
  <c r="X235" i="1" s="1"/>
  <c r="W234" i="1"/>
  <c r="X234" i="1" s="1" a="1"/>
  <c r="X234" i="1" s="1"/>
  <c r="W233" i="1"/>
  <c r="X233" i="1" s="1" a="1"/>
  <c r="X233" i="1" s="1"/>
  <c r="W232" i="1"/>
  <c r="X232" i="1" s="1" a="1"/>
  <c r="X232" i="1" s="1"/>
  <c r="W231" i="1"/>
  <c r="X231" i="1" s="1" a="1"/>
  <c r="X231" i="1" s="1"/>
  <c r="W230" i="1"/>
  <c r="X230" i="1" s="1" a="1"/>
  <c r="X230" i="1" s="1"/>
  <c r="W229" i="1"/>
  <c r="X229" i="1" s="1" a="1"/>
  <c r="X229" i="1" s="1"/>
  <c r="W228" i="1"/>
  <c r="X228" i="1" s="1" a="1"/>
  <c r="X228" i="1" s="1"/>
  <c r="W227" i="1"/>
  <c r="X227" i="1" s="1" a="1"/>
  <c r="X227" i="1" s="1"/>
  <c r="W226" i="1"/>
  <c r="X226" i="1" s="1" a="1"/>
  <c r="X226" i="1" s="1"/>
  <c r="W225" i="1"/>
  <c r="X225" i="1" s="1" a="1"/>
  <c r="X225" i="1" s="1"/>
  <c r="W224" i="1"/>
  <c r="X224" i="1" s="1" a="1"/>
  <c r="X224" i="1" s="1"/>
  <c r="W223" i="1"/>
  <c r="X223" i="1" s="1" a="1"/>
  <c r="X223" i="1" s="1"/>
  <c r="W222" i="1"/>
  <c r="X222" i="1" s="1" a="1"/>
  <c r="X222" i="1" s="1"/>
  <c r="W221" i="1"/>
  <c r="X221" i="1" s="1" a="1"/>
  <c r="X221" i="1" s="1"/>
  <c r="W220" i="1"/>
  <c r="X220" i="1" s="1" a="1"/>
  <c r="X220" i="1" s="1"/>
  <c r="W219" i="1"/>
  <c r="X219" i="1" s="1" a="1"/>
  <c r="X219" i="1" s="1"/>
  <c r="W218" i="1"/>
  <c r="X218" i="1" s="1" a="1"/>
  <c r="X218" i="1" s="1"/>
  <c r="W217" i="1"/>
  <c r="X217" i="1" s="1" a="1"/>
  <c r="X217" i="1" s="1"/>
  <c r="W216" i="1"/>
  <c r="X216" i="1" s="1" a="1"/>
  <c r="X216" i="1" s="1"/>
  <c r="W215" i="1"/>
  <c r="X215" i="1" s="1" a="1"/>
  <c r="X215" i="1" s="1"/>
  <c r="W214" i="1"/>
  <c r="X214" i="1" s="1" a="1"/>
  <c r="X214" i="1" s="1"/>
  <c r="W213" i="1"/>
  <c r="X213" i="1" s="1" a="1"/>
  <c r="X213" i="1" s="1"/>
  <c r="W212" i="1"/>
  <c r="X212" i="1" s="1" a="1"/>
  <c r="X212" i="1" s="1"/>
  <c r="W211" i="1"/>
  <c r="X211" i="1" s="1" a="1"/>
  <c r="X211" i="1" s="1"/>
  <c r="W210" i="1"/>
  <c r="X210" i="1" s="1" a="1"/>
  <c r="X210" i="1" s="1"/>
  <c r="W209" i="1"/>
  <c r="X209" i="1" s="1" a="1"/>
  <c r="X209" i="1" s="1"/>
  <c r="W208" i="1"/>
  <c r="X208" i="1" s="1" a="1"/>
  <c r="X208" i="1" s="1"/>
  <c r="W207" i="1"/>
  <c r="X207" i="1" s="1" a="1"/>
  <c r="X207" i="1" s="1"/>
  <c r="W206" i="1"/>
  <c r="X206" i="1" s="1" a="1"/>
  <c r="X206" i="1" s="1"/>
  <c r="W205" i="1"/>
  <c r="X205" i="1" s="1" a="1"/>
  <c r="X205" i="1" s="1"/>
  <c r="W204" i="1"/>
  <c r="X204" i="1" s="1" a="1"/>
  <c r="X204" i="1" s="1"/>
  <c r="W203" i="1"/>
  <c r="X203" i="1" s="1" a="1"/>
  <c r="X203" i="1" s="1"/>
  <c r="W202" i="1"/>
  <c r="X202" i="1" s="1" a="1"/>
  <c r="X202" i="1" s="1"/>
  <c r="W201" i="1"/>
  <c r="X201" i="1" s="1" a="1"/>
  <c r="X201" i="1" s="1"/>
  <c r="W200" i="1"/>
  <c r="X200" i="1" s="1" a="1"/>
  <c r="X200" i="1" s="1"/>
  <c r="W199" i="1"/>
  <c r="X199" i="1" s="1" a="1"/>
  <c r="X199" i="1" s="1"/>
  <c r="W198" i="1"/>
  <c r="X198" i="1" s="1" a="1"/>
  <c r="X198" i="1" s="1"/>
  <c r="W197" i="1"/>
  <c r="X197" i="1" s="1" a="1"/>
  <c r="X197" i="1" s="1"/>
  <c r="W196" i="1"/>
  <c r="X196" i="1" s="1" a="1"/>
  <c r="X196" i="1" s="1"/>
  <c r="W195" i="1"/>
  <c r="X195" i="1" s="1" a="1"/>
  <c r="X195" i="1" s="1"/>
  <c r="W194" i="1"/>
  <c r="X194" i="1" s="1" a="1"/>
  <c r="X194" i="1" s="1"/>
  <c r="W193" i="1"/>
  <c r="X193" i="1" s="1" a="1"/>
  <c r="X193" i="1" s="1"/>
  <c r="W192" i="1"/>
  <c r="X192" i="1" s="1" a="1"/>
  <c r="X192" i="1" s="1"/>
  <c r="W191" i="1"/>
  <c r="X191" i="1" s="1" a="1"/>
  <c r="X191" i="1" s="1"/>
  <c r="W190" i="1"/>
  <c r="X190" i="1" s="1" a="1"/>
  <c r="X190" i="1" s="1"/>
  <c r="W189" i="1"/>
  <c r="X189" i="1" s="1" a="1"/>
  <c r="X189" i="1" s="1"/>
  <c r="W188" i="1"/>
  <c r="X188" i="1" s="1" a="1"/>
  <c r="X188" i="1" s="1"/>
  <c r="W187" i="1"/>
  <c r="X187" i="1" s="1" a="1"/>
  <c r="X187" i="1" s="1"/>
  <c r="W186" i="1"/>
  <c r="X186" i="1" s="1" a="1"/>
  <c r="X186" i="1" s="1"/>
  <c r="W185" i="1"/>
  <c r="X185" i="1" s="1" a="1"/>
  <c r="X185" i="1" s="1"/>
  <c r="W184" i="1"/>
  <c r="X184" i="1" s="1" a="1"/>
  <c r="X184" i="1" s="1"/>
  <c r="W183" i="1"/>
  <c r="X183" i="1" s="1" a="1"/>
  <c r="X183" i="1" s="1"/>
  <c r="W182" i="1"/>
  <c r="X182" i="1" s="1" a="1"/>
  <c r="X182" i="1" s="1"/>
  <c r="W181" i="1"/>
  <c r="X181" i="1" s="1" a="1"/>
  <c r="X181" i="1" s="1"/>
  <c r="W180" i="1"/>
  <c r="X180" i="1" s="1" a="1"/>
  <c r="X180" i="1" s="1"/>
  <c r="W179" i="1"/>
  <c r="X179" i="1" s="1" a="1"/>
  <c r="X179" i="1" s="1"/>
  <c r="W178" i="1"/>
  <c r="X178" i="1" s="1" a="1"/>
  <c r="X178" i="1" s="1"/>
  <c r="W177" i="1"/>
  <c r="X177" i="1" s="1" a="1"/>
  <c r="X177" i="1" s="1"/>
  <c r="W176" i="1"/>
  <c r="X176" i="1" s="1" a="1"/>
  <c r="X176" i="1" s="1"/>
  <c r="W175" i="1"/>
  <c r="X175" i="1" s="1" a="1"/>
  <c r="X175" i="1" s="1"/>
  <c r="W174" i="1"/>
  <c r="X174" i="1" s="1" a="1"/>
  <c r="X174" i="1" s="1"/>
  <c r="W173" i="1"/>
  <c r="X173" i="1" s="1" a="1"/>
  <c r="X173" i="1" s="1"/>
  <c r="W172" i="1"/>
  <c r="X172" i="1" s="1" a="1"/>
  <c r="X172" i="1" s="1"/>
  <c r="W171" i="1"/>
  <c r="X171" i="1" s="1" a="1"/>
  <c r="X171" i="1" s="1"/>
  <c r="W170" i="1"/>
  <c r="X170" i="1" s="1" a="1"/>
  <c r="X170" i="1" s="1"/>
  <c r="W169" i="1"/>
  <c r="X169" i="1" s="1" a="1"/>
  <c r="X169" i="1" s="1"/>
  <c r="W168" i="1"/>
  <c r="X168" i="1" s="1" a="1"/>
  <c r="X168" i="1" s="1"/>
  <c r="W167" i="1"/>
  <c r="X167" i="1" s="1" a="1"/>
  <c r="X167" i="1" s="1"/>
  <c r="W166" i="1"/>
  <c r="X166" i="1" s="1" a="1"/>
  <c r="X166" i="1" s="1"/>
  <c r="W165" i="1"/>
  <c r="X165" i="1" s="1" a="1"/>
  <c r="X165" i="1" s="1"/>
  <c r="W164" i="1"/>
  <c r="X164" i="1" s="1" a="1"/>
  <c r="X164" i="1" s="1"/>
  <c r="W163" i="1"/>
  <c r="X163" i="1" s="1" a="1"/>
  <c r="X163" i="1" s="1"/>
  <c r="W162" i="1"/>
  <c r="X162" i="1" s="1" a="1"/>
  <c r="X162" i="1" s="1"/>
  <c r="W161" i="1"/>
  <c r="X161" i="1" s="1" a="1"/>
  <c r="X161" i="1" s="1"/>
  <c r="W160" i="1"/>
  <c r="X160" i="1" s="1" a="1"/>
  <c r="X160" i="1" s="1"/>
  <c r="W159" i="1"/>
  <c r="X159" i="1" s="1" a="1"/>
  <c r="X159" i="1" s="1"/>
  <c r="W158" i="1"/>
  <c r="X158" i="1" s="1" a="1"/>
  <c r="X158" i="1" s="1"/>
  <c r="W157" i="1"/>
  <c r="X157" i="1" s="1" a="1"/>
  <c r="X157" i="1" s="1"/>
  <c r="W156" i="1"/>
  <c r="X156" i="1" s="1" a="1"/>
  <c r="X156" i="1" s="1"/>
  <c r="W155" i="1"/>
  <c r="X155" i="1" s="1" a="1"/>
  <c r="X155" i="1" s="1"/>
  <c r="W154" i="1"/>
  <c r="X154" i="1" s="1" a="1"/>
  <c r="X154" i="1" s="1"/>
  <c r="W153" i="1"/>
  <c r="X153" i="1" s="1" a="1"/>
  <c r="X153" i="1" s="1"/>
  <c r="W152" i="1"/>
  <c r="X152" i="1" s="1" a="1"/>
  <c r="X152" i="1" s="1"/>
  <c r="W151" i="1"/>
  <c r="X151" i="1" s="1" a="1"/>
  <c r="X151" i="1" s="1"/>
  <c r="W150" i="1"/>
  <c r="X150" i="1" s="1" a="1"/>
  <c r="X150" i="1" s="1"/>
  <c r="W149" i="1"/>
  <c r="X149" i="1" s="1" a="1"/>
  <c r="X149" i="1" s="1"/>
  <c r="W148" i="1"/>
  <c r="X148" i="1" s="1" a="1"/>
  <c r="X148" i="1" s="1"/>
  <c r="W147" i="1"/>
  <c r="X147" i="1" s="1" a="1"/>
  <c r="X147" i="1" s="1"/>
  <c r="W146" i="1"/>
  <c r="X146" i="1" s="1" a="1"/>
  <c r="X146" i="1" s="1"/>
  <c r="W145" i="1"/>
  <c r="X145" i="1" s="1" a="1"/>
  <c r="X145" i="1" s="1"/>
  <c r="W144" i="1"/>
  <c r="X144" i="1" s="1" a="1"/>
  <c r="X144" i="1" s="1"/>
  <c r="W143" i="1"/>
  <c r="X143" i="1" s="1" a="1"/>
  <c r="X143" i="1" s="1"/>
  <c r="W142" i="1"/>
  <c r="X142" i="1" s="1" a="1"/>
  <c r="X142" i="1" s="1"/>
  <c r="W141" i="1"/>
  <c r="X141" i="1" s="1" a="1"/>
  <c r="X141" i="1" s="1"/>
  <c r="W140" i="1"/>
  <c r="X140" i="1" s="1" a="1"/>
  <c r="X140" i="1" s="1"/>
  <c r="W139" i="1"/>
  <c r="X139" i="1" s="1" a="1"/>
  <c r="X139" i="1" s="1"/>
  <c r="W138" i="1"/>
  <c r="X138" i="1" s="1" a="1"/>
  <c r="X138" i="1" s="1"/>
  <c r="W137" i="1"/>
  <c r="X137" i="1" s="1" a="1"/>
  <c r="X137" i="1" s="1"/>
  <c r="W136" i="1"/>
  <c r="X136" i="1" s="1" a="1"/>
  <c r="X136" i="1" s="1"/>
  <c r="W135" i="1"/>
  <c r="X135" i="1" s="1" a="1"/>
  <c r="X135" i="1" s="1"/>
  <c r="W134" i="1"/>
  <c r="X134" i="1" s="1" a="1"/>
  <c r="X134" i="1" s="1"/>
  <c r="W133" i="1"/>
  <c r="X133" i="1" s="1" a="1"/>
  <c r="X133" i="1" s="1"/>
  <c r="W132" i="1"/>
  <c r="X132" i="1" s="1" a="1"/>
  <c r="X132" i="1" s="1"/>
  <c r="W131" i="1"/>
  <c r="X131" i="1" s="1" a="1"/>
  <c r="X131" i="1" s="1"/>
  <c r="W130" i="1"/>
  <c r="X130" i="1" s="1" a="1"/>
  <c r="X130" i="1" s="1"/>
  <c r="W129" i="1"/>
  <c r="X129" i="1" s="1" a="1"/>
  <c r="X129" i="1" s="1"/>
  <c r="W128" i="1"/>
  <c r="X128" i="1" s="1" a="1"/>
  <c r="X128" i="1" s="1"/>
  <c r="W127" i="1"/>
  <c r="X127" i="1" s="1" a="1"/>
  <c r="X127" i="1" s="1"/>
  <c r="W126" i="1"/>
  <c r="X126" i="1" s="1" a="1"/>
  <c r="X126" i="1" s="1"/>
  <c r="W125" i="1"/>
  <c r="X125" i="1" s="1" a="1"/>
  <c r="X125" i="1" s="1"/>
  <c r="W124" i="1"/>
  <c r="X124" i="1" s="1" a="1"/>
  <c r="X124" i="1" s="1"/>
  <c r="W123" i="1"/>
  <c r="X123" i="1" s="1" a="1"/>
  <c r="X123" i="1" s="1"/>
  <c r="W122" i="1"/>
  <c r="X122" i="1" s="1" a="1"/>
  <c r="X122" i="1" s="1"/>
  <c r="W121" i="1"/>
  <c r="X121" i="1" s="1" a="1"/>
  <c r="X121" i="1" s="1"/>
  <c r="W120" i="1"/>
  <c r="X120" i="1" s="1" a="1"/>
  <c r="X120" i="1" s="1"/>
  <c r="W119" i="1"/>
  <c r="X119" i="1" s="1" a="1"/>
  <c r="X119" i="1" s="1"/>
  <c r="W118" i="1"/>
  <c r="X118" i="1" s="1" a="1"/>
  <c r="X118" i="1" s="1"/>
  <c r="W117" i="1"/>
  <c r="X117" i="1" s="1" a="1"/>
  <c r="X117" i="1" s="1"/>
  <c r="W116" i="1"/>
  <c r="X116" i="1" s="1" a="1"/>
  <c r="X116" i="1" s="1"/>
  <c r="W115" i="1"/>
  <c r="X115" i="1" s="1" a="1"/>
  <c r="X115" i="1" s="1"/>
  <c r="W114" i="1"/>
  <c r="X114" i="1" s="1" a="1"/>
  <c r="X114" i="1" s="1"/>
  <c r="W113" i="1"/>
  <c r="X113" i="1" s="1" a="1"/>
  <c r="X113" i="1" s="1"/>
  <c r="W112" i="1"/>
  <c r="X112" i="1" s="1" a="1"/>
  <c r="X112" i="1" s="1"/>
  <c r="W111" i="1"/>
  <c r="X111" i="1" s="1" a="1"/>
  <c r="X111" i="1" s="1"/>
  <c r="W110" i="1"/>
  <c r="X110" i="1" s="1" a="1"/>
  <c r="X110" i="1" s="1"/>
  <c r="W109" i="1"/>
  <c r="X109" i="1" s="1" a="1"/>
  <c r="X109" i="1" s="1"/>
  <c r="W108" i="1"/>
  <c r="X108" i="1" s="1" a="1"/>
  <c r="X108" i="1" s="1"/>
  <c r="W107" i="1"/>
  <c r="X107" i="1" s="1" a="1"/>
  <c r="X107" i="1" s="1"/>
  <c r="W106" i="1"/>
  <c r="X106" i="1" s="1" a="1"/>
  <c r="X106" i="1" s="1"/>
  <c r="W105" i="1"/>
  <c r="X105" i="1" s="1" a="1"/>
  <c r="X105" i="1" s="1"/>
  <c r="W104" i="1"/>
  <c r="X104" i="1" s="1" a="1"/>
  <c r="X104" i="1" s="1"/>
  <c r="W103" i="1"/>
  <c r="X103" i="1" s="1" a="1"/>
  <c r="X103" i="1" s="1"/>
  <c r="W102" i="1"/>
  <c r="X102" i="1" s="1" a="1"/>
  <c r="X102" i="1" s="1"/>
  <c r="W101" i="1"/>
  <c r="X101" i="1" s="1" a="1"/>
  <c r="X101" i="1" s="1"/>
  <c r="W100" i="1"/>
  <c r="X100" i="1" s="1" a="1"/>
  <c r="X100" i="1" s="1"/>
  <c r="W99" i="1"/>
  <c r="X99" i="1" s="1" a="1"/>
  <c r="X99" i="1" s="1"/>
  <c r="W98" i="1"/>
  <c r="X98" i="1" s="1" a="1"/>
  <c r="X98" i="1" s="1"/>
  <c r="W97" i="1"/>
  <c r="X97" i="1" s="1" a="1"/>
  <c r="X97" i="1" s="1"/>
  <c r="W96" i="1"/>
  <c r="X96" i="1" s="1" a="1"/>
  <c r="X96" i="1" s="1"/>
  <c r="W95" i="1"/>
  <c r="X95" i="1" s="1" a="1"/>
  <c r="X95" i="1" s="1"/>
  <c r="W94" i="1"/>
  <c r="X94" i="1" s="1" a="1"/>
  <c r="X94" i="1" s="1"/>
  <c r="W93" i="1"/>
  <c r="X93" i="1" s="1" a="1"/>
  <c r="X93" i="1" s="1"/>
  <c r="W92" i="1"/>
  <c r="X92" i="1" s="1" a="1"/>
  <c r="X92" i="1" s="1"/>
  <c r="W91" i="1"/>
  <c r="X91" i="1" s="1" a="1"/>
  <c r="X91" i="1" s="1"/>
  <c r="W90" i="1"/>
  <c r="X90" i="1" s="1" a="1"/>
  <c r="X90" i="1" s="1"/>
  <c r="W89" i="1"/>
  <c r="X89" i="1" s="1" a="1"/>
  <c r="X89" i="1" s="1"/>
  <c r="W88" i="1"/>
  <c r="X88" i="1" s="1" a="1"/>
  <c r="X88" i="1" s="1"/>
  <c r="W87" i="1"/>
  <c r="X87" i="1" s="1" a="1"/>
  <c r="X87" i="1" s="1"/>
  <c r="W86" i="1"/>
  <c r="X86" i="1" s="1" a="1"/>
  <c r="X86" i="1" s="1"/>
  <c r="W85" i="1"/>
  <c r="X85" i="1" s="1" a="1"/>
  <c r="X85" i="1" s="1"/>
  <c r="W84" i="1"/>
  <c r="X84" i="1" s="1" a="1"/>
  <c r="X84" i="1" s="1"/>
  <c r="W83" i="1"/>
  <c r="X83" i="1" s="1" a="1"/>
  <c r="X83" i="1" s="1"/>
  <c r="W82" i="1"/>
  <c r="X82" i="1" s="1" a="1"/>
  <c r="X82" i="1" s="1"/>
  <c r="W81" i="1"/>
  <c r="X81" i="1" s="1" a="1"/>
  <c r="X81" i="1" s="1"/>
  <c r="W80" i="1"/>
  <c r="X80" i="1" s="1" a="1"/>
  <c r="X80" i="1" s="1"/>
  <c r="W79" i="1"/>
  <c r="X79" i="1" s="1" a="1"/>
  <c r="X79" i="1" s="1"/>
  <c r="W78" i="1"/>
  <c r="X78" i="1" s="1" a="1"/>
  <c r="X78" i="1" s="1"/>
  <c r="W77" i="1"/>
  <c r="X77" i="1" s="1" a="1"/>
  <c r="X77" i="1" s="1"/>
  <c r="W76" i="1"/>
  <c r="X76" i="1" s="1" a="1"/>
  <c r="X76" i="1" s="1"/>
  <c r="W75" i="1"/>
  <c r="X75" i="1" s="1" a="1"/>
  <c r="X75" i="1" s="1"/>
  <c r="W74" i="1"/>
  <c r="X74" i="1" s="1" a="1"/>
  <c r="X74" i="1" s="1"/>
  <c r="W73" i="1"/>
  <c r="X73" i="1" s="1" a="1"/>
  <c r="X73" i="1" s="1"/>
  <c r="W72" i="1"/>
  <c r="X72" i="1" s="1" a="1"/>
  <c r="X72" i="1" s="1"/>
  <c r="W71" i="1"/>
  <c r="W70" i="1"/>
  <c r="X70" i="1" s="1" a="1"/>
  <c r="X70" i="1" s="1"/>
  <c r="W69" i="1"/>
  <c r="X69" i="1" s="1" a="1"/>
  <c r="X69" i="1" s="1"/>
  <c r="W68" i="1"/>
  <c r="X68" i="1" s="1" a="1"/>
  <c r="X68" i="1" s="1"/>
  <c r="W67" i="1"/>
  <c r="W66" i="1"/>
  <c r="X66" i="1" s="1" a="1"/>
  <c r="X66" i="1" s="1"/>
  <c r="W65" i="1"/>
  <c r="X65" i="1" s="1" a="1"/>
  <c r="X65" i="1" s="1"/>
  <c r="W64" i="1"/>
  <c r="X64" i="1" s="1" a="1"/>
  <c r="X64" i="1" s="1"/>
  <c r="W63" i="1"/>
  <c r="W62" i="1"/>
  <c r="X62" i="1" s="1" a="1"/>
  <c r="X62" i="1" s="1"/>
  <c r="W61" i="1"/>
  <c r="X61" i="1" s="1" a="1"/>
  <c r="X61" i="1" s="1"/>
  <c r="W60" i="1"/>
  <c r="X60" i="1" s="1" a="1"/>
  <c r="X60" i="1" s="1"/>
  <c r="W59" i="1"/>
  <c r="W58" i="1"/>
  <c r="X58" i="1" s="1" a="1"/>
  <c r="X58" i="1" s="1"/>
  <c r="W57" i="1"/>
  <c r="X57" i="1" s="1" a="1"/>
  <c r="X57" i="1" s="1"/>
  <c r="W56" i="1"/>
  <c r="X56" i="1" s="1" a="1"/>
  <c r="X56" i="1" s="1"/>
  <c r="W55" i="1"/>
  <c r="X55" i="1" s="1" a="1"/>
  <c r="X55" i="1" s="1"/>
  <c r="W54" i="1"/>
  <c r="X54" i="1" s="1" a="1"/>
  <c r="X54" i="1" s="1"/>
  <c r="W53" i="1"/>
  <c r="X53" i="1" s="1" a="1"/>
  <c r="X53" i="1" s="1"/>
  <c r="W52" i="1"/>
  <c r="X52" i="1" s="1" a="1"/>
  <c r="X52" i="1" s="1"/>
  <c r="W51" i="1"/>
  <c r="W50" i="1"/>
  <c r="X50" i="1" s="1" a="1"/>
  <c r="X50" i="1" s="1"/>
  <c r="W49" i="1"/>
  <c r="X49" i="1" s="1" a="1"/>
  <c r="X49" i="1" s="1"/>
  <c r="W48" i="1"/>
  <c r="X48" i="1" s="1" a="1"/>
  <c r="X48" i="1" s="1"/>
  <c r="W47" i="1"/>
  <c r="W46" i="1"/>
  <c r="X46" i="1" s="1" a="1"/>
  <c r="X46" i="1" s="1"/>
  <c r="W45" i="1"/>
  <c r="X45" i="1" s="1" a="1"/>
  <c r="X45" i="1" s="1"/>
  <c r="W44" i="1"/>
  <c r="X44" i="1" s="1" a="1"/>
  <c r="X44" i="1" s="1"/>
  <c r="W43" i="1"/>
  <c r="W42" i="1"/>
  <c r="X42" i="1" s="1" a="1"/>
  <c r="X42" i="1" s="1"/>
  <c r="W41" i="1"/>
  <c r="X41" i="1" s="1" a="1"/>
  <c r="X41" i="1" s="1"/>
  <c r="W40" i="1"/>
  <c r="X40" i="1" s="1" a="1"/>
  <c r="X40" i="1" s="1"/>
  <c r="W39" i="1"/>
  <c r="X39" i="1" s="1" a="1"/>
  <c r="X39" i="1" s="1"/>
  <c r="W38" i="1"/>
  <c r="X38" i="1" s="1" a="1"/>
  <c r="X38" i="1" s="1"/>
  <c r="W37" i="1"/>
  <c r="X37" i="1" s="1" a="1"/>
  <c r="X37" i="1" s="1"/>
  <c r="W36" i="1"/>
  <c r="X36" i="1" s="1" a="1"/>
  <c r="X36" i="1" s="1"/>
  <c r="W35" i="1"/>
  <c r="X35" i="1" s="1" a="1"/>
  <c r="X35" i="1" s="1"/>
  <c r="W34" i="1"/>
  <c r="X34" i="1" s="1" a="1"/>
  <c r="X34" i="1" s="1"/>
  <c r="W33" i="1"/>
  <c r="X33" i="1" s="1" a="1"/>
  <c r="X33" i="1" s="1"/>
  <c r="W32" i="1"/>
  <c r="X32" i="1" s="1" a="1"/>
  <c r="X32" i="1" s="1"/>
  <c r="W31" i="1"/>
  <c r="X31" i="1" s="1" a="1"/>
  <c r="X31" i="1" s="1"/>
  <c r="W30" i="1"/>
  <c r="X30" i="1" s="1" a="1"/>
  <c r="X30" i="1" s="1"/>
  <c r="W29" i="1"/>
  <c r="X29" i="1" s="1" a="1"/>
  <c r="X29" i="1" s="1"/>
  <c r="W28" i="1"/>
  <c r="X28" i="1" s="1" a="1"/>
  <c r="X28" i="1" s="1"/>
  <c r="W27" i="1"/>
  <c r="X27" i="1" s="1" a="1"/>
  <c r="X27" i="1" s="1"/>
  <c r="W26" i="1"/>
  <c r="X26" i="1" s="1" a="1"/>
  <c r="X26" i="1" s="1"/>
  <c r="W25" i="1"/>
  <c r="X25" i="1" s="1" a="1"/>
  <c r="X25" i="1" s="1"/>
  <c r="W24" i="1"/>
  <c r="X24" i="1" s="1" a="1"/>
  <c r="X24" i="1" s="1"/>
  <c r="W23" i="1"/>
  <c r="X23" i="1" s="1" a="1"/>
  <c r="X23" i="1" s="1"/>
  <c r="W22" i="1"/>
  <c r="X22" i="1" s="1" a="1"/>
  <c r="X22" i="1" s="1"/>
  <c r="W21" i="1"/>
  <c r="X21" i="1" s="1" a="1"/>
  <c r="X21" i="1" s="1"/>
  <c r="W20" i="1"/>
  <c r="X20" i="1" s="1" a="1"/>
  <c r="X20" i="1" s="1"/>
  <c r="W19" i="1"/>
  <c r="X19" i="1" s="1" a="1"/>
  <c r="X19" i="1" s="1"/>
  <c r="W18" i="1"/>
  <c r="X18" i="1" s="1" a="1"/>
  <c r="X18" i="1" s="1"/>
  <c r="W17" i="1"/>
  <c r="X17" i="1" s="1" a="1"/>
  <c r="X17" i="1" s="1"/>
  <c r="W16" i="1"/>
  <c r="X16" i="1" s="1" a="1"/>
  <c r="X16" i="1" s="1"/>
  <c r="W15" i="1"/>
  <c r="X15" i="1" s="1" a="1"/>
  <c r="X15" i="1" s="1"/>
  <c r="W14" i="1"/>
  <c r="X14" i="1" s="1" a="1"/>
  <c r="X14" i="1" s="1"/>
  <c r="W11" i="1"/>
  <c r="W12" i="1"/>
  <c r="W13" i="1"/>
  <c r="W10" i="1"/>
  <c r="W3" i="1"/>
  <c r="W4" i="1"/>
  <c r="W5" i="1"/>
  <c r="W6" i="1"/>
  <c r="W7" i="1"/>
  <c r="W8" i="1"/>
  <c r="W9" i="1"/>
  <c r="W2" i="1"/>
  <c r="B96" i="1"/>
  <c r="F2" i="1" l="1" a="1"/>
  <c r="F2" i="1" s="1"/>
  <c r="F10" i="1" a="1"/>
  <c r="F10" i="1" s="1"/>
  <c r="X47" i="1" a="1"/>
  <c r="X47" i="1" s="1"/>
  <c r="F14" i="1" a="1"/>
  <c r="F14" i="1" s="1"/>
  <c r="X63" i="1" a="1"/>
  <c r="X63" i="1" s="1"/>
  <c r="F16" i="1" a="1"/>
  <c r="F16" i="1" s="1"/>
  <c r="X71" i="1" a="1"/>
  <c r="X71" i="1" s="1"/>
  <c r="F126" i="1" a="1"/>
  <c r="F126" i="1" s="1"/>
  <c r="X511" i="1" a="1"/>
  <c r="X511" i="1" s="1"/>
  <c r="F128" i="1" a="1"/>
  <c r="F128" i="1" s="1"/>
  <c r="X519" i="1" a="1"/>
  <c r="X519" i="1" s="1"/>
  <c r="F130" i="1" a="1"/>
  <c r="F130" i="1" s="1"/>
  <c r="X527" i="1" a="1"/>
  <c r="X527" i="1" s="1"/>
  <c r="F132" i="1" a="1"/>
  <c r="F132" i="1" s="1"/>
  <c r="X535" i="1" a="1"/>
  <c r="X535" i="1" s="1"/>
  <c r="F134" i="1" a="1"/>
  <c r="F134" i="1" s="1"/>
  <c r="X543" i="1" a="1"/>
  <c r="X543" i="1" s="1"/>
  <c r="F136" i="1" a="1"/>
  <c r="F136" i="1" s="1"/>
  <c r="X551" i="1" a="1"/>
  <c r="X551" i="1" s="1"/>
  <c r="F138" i="1" a="1"/>
  <c r="F138" i="1" s="1"/>
  <c r="X559" i="1" a="1"/>
  <c r="X559" i="1" s="1"/>
  <c r="F140" i="1" a="1"/>
  <c r="F140" i="1" s="1"/>
  <c r="X567" i="1" a="1"/>
  <c r="X567" i="1" s="1"/>
  <c r="F142" i="1" a="1"/>
  <c r="F142" i="1" s="1"/>
  <c r="X575" i="1" a="1"/>
  <c r="X575" i="1" s="1"/>
  <c r="F144" i="1" a="1"/>
  <c r="F144" i="1" s="1"/>
  <c r="X583" i="1" a="1"/>
  <c r="X583" i="1" s="1"/>
  <c r="F146" i="1" a="1"/>
  <c r="F146" i="1" s="1"/>
  <c r="X591" i="1" a="1"/>
  <c r="X591" i="1" s="1"/>
  <c r="F148" i="1" a="1"/>
  <c r="F148" i="1" s="1"/>
  <c r="X599" i="1" a="1"/>
  <c r="X599" i="1" s="1"/>
  <c r="F150" i="1" a="1"/>
  <c r="F150" i="1" s="1"/>
  <c r="X607" i="1" a="1"/>
  <c r="X607" i="1" s="1"/>
  <c r="F152" i="1" a="1"/>
  <c r="F152" i="1" s="1"/>
  <c r="X615" i="1" a="1"/>
  <c r="X615" i="1" s="1"/>
  <c r="F154" i="1" a="1"/>
  <c r="F154" i="1" s="1"/>
  <c r="L154" i="1" s="1" a="1"/>
  <c r="L154" i="1" s="1"/>
  <c r="E154" i="1" s="1"/>
  <c r="X623" i="1" a="1"/>
  <c r="X623" i="1" s="1"/>
  <c r="F156" i="1" a="1"/>
  <c r="F156" i="1" s="1"/>
  <c r="X631" i="1" a="1"/>
  <c r="X631" i="1" s="1"/>
  <c r="F158" i="1" a="1"/>
  <c r="F158" i="1" s="1"/>
  <c r="X639" i="1" a="1"/>
  <c r="X639" i="1" s="1"/>
  <c r="F160" i="1" a="1"/>
  <c r="F160" i="1" s="1"/>
  <c r="X647" i="1" a="1"/>
  <c r="X647" i="1" s="1"/>
  <c r="F162" i="1" a="1"/>
  <c r="F162" i="1" s="1"/>
  <c r="X655" i="1" a="1"/>
  <c r="X655" i="1" s="1"/>
  <c r="F164" i="1" a="1"/>
  <c r="F164" i="1" s="1"/>
  <c r="L164" i="1" s="1" a="1"/>
  <c r="L164" i="1" s="1"/>
  <c r="E164" i="1" s="1"/>
  <c r="X663" i="1" a="1"/>
  <c r="X663" i="1" s="1"/>
  <c r="F168" i="1" a="1"/>
  <c r="F168" i="1" s="1"/>
  <c r="X679" i="1" a="1"/>
  <c r="X679" i="1" s="1"/>
  <c r="F170" i="1" a="1"/>
  <c r="F170" i="1" s="1"/>
  <c r="X687" i="1" a="1"/>
  <c r="X687" i="1" s="1"/>
  <c r="F172" i="1" a="1"/>
  <c r="F172" i="1" s="1"/>
  <c r="X695" i="1" a="1"/>
  <c r="X695" i="1" s="1"/>
  <c r="F174" i="1" a="1"/>
  <c r="F174" i="1" s="1"/>
  <c r="L174" i="1" s="1" a="1"/>
  <c r="L174" i="1" s="1"/>
  <c r="E174" i="1" s="1"/>
  <c r="X703" i="1" a="1"/>
  <c r="X703" i="1" s="1"/>
  <c r="F176" i="1" a="1"/>
  <c r="F176" i="1" s="1"/>
  <c r="X711" i="1" a="1"/>
  <c r="X711" i="1" s="1"/>
  <c r="F178" i="1" a="1"/>
  <c r="F178" i="1" s="1"/>
  <c r="X719" i="1" a="1"/>
  <c r="X719" i="1" s="1"/>
  <c r="F180" i="1" a="1"/>
  <c r="F180" i="1" s="1"/>
  <c r="X727" i="1" a="1"/>
  <c r="X727" i="1" s="1"/>
  <c r="F184" i="1" a="1"/>
  <c r="F184" i="1" s="1"/>
  <c r="X743" i="1" a="1"/>
  <c r="X743" i="1" s="1"/>
  <c r="F186" i="1" a="1"/>
  <c r="F186" i="1" s="1"/>
  <c r="L186" i="1" s="1" a="1"/>
  <c r="L186" i="1" s="1"/>
  <c r="E186" i="1" s="1"/>
  <c r="X751" i="1" a="1"/>
  <c r="X751" i="1" s="1"/>
  <c r="F188" i="1" a="1"/>
  <c r="F188" i="1" s="1"/>
  <c r="X759" i="1" a="1"/>
  <c r="X759" i="1" s="1"/>
  <c r="F9" i="1" a="1"/>
  <c r="F9" i="1" s="1"/>
  <c r="X43" i="1" a="1"/>
  <c r="X43" i="1" s="1"/>
  <c r="F11" i="1" a="1"/>
  <c r="F11" i="1" s="1"/>
  <c r="X51" i="1" a="1"/>
  <c r="X51" i="1" s="1"/>
  <c r="F13" i="1" a="1"/>
  <c r="F13" i="1" s="1"/>
  <c r="X59" i="1" a="1"/>
  <c r="X59" i="1" s="1"/>
  <c r="F15" i="1" a="1"/>
  <c r="F15" i="1" s="1"/>
  <c r="X67" i="1" a="1"/>
  <c r="X67" i="1" s="1"/>
  <c r="F127" i="1" a="1"/>
  <c r="F127" i="1" s="1"/>
  <c r="X515" i="1" a="1"/>
  <c r="X515" i="1" s="1"/>
  <c r="F129" i="1" a="1"/>
  <c r="F129" i="1" s="1"/>
  <c r="X523" i="1" a="1"/>
  <c r="X523" i="1" s="1"/>
  <c r="F131" i="1" a="1"/>
  <c r="F131" i="1" s="1"/>
  <c r="L131" i="1" s="1" a="1"/>
  <c r="L131" i="1" s="1"/>
  <c r="E131" i="1" s="1"/>
  <c r="X531" i="1" a="1"/>
  <c r="X531" i="1" s="1"/>
  <c r="F133" i="1" a="1"/>
  <c r="F133" i="1" s="1"/>
  <c r="X539" i="1" a="1"/>
  <c r="X539" i="1" s="1"/>
  <c r="F135" i="1" a="1"/>
  <c r="F135" i="1" s="1"/>
  <c r="X547" i="1" a="1"/>
  <c r="X547" i="1" s="1"/>
  <c r="F137" i="1" a="1"/>
  <c r="F137" i="1" s="1"/>
  <c r="X555" i="1" a="1"/>
  <c r="X555" i="1" s="1"/>
  <c r="F139" i="1" a="1"/>
  <c r="F139" i="1" s="1"/>
  <c r="X563" i="1" a="1"/>
  <c r="X563" i="1" s="1"/>
  <c r="F141" i="1" a="1"/>
  <c r="F141" i="1" s="1"/>
  <c r="X571" i="1" a="1"/>
  <c r="X571" i="1" s="1"/>
  <c r="F143" i="1" a="1"/>
  <c r="F143" i="1" s="1"/>
  <c r="X579" i="1" a="1"/>
  <c r="X579" i="1" s="1"/>
  <c r="F145" i="1" a="1"/>
  <c r="F145" i="1" s="1"/>
  <c r="X587" i="1" a="1"/>
  <c r="X587" i="1" s="1"/>
  <c r="F147" i="1" a="1"/>
  <c r="F147" i="1" s="1"/>
  <c r="X595" i="1" a="1"/>
  <c r="X595" i="1" s="1"/>
  <c r="F149" i="1" a="1"/>
  <c r="F149" i="1" s="1"/>
  <c r="X603" i="1" a="1"/>
  <c r="X603" i="1" s="1"/>
  <c r="F151" i="1" a="1"/>
  <c r="F151" i="1" s="1"/>
  <c r="L151" i="1" s="1" a="1"/>
  <c r="L151" i="1" s="1"/>
  <c r="E151" i="1" s="1"/>
  <c r="X611" i="1" a="1"/>
  <c r="X611" i="1" s="1"/>
  <c r="F153" i="1" a="1"/>
  <c r="F153" i="1" s="1"/>
  <c r="L153" i="1" s="1" a="1"/>
  <c r="L153" i="1" s="1"/>
  <c r="E153" i="1" s="1"/>
  <c r="X619" i="1" a="1"/>
  <c r="X619" i="1" s="1"/>
  <c r="F155" i="1" a="1"/>
  <c r="F155" i="1" s="1"/>
  <c r="X627" i="1" a="1"/>
  <c r="X627" i="1" s="1"/>
  <c r="F157" i="1" a="1"/>
  <c r="F157" i="1" s="1"/>
  <c r="X635" i="1" a="1"/>
  <c r="X635" i="1" s="1"/>
  <c r="F159" i="1" a="1"/>
  <c r="F159" i="1" s="1"/>
  <c r="X643" i="1" a="1"/>
  <c r="X643" i="1" s="1"/>
  <c r="F161" i="1" a="1"/>
  <c r="F161" i="1" s="1"/>
  <c r="L161" i="1" s="1" a="1"/>
  <c r="L161" i="1" s="1"/>
  <c r="E161" i="1" s="1"/>
  <c r="X651" i="1" a="1"/>
  <c r="X651" i="1" s="1"/>
  <c r="F163" i="1" a="1"/>
  <c r="F163" i="1" s="1"/>
  <c r="L163" i="1" s="1" a="1"/>
  <c r="L163" i="1" s="1"/>
  <c r="E163" i="1" s="1"/>
  <c r="X659" i="1" a="1"/>
  <c r="X659" i="1" s="1"/>
  <c r="F165" i="1" a="1"/>
  <c r="F165" i="1" s="1"/>
  <c r="X667" i="1" a="1"/>
  <c r="X667" i="1" s="1"/>
  <c r="F167" i="1" a="1"/>
  <c r="F167" i="1" s="1"/>
  <c r="L167" i="1" s="1" a="1"/>
  <c r="L167" i="1" s="1"/>
  <c r="E167" i="1" s="1"/>
  <c r="X675" i="1" a="1"/>
  <c r="X675" i="1" s="1"/>
  <c r="F169" i="1" a="1"/>
  <c r="F169" i="1" s="1"/>
  <c r="X683" i="1" a="1"/>
  <c r="X683" i="1" s="1"/>
  <c r="F171" i="1" a="1"/>
  <c r="F171" i="1" s="1"/>
  <c r="L171" i="1" s="1" a="1"/>
  <c r="L171" i="1" s="1"/>
  <c r="E171" i="1" s="1"/>
  <c r="X691" i="1" a="1"/>
  <c r="X691" i="1" s="1"/>
  <c r="F173" i="1" a="1"/>
  <c r="F173" i="1" s="1"/>
  <c r="X699" i="1" a="1"/>
  <c r="X699" i="1" s="1"/>
  <c r="F175" i="1" a="1"/>
  <c r="F175" i="1" s="1"/>
  <c r="L175" i="1" s="1" a="1"/>
  <c r="L175" i="1" s="1"/>
  <c r="E175" i="1" s="1"/>
  <c r="X707" i="1" a="1"/>
  <c r="X707" i="1" s="1"/>
  <c r="F177" i="1" a="1"/>
  <c r="F177" i="1" s="1"/>
  <c r="X715" i="1" a="1"/>
  <c r="X715" i="1" s="1"/>
  <c r="F179" i="1" a="1"/>
  <c r="F179" i="1" s="1"/>
  <c r="X723" i="1" a="1"/>
  <c r="X723" i="1" s="1"/>
  <c r="F181" i="1" a="1"/>
  <c r="F181" i="1" s="1"/>
  <c r="X731" i="1" a="1"/>
  <c r="X731" i="1" s="1"/>
  <c r="F183" i="1" a="1"/>
  <c r="F183" i="1" s="1"/>
  <c r="X739" i="1" a="1"/>
  <c r="X739" i="1" s="1"/>
  <c r="F185" i="1" a="1"/>
  <c r="F185" i="1" s="1"/>
  <c r="X747" i="1" a="1"/>
  <c r="X747" i="1" s="1"/>
  <c r="F187" i="1" a="1"/>
  <c r="F187" i="1" s="1"/>
  <c r="X755" i="1" a="1"/>
  <c r="X755" i="1" s="1"/>
  <c r="F189" i="1" a="1"/>
  <c r="F189" i="1" s="1"/>
  <c r="X763" i="1" a="1"/>
  <c r="X763" i="1" s="1"/>
  <c r="F125" i="1" a="1"/>
  <c r="F125" i="1" s="1"/>
  <c r="X509" i="1" a="1"/>
  <c r="X509" i="1" s="1"/>
  <c r="B120" i="23"/>
  <c r="P488" i="23"/>
  <c r="P489" i="23"/>
  <c r="P482" i="23"/>
  <c r="P483" i="23"/>
  <c r="P484" i="23"/>
  <c r="P487" i="23"/>
  <c r="P486" i="23"/>
  <c r="P485" i="23"/>
  <c r="B115" i="29"/>
  <c r="P465" i="29"/>
  <c r="P463" i="29"/>
  <c r="P464" i="29"/>
  <c r="F166" i="1" a="1"/>
  <c r="F166" i="1" s="1"/>
  <c r="F182" i="1" a="1"/>
  <c r="F182" i="1" s="1"/>
  <c r="F190" i="1" a="1"/>
  <c r="F190" i="1" s="1"/>
  <c r="F8" i="1" a="1"/>
  <c r="F8" i="1" s="1"/>
  <c r="B97" i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P391" i="1"/>
  <c r="P435" i="1"/>
  <c r="P443" i="1"/>
  <c r="P491" i="1"/>
  <c r="P499" i="1"/>
  <c r="P547" i="1"/>
  <c r="P555" i="1"/>
  <c r="P607" i="1"/>
  <c r="P611" i="1"/>
  <c r="P651" i="1"/>
  <c r="P655" i="1"/>
  <c r="P683" i="1"/>
  <c r="P687" i="1"/>
  <c r="P699" i="1"/>
  <c r="P703" i="1"/>
  <c r="P715" i="1"/>
  <c r="P719" i="1"/>
  <c r="P392" i="1"/>
  <c r="P396" i="1"/>
  <c r="P404" i="1"/>
  <c r="P408" i="1"/>
  <c r="P412" i="1"/>
  <c r="P420" i="1"/>
  <c r="P424" i="1"/>
  <c r="P428" i="1"/>
  <c r="P436" i="1"/>
  <c r="P440" i="1"/>
  <c r="P444" i="1"/>
  <c r="P452" i="1"/>
  <c r="P456" i="1"/>
  <c r="P460" i="1"/>
  <c r="P464" i="1"/>
  <c r="P468" i="1"/>
  <c r="P472" i="1"/>
  <c r="P476" i="1"/>
  <c r="P480" i="1"/>
  <c r="P484" i="1"/>
  <c r="P488" i="1"/>
  <c r="P492" i="1"/>
  <c r="P496" i="1"/>
  <c r="P500" i="1"/>
  <c r="P504" i="1"/>
  <c r="P508" i="1"/>
  <c r="P512" i="1"/>
  <c r="P516" i="1"/>
  <c r="P520" i="1"/>
  <c r="P524" i="1"/>
  <c r="P528" i="1"/>
  <c r="P532" i="1"/>
  <c r="P536" i="1"/>
  <c r="P540" i="1"/>
  <c r="P544" i="1"/>
  <c r="P548" i="1"/>
  <c r="P552" i="1"/>
  <c r="P556" i="1"/>
  <c r="P560" i="1"/>
  <c r="P564" i="1"/>
  <c r="P568" i="1"/>
  <c r="P572" i="1"/>
  <c r="P576" i="1"/>
  <c r="P580" i="1"/>
  <c r="P584" i="1"/>
  <c r="P588" i="1"/>
  <c r="P592" i="1"/>
  <c r="P596" i="1"/>
  <c r="P600" i="1"/>
  <c r="P604" i="1"/>
  <c r="P608" i="1"/>
  <c r="P612" i="1"/>
  <c r="P616" i="1"/>
  <c r="P620" i="1"/>
  <c r="P624" i="1"/>
  <c r="P628" i="1"/>
  <c r="P632" i="1"/>
  <c r="P636" i="1"/>
  <c r="P640" i="1"/>
  <c r="P644" i="1"/>
  <c r="P648" i="1"/>
  <c r="P652" i="1"/>
  <c r="P656" i="1"/>
  <c r="P660" i="1"/>
  <c r="P664" i="1"/>
  <c r="P668" i="1"/>
  <c r="P672" i="1"/>
  <c r="P676" i="1"/>
  <c r="P680" i="1"/>
  <c r="P684" i="1"/>
  <c r="P688" i="1"/>
  <c r="P692" i="1"/>
  <c r="P696" i="1"/>
  <c r="P700" i="1"/>
  <c r="P704" i="1"/>
  <c r="P708" i="1"/>
  <c r="P712" i="1"/>
  <c r="P716" i="1"/>
  <c r="P720" i="1"/>
  <c r="P724" i="1"/>
  <c r="P728" i="1"/>
  <c r="P393" i="1"/>
  <c r="P397" i="1"/>
  <c r="P401" i="1"/>
  <c r="P405" i="1"/>
  <c r="P409" i="1"/>
  <c r="P413" i="1"/>
  <c r="P417" i="1"/>
  <c r="P421" i="1"/>
  <c r="P425" i="1"/>
  <c r="P429" i="1"/>
  <c r="P433" i="1"/>
  <c r="P437" i="1"/>
  <c r="P441" i="1"/>
  <c r="P445" i="1"/>
  <c r="P449" i="1"/>
  <c r="P453" i="1"/>
  <c r="P457" i="1"/>
  <c r="P461" i="1"/>
  <c r="P465" i="1"/>
  <c r="P469" i="1"/>
  <c r="P473" i="1"/>
  <c r="P477" i="1"/>
  <c r="P481" i="1"/>
  <c r="P485" i="1"/>
  <c r="P489" i="1"/>
  <c r="P493" i="1"/>
  <c r="P497" i="1"/>
  <c r="P501" i="1"/>
  <c r="P505" i="1"/>
  <c r="P509" i="1"/>
  <c r="P513" i="1"/>
  <c r="P517" i="1"/>
  <c r="P521" i="1"/>
  <c r="P525" i="1"/>
  <c r="P529" i="1"/>
  <c r="P533" i="1"/>
  <c r="P537" i="1"/>
  <c r="P541" i="1"/>
  <c r="P545" i="1"/>
  <c r="P549" i="1"/>
  <c r="P553" i="1"/>
  <c r="P557" i="1"/>
  <c r="P561" i="1"/>
  <c r="P565" i="1"/>
  <c r="P569" i="1"/>
  <c r="P573" i="1"/>
  <c r="P577" i="1"/>
  <c r="P581" i="1"/>
  <c r="P585" i="1"/>
  <c r="P589" i="1"/>
  <c r="P593" i="1"/>
  <c r="P597" i="1"/>
  <c r="P601" i="1"/>
  <c r="P605" i="1"/>
  <c r="P609" i="1"/>
  <c r="P613" i="1"/>
  <c r="P617" i="1"/>
  <c r="P621" i="1"/>
  <c r="P625" i="1"/>
  <c r="P629" i="1"/>
  <c r="P633" i="1"/>
  <c r="P637" i="1"/>
  <c r="P641" i="1"/>
  <c r="P645" i="1"/>
  <c r="P649" i="1"/>
  <c r="P653" i="1"/>
  <c r="P657" i="1"/>
  <c r="P661" i="1"/>
  <c r="P665" i="1"/>
  <c r="P669" i="1"/>
  <c r="P673" i="1"/>
  <c r="P677" i="1"/>
  <c r="P681" i="1"/>
  <c r="P685" i="1"/>
  <c r="P689" i="1"/>
  <c r="P693" i="1"/>
  <c r="P697" i="1"/>
  <c r="P701" i="1"/>
  <c r="P705" i="1"/>
  <c r="P709" i="1"/>
  <c r="P713" i="1"/>
  <c r="P717" i="1"/>
  <c r="P721" i="1"/>
  <c r="P725" i="1"/>
  <c r="P729" i="1"/>
  <c r="P390" i="1"/>
  <c r="P394" i="1"/>
  <c r="P398" i="1"/>
  <c r="P402" i="1"/>
  <c r="P406" i="1"/>
  <c r="P410" i="1"/>
  <c r="P414" i="1"/>
  <c r="P418" i="1"/>
  <c r="P422" i="1"/>
  <c r="P426" i="1"/>
  <c r="P430" i="1"/>
  <c r="P434" i="1"/>
  <c r="P438" i="1"/>
  <c r="P442" i="1"/>
  <c r="P446" i="1"/>
  <c r="P450" i="1"/>
  <c r="P454" i="1"/>
  <c r="P458" i="1"/>
  <c r="P462" i="1"/>
  <c r="P466" i="1"/>
  <c r="P470" i="1"/>
  <c r="P474" i="1"/>
  <c r="P478" i="1"/>
  <c r="P482" i="1"/>
  <c r="P486" i="1"/>
  <c r="P490" i="1"/>
  <c r="P494" i="1"/>
  <c r="P498" i="1"/>
  <c r="P502" i="1"/>
  <c r="P506" i="1"/>
  <c r="P510" i="1"/>
  <c r="P514" i="1"/>
  <c r="P518" i="1"/>
  <c r="P522" i="1"/>
  <c r="P526" i="1"/>
  <c r="P530" i="1"/>
  <c r="P534" i="1"/>
  <c r="P538" i="1"/>
  <c r="P542" i="1"/>
  <c r="P546" i="1"/>
  <c r="P550" i="1"/>
  <c r="P554" i="1"/>
  <c r="P558" i="1"/>
  <c r="P562" i="1"/>
  <c r="P566" i="1"/>
  <c r="P570" i="1"/>
  <c r="P574" i="1"/>
  <c r="P578" i="1"/>
  <c r="P582" i="1"/>
  <c r="P586" i="1"/>
  <c r="P590" i="1"/>
  <c r="P594" i="1"/>
  <c r="P598" i="1"/>
  <c r="P602" i="1"/>
  <c r="P606" i="1"/>
  <c r="P610" i="1"/>
  <c r="P614" i="1"/>
  <c r="P618" i="1"/>
  <c r="P622" i="1"/>
  <c r="P626" i="1"/>
  <c r="P630" i="1"/>
  <c r="P634" i="1"/>
  <c r="P638" i="1"/>
  <c r="P642" i="1"/>
  <c r="P646" i="1"/>
  <c r="P650" i="1"/>
  <c r="P654" i="1"/>
  <c r="P658" i="1"/>
  <c r="P662" i="1"/>
  <c r="P666" i="1"/>
  <c r="P670" i="1"/>
  <c r="P674" i="1"/>
  <c r="P678" i="1"/>
  <c r="P682" i="1"/>
  <c r="P686" i="1"/>
  <c r="P690" i="1"/>
  <c r="P694" i="1"/>
  <c r="P698" i="1"/>
  <c r="P702" i="1"/>
  <c r="P706" i="1"/>
  <c r="P710" i="1"/>
  <c r="P718" i="1"/>
  <c r="P731" i="1"/>
  <c r="P735" i="1"/>
  <c r="P739" i="1"/>
  <c r="P743" i="1"/>
  <c r="P747" i="1"/>
  <c r="P751" i="1"/>
  <c r="P755" i="1"/>
  <c r="P759" i="1"/>
  <c r="P763" i="1"/>
  <c r="P767" i="1"/>
  <c r="P722" i="1"/>
  <c r="P732" i="1"/>
  <c r="P736" i="1"/>
  <c r="P740" i="1"/>
  <c r="P744" i="1"/>
  <c r="P748" i="1"/>
  <c r="P752" i="1"/>
  <c r="P756" i="1"/>
  <c r="P760" i="1"/>
  <c r="P764" i="1"/>
  <c r="P768" i="1"/>
  <c r="P726" i="1"/>
  <c r="P733" i="1"/>
  <c r="P737" i="1"/>
  <c r="P741" i="1"/>
  <c r="P745" i="1"/>
  <c r="P749" i="1"/>
  <c r="P753" i="1"/>
  <c r="P757" i="1"/>
  <c r="P761" i="1"/>
  <c r="P765" i="1"/>
  <c r="P769" i="1"/>
  <c r="P714" i="1"/>
  <c r="P730" i="1"/>
  <c r="P734" i="1"/>
  <c r="P738" i="1"/>
  <c r="P742" i="1"/>
  <c r="P746" i="1"/>
  <c r="P750" i="1"/>
  <c r="P754" i="1"/>
  <c r="P758" i="1"/>
  <c r="P762" i="1"/>
  <c r="P766" i="1"/>
  <c r="N15" i="1" a="1"/>
  <c r="N15" i="1" s="1"/>
  <c r="L29" i="1" a="1"/>
  <c r="L29" i="1" s="1"/>
  <c r="E29" i="1" s="1"/>
  <c r="L41" i="1" a="1"/>
  <c r="L41" i="1" s="1"/>
  <c r="E41" i="1" s="1"/>
  <c r="L112" i="1" a="1"/>
  <c r="L112" i="1" s="1"/>
  <c r="E112" i="1" s="1"/>
  <c r="L81" i="1" a="1"/>
  <c r="L81" i="1" s="1"/>
  <c r="E81" i="1" s="1"/>
  <c r="L20" i="1" a="1"/>
  <c r="L20" i="1" s="1"/>
  <c r="E20" i="1" s="1"/>
  <c r="L76" i="1" a="1"/>
  <c r="L76" i="1" s="1"/>
  <c r="E76" i="1" s="1"/>
  <c r="L78" i="1" a="1"/>
  <c r="L78" i="1" s="1"/>
  <c r="E78" i="1" s="1"/>
  <c r="L94" i="1" a="1"/>
  <c r="L94" i="1" s="1"/>
  <c r="E94" i="1" s="1"/>
  <c r="L100" i="1" a="1"/>
  <c r="L100" i="1" s="1"/>
  <c r="E100" i="1" s="1"/>
  <c r="L108" i="1" a="1"/>
  <c r="L108" i="1" s="1"/>
  <c r="E108" i="1" s="1"/>
  <c r="L162" i="1" a="1"/>
  <c r="L162" i="1" s="1"/>
  <c r="E162" i="1" s="1"/>
  <c r="L170" i="1" a="1"/>
  <c r="L170" i="1" s="1"/>
  <c r="E170" i="1" s="1"/>
  <c r="L133" i="1" a="1"/>
  <c r="L133" i="1" s="1"/>
  <c r="E133" i="1" s="1"/>
  <c r="L184" i="1" a="1"/>
  <c r="L184" i="1" s="1"/>
  <c r="E184" i="1" s="1"/>
  <c r="L183" i="1" a="1"/>
  <c r="L183" i="1" s="1"/>
  <c r="E183" i="1" s="1"/>
  <c r="L103" i="1" a="1"/>
  <c r="L103" i="1" s="1"/>
  <c r="E103" i="1" s="1"/>
  <c r="L189" i="1" a="1"/>
  <c r="L189" i="1" s="1"/>
  <c r="E189" i="1" s="1"/>
  <c r="L129" i="1" a="1"/>
  <c r="L129" i="1" s="1"/>
  <c r="E129" i="1" s="1"/>
  <c r="L63" i="1" a="1"/>
  <c r="L63" i="1" s="1"/>
  <c r="E63" i="1" s="1"/>
  <c r="L72" i="1" a="1"/>
  <c r="L72" i="1" s="1"/>
  <c r="E72" i="1" s="1"/>
  <c r="L59" i="1" a="1"/>
  <c r="L59" i="1" s="1"/>
  <c r="E59" i="1" s="1"/>
  <c r="L55" i="1" a="1"/>
  <c r="L55" i="1" s="1"/>
  <c r="E55" i="1" s="1"/>
  <c r="L37" i="1" a="1"/>
  <c r="L37" i="1" s="1"/>
  <c r="E37" i="1" s="1"/>
  <c r="L16" i="1" a="1"/>
  <c r="L16" i="1" s="1"/>
  <c r="E16" i="1" s="1"/>
  <c r="L21" i="1" a="1"/>
  <c r="L21" i="1" s="1"/>
  <c r="E21" i="1" s="1"/>
  <c r="L24" i="1" a="1"/>
  <c r="L24" i="1" s="1"/>
  <c r="E24" i="1" s="1"/>
  <c r="L101" i="1" a="1"/>
  <c r="L101" i="1" s="1"/>
  <c r="E101" i="1" s="1"/>
  <c r="L178" i="1" a="1"/>
  <c r="L178" i="1" s="1"/>
  <c r="E178" i="1" s="1"/>
  <c r="L50" i="1" a="1"/>
  <c r="L50" i="1" s="1"/>
  <c r="E50" i="1" s="1"/>
  <c r="L84" i="1" a="1"/>
  <c r="L84" i="1" s="1"/>
  <c r="E84" i="1" s="1"/>
  <c r="L7" i="1" a="1"/>
  <c r="L7" i="1" s="1"/>
  <c r="E7" i="1" s="1"/>
  <c r="N16" i="1" a="1"/>
  <c r="N16" i="1" s="1"/>
  <c r="N17" i="1" a="1"/>
  <c r="N17" i="1" s="1"/>
  <c r="B121" i="23" l="1"/>
  <c r="B116" i="29"/>
  <c r="P466" i="29"/>
  <c r="P469" i="29"/>
  <c r="P473" i="29"/>
  <c r="P471" i="29"/>
  <c r="P467" i="29"/>
  <c r="P468" i="29"/>
  <c r="P727" i="1"/>
  <c r="P711" i="1"/>
  <c r="P695" i="1"/>
  <c r="P671" i="1"/>
  <c r="P639" i="1"/>
  <c r="P587" i="1"/>
  <c r="P527" i="1"/>
  <c r="P467" i="1"/>
  <c r="P415" i="1"/>
  <c r="P448" i="1"/>
  <c r="P432" i="1"/>
  <c r="P416" i="1"/>
  <c r="P400" i="1"/>
  <c r="P723" i="1"/>
  <c r="P707" i="1"/>
  <c r="P691" i="1"/>
  <c r="P667" i="1"/>
  <c r="P635" i="1"/>
  <c r="P575" i="1"/>
  <c r="P523" i="1"/>
  <c r="P463" i="1"/>
  <c r="P403" i="1"/>
  <c r="P679" i="1"/>
  <c r="P663" i="1"/>
  <c r="P647" i="1"/>
  <c r="P627" i="1"/>
  <c r="P595" i="1"/>
  <c r="P571" i="1"/>
  <c r="P543" i="1"/>
  <c r="P511" i="1"/>
  <c r="P483" i="1"/>
  <c r="P459" i="1"/>
  <c r="P427" i="1"/>
  <c r="P399" i="1"/>
  <c r="P675" i="1"/>
  <c r="P659" i="1"/>
  <c r="P643" i="1"/>
  <c r="P619" i="1"/>
  <c r="P591" i="1"/>
  <c r="P563" i="1"/>
  <c r="P531" i="1"/>
  <c r="P507" i="1"/>
  <c r="P479" i="1"/>
  <c r="P447" i="1"/>
  <c r="P419" i="1"/>
  <c r="P395" i="1"/>
  <c r="L64" i="1" a="1"/>
  <c r="L64" i="1" s="1"/>
  <c r="E64" i="1" s="1"/>
  <c r="L60" i="1" a="1"/>
  <c r="L60" i="1" s="1"/>
  <c r="E60" i="1" s="1"/>
  <c r="L135" i="1" a="1"/>
  <c r="L135" i="1" s="1"/>
  <c r="E135" i="1" s="1"/>
  <c r="L99" i="1" a="1"/>
  <c r="L99" i="1" s="1"/>
  <c r="E99" i="1" s="1"/>
  <c r="L12" i="1" a="1"/>
  <c r="L12" i="1" s="1"/>
  <c r="E12" i="1" s="1"/>
  <c r="L13" i="1" a="1"/>
  <c r="L13" i="1" s="1"/>
  <c r="E13" i="1" s="1"/>
  <c r="L25" i="1" a="1"/>
  <c r="L25" i="1" s="1"/>
  <c r="E25" i="1" s="1"/>
  <c r="L33" i="1" a="1"/>
  <c r="L33" i="1" s="1"/>
  <c r="E33" i="1" s="1"/>
  <c r="L67" i="1" a="1"/>
  <c r="L67" i="1" s="1"/>
  <c r="E67" i="1" s="1"/>
  <c r="L179" i="1" a="1"/>
  <c r="L179" i="1" s="1"/>
  <c r="E179" i="1" s="1"/>
  <c r="L185" i="1" a="1"/>
  <c r="L185" i="1" s="1"/>
  <c r="E185" i="1" s="1"/>
  <c r="L46" i="1" a="1"/>
  <c r="L46" i="1" s="1"/>
  <c r="E46" i="1" s="1"/>
  <c r="L157" i="1" a="1"/>
  <c r="L157" i="1" s="1"/>
  <c r="E157" i="1" s="1"/>
  <c r="L85" i="1" a="1"/>
  <c r="L85" i="1" s="1"/>
  <c r="E85" i="1" s="1"/>
  <c r="L126" i="1" a="1"/>
  <c r="L126" i="1" s="1"/>
  <c r="E126" i="1" s="1"/>
  <c r="L136" i="1" a="1"/>
  <c r="L136" i="1" s="1"/>
  <c r="E136" i="1" s="1"/>
  <c r="L102" i="1" a="1"/>
  <c r="L102" i="1" s="1"/>
  <c r="E102" i="1" s="1"/>
  <c r="L173" i="1" a="1"/>
  <c r="L173" i="1" s="1"/>
  <c r="E173" i="1" s="1"/>
  <c r="L107" i="1" a="1"/>
  <c r="L107" i="1" s="1"/>
  <c r="E107" i="1" s="1"/>
  <c r="L90" i="1" a="1"/>
  <c r="L90" i="1" s="1"/>
  <c r="E90" i="1" s="1"/>
  <c r="L117" i="1" a="1"/>
  <c r="L117" i="1" s="1"/>
  <c r="E117" i="1" s="1"/>
  <c r="L142" i="1" a="1"/>
  <c r="L142" i="1" s="1"/>
  <c r="E142" i="1" s="1"/>
  <c r="L73" i="1" a="1"/>
  <c r="L73" i="1" s="1"/>
  <c r="E73" i="1" s="1"/>
  <c r="L113" i="1" a="1"/>
  <c r="L113" i="1" s="1"/>
  <c r="E113" i="1" s="1"/>
  <c r="L180" i="1" a="1"/>
  <c r="L180" i="1" s="1"/>
  <c r="E180" i="1" s="1"/>
  <c r="L122" i="1" a="1"/>
  <c r="L122" i="1" s="1"/>
  <c r="E122" i="1" s="1"/>
  <c r="L82" i="1" a="1"/>
  <c r="L82" i="1" s="1"/>
  <c r="E82" i="1" s="1"/>
  <c r="L3" i="1" a="1"/>
  <c r="L3" i="1" s="1"/>
  <c r="E3" i="1" s="1"/>
  <c r="L176" i="1" a="1"/>
  <c r="L176" i="1" s="1"/>
  <c r="E176" i="1" s="1"/>
  <c r="L43" i="1" a="1"/>
  <c r="L43" i="1" s="1"/>
  <c r="E43" i="1" s="1"/>
  <c r="L9" i="1" a="1"/>
  <c r="L9" i="1" s="1"/>
  <c r="E9" i="1" s="1"/>
  <c r="L17" i="1" a="1"/>
  <c r="L17" i="1" s="1"/>
  <c r="E17" i="1" s="1"/>
  <c r="L95" i="1" a="1"/>
  <c r="L95" i="1" s="1"/>
  <c r="E95" i="1" s="1"/>
  <c r="L187" i="1" a="1"/>
  <c r="L187" i="1" s="1"/>
  <c r="E187" i="1" s="1"/>
  <c r="L150" i="1" a="1"/>
  <c r="L150" i="1" s="1"/>
  <c r="E150" i="1" s="1"/>
  <c r="L110" i="1" a="1"/>
  <c r="L110" i="1" s="1"/>
  <c r="E110" i="1" s="1"/>
  <c r="L96" i="1" a="1"/>
  <c r="L96" i="1" s="1"/>
  <c r="E96" i="1" s="1"/>
  <c r="L38" i="1" a="1"/>
  <c r="L38" i="1" s="1"/>
  <c r="E38" i="1" s="1"/>
  <c r="L148" i="1" a="1"/>
  <c r="L148" i="1" s="1"/>
  <c r="E148" i="1" s="1"/>
  <c r="L165" i="1" a="1"/>
  <c r="L165" i="1" s="1"/>
  <c r="E165" i="1" s="1"/>
  <c r="L70" i="1" a="1"/>
  <c r="L70" i="1" s="1"/>
  <c r="E70" i="1" s="1"/>
  <c r="L155" i="1" a="1"/>
  <c r="L155" i="1" s="1"/>
  <c r="E155" i="1" s="1"/>
  <c r="L134" i="1" a="1"/>
  <c r="L134" i="1" s="1"/>
  <c r="E134" i="1" s="1"/>
  <c r="L121" i="1" a="1"/>
  <c r="L121" i="1" s="1"/>
  <c r="E121" i="1" s="1"/>
  <c r="L172" i="1" a="1"/>
  <c r="L172" i="1" s="1"/>
  <c r="E172" i="1" s="1"/>
  <c r="L124" i="1" a="1"/>
  <c r="L124" i="1" s="1"/>
  <c r="E124" i="1" s="1"/>
  <c r="L182" i="1" a="1"/>
  <c r="L182" i="1" s="1"/>
  <c r="E182" i="1" s="1"/>
  <c r="L158" i="1" a="1"/>
  <c r="L158" i="1" s="1"/>
  <c r="E158" i="1" s="1"/>
  <c r="L140" i="1" a="1"/>
  <c r="L140" i="1" s="1"/>
  <c r="E140" i="1" s="1"/>
  <c r="L88" i="1" a="1"/>
  <c r="L88" i="1" s="1"/>
  <c r="E88" i="1" s="1"/>
  <c r="L159" i="1" a="1"/>
  <c r="L159" i="1" s="1"/>
  <c r="E159" i="1" s="1"/>
  <c r="L152" i="1" a="1"/>
  <c r="L152" i="1" s="1"/>
  <c r="E152" i="1" s="1"/>
  <c r="L146" i="1" a="1"/>
  <c r="L146" i="1" s="1"/>
  <c r="E146" i="1" s="1"/>
  <c r="L138" i="1" a="1"/>
  <c r="L138" i="1" s="1"/>
  <c r="E138" i="1" s="1"/>
  <c r="L128" i="1" a="1"/>
  <c r="L128" i="1" s="1"/>
  <c r="E128" i="1" s="1"/>
  <c r="L123" i="1" a="1"/>
  <c r="L123" i="1" s="1"/>
  <c r="E123" i="1" s="1"/>
  <c r="L119" i="1" a="1"/>
  <c r="L119" i="1" s="1"/>
  <c r="E119" i="1" s="1"/>
  <c r="L114" i="1" a="1"/>
  <c r="L114" i="1" s="1"/>
  <c r="E114" i="1" s="1"/>
  <c r="L109" i="1" a="1"/>
  <c r="L109" i="1" s="1"/>
  <c r="E109" i="1" s="1"/>
  <c r="L105" i="1" a="1"/>
  <c r="L105" i="1" s="1"/>
  <c r="E105" i="1" s="1"/>
  <c r="L97" i="1" a="1"/>
  <c r="L97" i="1" s="1"/>
  <c r="E97" i="1" s="1"/>
  <c r="L92" i="1" a="1"/>
  <c r="L92" i="1" s="1"/>
  <c r="E92" i="1" s="1"/>
  <c r="L87" i="1" a="1"/>
  <c r="L87" i="1" s="1"/>
  <c r="E87" i="1" s="1"/>
  <c r="L83" i="1" a="1"/>
  <c r="L83" i="1" s="1"/>
  <c r="E83" i="1" s="1"/>
  <c r="L79" i="1" a="1"/>
  <c r="L79" i="1" s="1"/>
  <c r="E79" i="1" s="1"/>
  <c r="L74" i="1" a="1"/>
  <c r="L74" i="1" s="1"/>
  <c r="E74" i="1" s="1"/>
  <c r="L69" i="1" a="1"/>
  <c r="L69" i="1" s="1"/>
  <c r="E69" i="1" s="1"/>
  <c r="L65" i="1" a="1"/>
  <c r="L65" i="1" s="1"/>
  <c r="E65" i="1" s="1"/>
  <c r="L61" i="1" a="1"/>
  <c r="L61" i="1" s="1"/>
  <c r="E61" i="1" s="1"/>
  <c r="L57" i="1" a="1"/>
  <c r="L57" i="1" s="1"/>
  <c r="E57" i="1" s="1"/>
  <c r="L53" i="1" a="1"/>
  <c r="L53" i="1" s="1"/>
  <c r="E53" i="1" s="1"/>
  <c r="L48" i="1" a="1"/>
  <c r="L48" i="1" s="1"/>
  <c r="E48" i="1" s="1"/>
  <c r="L44" i="1" a="1"/>
  <c r="L44" i="1" s="1"/>
  <c r="E44" i="1" s="1"/>
  <c r="L39" i="1" a="1"/>
  <c r="L39" i="1" s="1"/>
  <c r="E39" i="1" s="1"/>
  <c r="L35" i="1" a="1"/>
  <c r="L35" i="1" s="1"/>
  <c r="E35" i="1" s="1"/>
  <c r="L31" i="1" a="1"/>
  <c r="L31" i="1" s="1"/>
  <c r="E31" i="1" s="1"/>
  <c r="L27" i="1" a="1"/>
  <c r="L27" i="1" s="1"/>
  <c r="E27" i="1" s="1"/>
  <c r="L23" i="1" a="1"/>
  <c r="L23" i="1" s="1"/>
  <c r="E23" i="1" s="1"/>
  <c r="L18" i="1" a="1"/>
  <c r="L18" i="1" s="1"/>
  <c r="E18" i="1" s="1"/>
  <c r="L14" i="1" a="1"/>
  <c r="L14" i="1" s="1"/>
  <c r="E14" i="1" s="1"/>
  <c r="L139" i="1" a="1"/>
  <c r="L139" i="1" s="1"/>
  <c r="E139" i="1" s="1"/>
  <c r="L132" i="1" a="1"/>
  <c r="L132" i="1" s="1"/>
  <c r="E132" i="1" s="1"/>
  <c r="L188" i="1" a="1"/>
  <c r="L188" i="1" s="1"/>
  <c r="E188" i="1" s="1"/>
  <c r="L181" i="1" a="1"/>
  <c r="L181" i="1" s="1"/>
  <c r="E181" i="1" s="1"/>
  <c r="L177" i="1" a="1"/>
  <c r="L177" i="1" s="1"/>
  <c r="E177" i="1" s="1"/>
  <c r="L169" i="1" a="1"/>
  <c r="L169" i="1" s="1"/>
  <c r="E169" i="1" s="1"/>
  <c r="L42" i="1" a="1"/>
  <c r="L42" i="1" s="1"/>
  <c r="E42" i="1" s="1"/>
  <c r="L143" i="1" a="1"/>
  <c r="L143" i="1" s="1"/>
  <c r="E143" i="1" s="1"/>
  <c r="L52" i="1" a="1"/>
  <c r="L52" i="1" s="1"/>
  <c r="E52" i="1" s="1"/>
  <c r="L156" i="1" a="1"/>
  <c r="L156" i="1" s="1"/>
  <c r="E156" i="1" s="1"/>
  <c r="L149" i="1" a="1"/>
  <c r="L149" i="1" s="1"/>
  <c r="E149" i="1" s="1"/>
  <c r="L145" i="1" a="1"/>
  <c r="L145" i="1" s="1"/>
  <c r="E145" i="1" s="1"/>
  <c r="L137" i="1" a="1"/>
  <c r="L137" i="1" s="1"/>
  <c r="E137" i="1" s="1"/>
  <c r="L127" i="1" a="1"/>
  <c r="L127" i="1" s="1"/>
  <c r="E127" i="1" s="1"/>
  <c r="L118" i="1" a="1"/>
  <c r="L118" i="1" s="1"/>
  <c r="E118" i="1" s="1"/>
  <c r="L91" i="1" a="1"/>
  <c r="L91" i="1" s="1"/>
  <c r="E91" i="1" s="1"/>
  <c r="L86" i="1" a="1"/>
  <c r="L86" i="1" s="1"/>
  <c r="E86" i="1" s="1"/>
  <c r="L77" i="1" a="1"/>
  <c r="L77" i="1" s="1"/>
  <c r="E77" i="1" s="1"/>
  <c r="L68" i="1" a="1"/>
  <c r="L68" i="1" s="1"/>
  <c r="E68" i="1" s="1"/>
  <c r="L56" i="1" a="1"/>
  <c r="L56" i="1" s="1"/>
  <c r="E56" i="1" s="1"/>
  <c r="L51" i="1" a="1"/>
  <c r="L51" i="1" s="1"/>
  <c r="E51" i="1" s="1"/>
  <c r="L47" i="1" a="1"/>
  <c r="L47" i="1" s="1"/>
  <c r="E47" i="1" s="1"/>
  <c r="L34" i="1" a="1"/>
  <c r="L34" i="1" s="1"/>
  <c r="E34" i="1" s="1"/>
  <c r="L30" i="1" a="1"/>
  <c r="L30" i="1" s="1"/>
  <c r="E30" i="1" s="1"/>
  <c r="L26" i="1" a="1"/>
  <c r="L26" i="1" s="1"/>
  <c r="E26" i="1" s="1"/>
  <c r="L22" i="1" a="1"/>
  <c r="L22" i="1" s="1"/>
  <c r="E22" i="1" s="1"/>
  <c r="L116" i="1" a="1"/>
  <c r="L116" i="1" s="1"/>
  <c r="E116" i="1" s="1"/>
  <c r="L168" i="1" a="1"/>
  <c r="L168" i="1" s="1"/>
  <c r="E168" i="1" s="1"/>
  <c r="L190" i="1" a="1"/>
  <c r="L190" i="1" s="1"/>
  <c r="E190" i="1" s="1"/>
  <c r="L166" i="1" a="1"/>
  <c r="L166" i="1" s="1"/>
  <c r="E166" i="1" s="1"/>
  <c r="L144" i="1" a="1"/>
  <c r="L144" i="1" s="1"/>
  <c r="E144" i="1" s="1"/>
  <c r="L104" i="1" a="1"/>
  <c r="L104" i="1" s="1"/>
  <c r="E104" i="1" s="1"/>
  <c r="L160" i="1" a="1"/>
  <c r="L160" i="1" s="1"/>
  <c r="E160" i="1" s="1"/>
  <c r="L147" i="1" a="1"/>
  <c r="L147" i="1" s="1"/>
  <c r="E147" i="1" s="1"/>
  <c r="L141" i="1" a="1"/>
  <c r="L141" i="1" s="1"/>
  <c r="E141" i="1" s="1"/>
  <c r="L130" i="1" a="1"/>
  <c r="L130" i="1" s="1"/>
  <c r="E130" i="1" s="1"/>
  <c r="L125" i="1" a="1"/>
  <c r="L125" i="1" s="1"/>
  <c r="E125" i="1" s="1"/>
  <c r="L120" i="1" a="1"/>
  <c r="L120" i="1" s="1"/>
  <c r="E120" i="1" s="1"/>
  <c r="L115" i="1" a="1"/>
  <c r="L115" i="1" s="1"/>
  <c r="E115" i="1" s="1"/>
  <c r="L111" i="1" a="1"/>
  <c r="L111" i="1" s="1"/>
  <c r="E111" i="1" s="1"/>
  <c r="L106" i="1" a="1"/>
  <c r="L106" i="1" s="1"/>
  <c r="E106" i="1" s="1"/>
  <c r="L98" i="1" a="1"/>
  <c r="L98" i="1" s="1"/>
  <c r="E98" i="1" s="1"/>
  <c r="L93" i="1" a="1"/>
  <c r="L93" i="1" s="1"/>
  <c r="E93" i="1" s="1"/>
  <c r="L89" i="1" a="1"/>
  <c r="L89" i="1" s="1"/>
  <c r="E89" i="1" s="1"/>
  <c r="L80" i="1" a="1"/>
  <c r="L80" i="1" s="1"/>
  <c r="E80" i="1" s="1"/>
  <c r="L75" i="1" a="1"/>
  <c r="L75" i="1" s="1"/>
  <c r="E75" i="1" s="1"/>
  <c r="L71" i="1" a="1"/>
  <c r="L71" i="1" s="1"/>
  <c r="E71" i="1" s="1"/>
  <c r="L66" i="1" a="1"/>
  <c r="L66" i="1" s="1"/>
  <c r="E66" i="1" s="1"/>
  <c r="L62" i="1" a="1"/>
  <c r="L62" i="1" s="1"/>
  <c r="E62" i="1" s="1"/>
  <c r="L58" i="1" a="1"/>
  <c r="L58" i="1" s="1"/>
  <c r="E58" i="1" s="1"/>
  <c r="L54" i="1" a="1"/>
  <c r="L54" i="1" s="1"/>
  <c r="E54" i="1" s="1"/>
  <c r="L49" i="1" a="1"/>
  <c r="L49" i="1" s="1"/>
  <c r="E49" i="1" s="1"/>
  <c r="L45" i="1" a="1"/>
  <c r="L45" i="1" s="1"/>
  <c r="E45" i="1" s="1"/>
  <c r="L40" i="1" a="1"/>
  <c r="L40" i="1" s="1"/>
  <c r="E40" i="1" s="1"/>
  <c r="L36" i="1" a="1"/>
  <c r="L36" i="1" s="1"/>
  <c r="E36" i="1" s="1"/>
  <c r="L32" i="1" a="1"/>
  <c r="L32" i="1" s="1"/>
  <c r="E32" i="1" s="1"/>
  <c r="L28" i="1" a="1"/>
  <c r="L28" i="1" s="1"/>
  <c r="E28" i="1" s="1"/>
  <c r="L19" i="1" a="1"/>
  <c r="L19" i="1" s="1"/>
  <c r="E19" i="1" s="1"/>
  <c r="L15" i="1" a="1"/>
  <c r="L15" i="1" s="1"/>
  <c r="E15" i="1" s="1"/>
  <c r="P623" i="1"/>
  <c r="P603" i="1"/>
  <c r="P579" i="1"/>
  <c r="P559" i="1"/>
  <c r="P539" i="1"/>
  <c r="P515" i="1"/>
  <c r="P495" i="1"/>
  <c r="P475" i="1"/>
  <c r="P451" i="1"/>
  <c r="P431" i="1"/>
  <c r="P411" i="1"/>
  <c r="L10" i="1" a="1"/>
  <c r="L10" i="1" s="1"/>
  <c r="E10" i="1" s="1"/>
  <c r="L8" i="1" a="1"/>
  <c r="L8" i="1" s="1"/>
  <c r="E8" i="1" s="1"/>
  <c r="P631" i="1"/>
  <c r="P615" i="1"/>
  <c r="P599" i="1"/>
  <c r="P583" i="1"/>
  <c r="P567" i="1"/>
  <c r="P551" i="1"/>
  <c r="P535" i="1"/>
  <c r="P519" i="1"/>
  <c r="P503" i="1"/>
  <c r="P487" i="1"/>
  <c r="P471" i="1"/>
  <c r="P455" i="1"/>
  <c r="P439" i="1"/>
  <c r="P423" i="1"/>
  <c r="P407" i="1"/>
  <c r="L11" i="1" a="1"/>
  <c r="L11" i="1" s="1"/>
  <c r="E11" i="1" s="1"/>
  <c r="L2" i="1" a="1"/>
  <c r="L2" i="1" s="1"/>
  <c r="E2" i="1" s="1"/>
  <c r="P537" i="23" l="1"/>
  <c r="P492" i="23"/>
  <c r="B122" i="23"/>
  <c r="B123" i="23" s="1"/>
  <c r="B124" i="23" s="1"/>
  <c r="B125" i="23" s="1"/>
  <c r="B126" i="23" s="1"/>
  <c r="B127" i="23" s="1"/>
  <c r="B128" i="23" s="1"/>
  <c r="B129" i="23" s="1"/>
  <c r="B130" i="23" s="1"/>
  <c r="B131" i="23" s="1"/>
  <c r="B132" i="23" s="1"/>
  <c r="B133" i="23" s="1"/>
  <c r="B134" i="23" s="1"/>
  <c r="B135" i="23" s="1"/>
  <c r="B136" i="23" s="1"/>
  <c r="B137" i="23" s="1"/>
  <c r="B138" i="23" s="1"/>
  <c r="B139" i="23" s="1"/>
  <c r="B140" i="23" s="1"/>
  <c r="B141" i="23" s="1"/>
  <c r="B142" i="23" s="1"/>
  <c r="B143" i="23" s="1"/>
  <c r="B144" i="23" s="1"/>
  <c r="B145" i="23" s="1"/>
  <c r="B146" i="23" s="1"/>
  <c r="B147" i="23" s="1"/>
  <c r="B148" i="23" s="1"/>
  <c r="B149" i="23" s="1"/>
  <c r="B150" i="23" s="1"/>
  <c r="B151" i="23" s="1"/>
  <c r="B152" i="23" s="1"/>
  <c r="B153" i="23" s="1"/>
  <c r="B154" i="23" s="1"/>
  <c r="B155" i="23" s="1"/>
  <c r="B156" i="23" s="1"/>
  <c r="B157" i="23" s="1"/>
  <c r="B158" i="23" s="1"/>
  <c r="B159" i="23" s="1"/>
  <c r="B160" i="23" s="1"/>
  <c r="B161" i="23" s="1"/>
  <c r="B162" i="23" s="1"/>
  <c r="B163" i="23" s="1"/>
  <c r="B164" i="23" s="1"/>
  <c r="B165" i="23" s="1"/>
  <c r="B166" i="23" s="1"/>
  <c r="B167" i="23" s="1"/>
  <c r="B168" i="23" s="1"/>
  <c r="B169" i="23" s="1"/>
  <c r="B170" i="23" s="1"/>
  <c r="B171" i="23" s="1"/>
  <c r="B172" i="23" s="1"/>
  <c r="B173" i="23" s="1"/>
  <c r="B174" i="23" s="1"/>
  <c r="B175" i="23" s="1"/>
  <c r="B176" i="23" s="1"/>
  <c r="B177" i="23" s="1"/>
  <c r="B178" i="23" s="1"/>
  <c r="B179" i="23" s="1"/>
  <c r="B180" i="23" s="1"/>
  <c r="B181" i="23" s="1"/>
  <c r="B182" i="23" s="1"/>
  <c r="B183" i="23" s="1"/>
  <c r="B184" i="23" s="1"/>
  <c r="B185" i="23" s="1"/>
  <c r="B186" i="23" s="1"/>
  <c r="B187" i="23" s="1"/>
  <c r="B188" i="23" s="1"/>
  <c r="B189" i="23" s="1"/>
  <c r="B190" i="23" s="1"/>
  <c r="P533" i="23"/>
  <c r="P670" i="23"/>
  <c r="P638" i="23"/>
  <c r="P768" i="23"/>
  <c r="P738" i="23"/>
  <c r="P762" i="23"/>
  <c r="P659" i="23"/>
  <c r="P643" i="23"/>
  <c r="P665" i="23"/>
  <c r="P658" i="23"/>
  <c r="P539" i="23"/>
  <c r="P565" i="23"/>
  <c r="P501" i="23"/>
  <c r="P676" i="23"/>
  <c r="P593" i="23"/>
  <c r="P605" i="23"/>
  <c r="P731" i="23"/>
  <c r="P640" i="23"/>
  <c r="P753" i="23"/>
  <c r="P630" i="23"/>
  <c r="P714" i="23"/>
  <c r="P535" i="23"/>
  <c r="P521" i="23"/>
  <c r="P635" i="23"/>
  <c r="P600" i="23"/>
  <c r="P727" i="23"/>
  <c r="P611" i="23"/>
  <c r="P554" i="23"/>
  <c r="P612" i="23"/>
  <c r="P522" i="23"/>
  <c r="P736" i="23"/>
  <c r="P599" i="23"/>
  <c r="P730" i="23"/>
  <c r="P708" i="23"/>
  <c r="P687" i="23"/>
  <c r="P716" i="23"/>
  <c r="P504" i="23"/>
  <c r="P526" i="23"/>
  <c r="P680" i="23"/>
  <c r="P759" i="23"/>
  <c r="P545" i="23"/>
  <c r="P512" i="23"/>
  <c r="P689" i="23"/>
  <c r="P755" i="23"/>
  <c r="P647" i="23"/>
  <c r="P606" i="23"/>
  <c r="P707" i="23"/>
  <c r="P569" i="23"/>
  <c r="P691" i="23"/>
  <c r="P518" i="23"/>
  <c r="P660" i="23"/>
  <c r="P699" i="23"/>
  <c r="P496" i="23"/>
  <c r="P543" i="23"/>
  <c r="P756" i="23"/>
  <c r="P729" i="23"/>
  <c r="P688" i="23"/>
  <c r="P751" i="23"/>
  <c r="P567" i="23"/>
  <c r="P725" i="23"/>
  <c r="P732" i="23"/>
  <c r="P761" i="23"/>
  <c r="P627" i="23"/>
  <c r="P557" i="23"/>
  <c r="P574" i="23"/>
  <c r="P662" i="23"/>
  <c r="P765" i="23"/>
  <c r="P572" i="23"/>
  <c r="P587" i="23"/>
  <c r="P610" i="23"/>
  <c r="P549" i="23"/>
  <c r="P690" i="23"/>
  <c r="P625" i="23"/>
  <c r="P671" i="23"/>
  <c r="P536" i="23"/>
  <c r="P717" i="23"/>
  <c r="P551" i="23"/>
  <c r="P531" i="23"/>
  <c r="P602" i="23"/>
  <c r="P516" i="23"/>
  <c r="P656" i="23"/>
  <c r="P667" i="23"/>
  <c r="P564" i="23"/>
  <c r="P578" i="23"/>
  <c r="P513" i="23"/>
  <c r="P580" i="23"/>
  <c r="P697" i="23"/>
  <c r="P632" i="23"/>
  <c r="P719" i="23"/>
  <c r="P735" i="23"/>
  <c r="P712" i="23"/>
  <c r="P591" i="23"/>
  <c r="P540" i="23"/>
  <c r="P733" i="23"/>
  <c r="P682" i="23"/>
  <c r="P581" i="23"/>
  <c r="P548" i="23"/>
  <c r="P592" i="23"/>
  <c r="P664" i="23"/>
  <c r="P752" i="23"/>
  <c r="P609" i="23"/>
  <c r="P563" i="23"/>
  <c r="P511" i="23"/>
  <c r="P525" i="23"/>
  <c r="P711" i="23"/>
  <c r="P747" i="23"/>
  <c r="P674" i="23"/>
  <c r="P498" i="23"/>
  <c r="P520" i="23"/>
  <c r="P541" i="23"/>
  <c r="P726" i="23"/>
  <c r="P555" i="23"/>
  <c r="P642" i="23"/>
  <c r="P757" i="23"/>
  <c r="P500" i="23"/>
  <c r="P597" i="23"/>
  <c r="P499" i="23"/>
  <c r="P514" i="23"/>
  <c r="P705" i="23"/>
  <c r="P709" i="23"/>
  <c r="P617" i="23"/>
  <c r="P631" i="23"/>
  <c r="P652" i="23"/>
  <c r="P668" i="23"/>
  <c r="P607" i="23"/>
  <c r="P722" i="23"/>
  <c r="P585" i="23"/>
  <c r="P706" i="23"/>
  <c r="P608" i="23"/>
  <c r="P560" i="23"/>
  <c r="P619" i="23"/>
  <c r="P524" i="23"/>
  <c r="P721" i="23"/>
  <c r="P654" i="23"/>
  <c r="P562" i="23"/>
  <c r="P639" i="23"/>
  <c r="P633" i="23"/>
  <c r="P561" i="23"/>
  <c r="P529" i="23"/>
  <c r="P547" i="23"/>
  <c r="P669" i="23"/>
  <c r="P509" i="23"/>
  <c r="P626" i="23"/>
  <c r="P553" i="23"/>
  <c r="P745" i="23"/>
  <c r="P704" i="23"/>
  <c r="P495" i="23"/>
  <c r="P694" i="23"/>
  <c r="P506" i="23"/>
  <c r="P594" i="23"/>
  <c r="P645" i="23"/>
  <c r="P497" i="23"/>
  <c r="P678" i="23"/>
  <c r="P621" i="23"/>
  <c r="P720" i="23"/>
  <c r="P559" i="23"/>
  <c r="P519" i="23"/>
  <c r="P629" i="23"/>
  <c r="P661" i="23"/>
  <c r="P650" i="23"/>
  <c r="P701" i="23"/>
  <c r="P583" i="23"/>
  <c r="P532" i="23"/>
  <c r="P649" i="23"/>
  <c r="P494" i="23"/>
  <c r="P618" i="23"/>
  <c r="P673" i="23"/>
  <c r="P595" i="23"/>
  <c r="P558" i="23"/>
  <c r="P552" i="23"/>
  <c r="P573" i="23"/>
  <c r="P651" i="23"/>
  <c r="P693" i="23"/>
  <c r="P700" i="23"/>
  <c r="P672" i="23"/>
  <c r="P637" i="23"/>
  <c r="P589" i="23"/>
  <c r="P679" i="23"/>
  <c r="P718" i="23"/>
  <c r="P615" i="23"/>
  <c r="P490" i="23"/>
  <c r="P758" i="23"/>
  <c r="P698" i="23"/>
  <c r="P742" i="23"/>
  <c r="P622" i="23"/>
  <c r="P510" i="23"/>
  <c r="P588" i="23"/>
  <c r="P657" i="23"/>
  <c r="P748" i="23"/>
  <c r="P550" i="23"/>
  <c r="P628" i="23"/>
  <c r="P623" i="23"/>
  <c r="P515" i="23"/>
  <c r="P604" i="23"/>
  <c r="P556" i="23"/>
  <c r="P636" i="23"/>
  <c r="P764" i="23"/>
  <c r="P683" i="23"/>
  <c r="P546" i="23"/>
  <c r="P744" i="23"/>
  <c r="P646" i="23"/>
  <c r="P603" i="23"/>
  <c r="P582" i="23"/>
  <c r="P681" i="23"/>
  <c r="P568" i="23"/>
  <c r="P703" i="23"/>
  <c r="P577" i="23"/>
  <c r="P566" i="23"/>
  <c r="P596" i="23"/>
  <c r="P686" i="23"/>
  <c r="P724" i="23"/>
  <c r="P616" i="23"/>
  <c r="P750" i="23"/>
  <c r="P713" i="23"/>
  <c r="P740" i="23"/>
  <c r="P728" i="23"/>
  <c r="P655" i="23"/>
  <c r="P542" i="23"/>
  <c r="P517" i="23"/>
  <c r="P641" i="23"/>
  <c r="P692" i="23"/>
  <c r="P598" i="23"/>
  <c r="P613" i="23"/>
  <c r="P685" i="23"/>
  <c r="P584" i="23"/>
  <c r="P743" i="23"/>
  <c r="P741" i="23"/>
  <c r="P746" i="23"/>
  <c r="P503" i="23"/>
  <c r="P590" i="23"/>
  <c r="P666" i="23"/>
  <c r="P767" i="23"/>
  <c r="P723" i="23"/>
  <c r="P648" i="23"/>
  <c r="P528" i="23"/>
  <c r="P586" i="23"/>
  <c r="P538" i="23"/>
  <c r="P502" i="23"/>
  <c r="P575" i="23"/>
  <c r="P696" i="23"/>
  <c r="P527" i="23"/>
  <c r="P614" i="23"/>
  <c r="P710" i="23"/>
  <c r="P507" i="23"/>
  <c r="P624" i="23"/>
  <c r="P739" i="23"/>
  <c r="P769" i="23"/>
  <c r="P620" i="23"/>
  <c r="P505" i="23"/>
  <c r="P523" i="23"/>
  <c r="P534" i="23"/>
  <c r="P715" i="23"/>
  <c r="P576" i="23"/>
  <c r="P737" i="23"/>
  <c r="P653" i="23"/>
  <c r="P695" i="23"/>
  <c r="P734" i="23"/>
  <c r="P760" i="23"/>
  <c r="P571" i="23"/>
  <c r="P663" i="23"/>
  <c r="P766" i="23"/>
  <c r="P530" i="23"/>
  <c r="P491" i="23"/>
  <c r="P675" i="23"/>
  <c r="P644" i="23"/>
  <c r="P508" i="23"/>
  <c r="P493" i="23"/>
  <c r="P544" i="23"/>
  <c r="B117" i="29"/>
  <c r="P476" i="29"/>
  <c r="P477" i="29"/>
  <c r="P470" i="29"/>
  <c r="P472" i="29"/>
  <c r="P684" i="23" l="1"/>
  <c r="P634" i="23"/>
  <c r="P677" i="23"/>
  <c r="P702" i="23"/>
  <c r="P601" i="23"/>
  <c r="P754" i="23"/>
  <c r="P570" i="23"/>
  <c r="P579" i="23"/>
  <c r="P749" i="23"/>
  <c r="P763" i="23"/>
  <c r="B118" i="29"/>
  <c r="P480" i="29"/>
  <c r="P475" i="29"/>
  <c r="P474" i="29"/>
  <c r="P478" i="29"/>
  <c r="L4" i="1" a="1"/>
  <c r="L4" i="1" s="1"/>
  <c r="E4" i="1" s="1"/>
  <c r="L5" i="1" a="1"/>
  <c r="L5" i="1" s="1"/>
  <c r="E5" i="1" s="1"/>
  <c r="L6" i="1" a="1"/>
  <c r="L6" i="1" s="1"/>
  <c r="E6" i="1" s="1"/>
  <c r="N22" i="1"/>
  <c r="B119" i="29" l="1"/>
  <c r="P479" i="29"/>
  <c r="P481" i="29"/>
  <c r="P483" i="29"/>
  <c r="P484" i="29"/>
  <c r="N25" i="1"/>
  <c r="N28" i="1" s="1"/>
  <c r="N21" i="1"/>
  <c r="N23" i="1"/>
  <c r="N24" i="1"/>
  <c r="B120" i="29" l="1"/>
  <c r="B121" i="29" s="1"/>
  <c r="B122" i="29" s="1"/>
  <c r="B123" i="29" s="1"/>
  <c r="B124" i="29" s="1"/>
  <c r="B125" i="29" s="1"/>
  <c r="B126" i="29" s="1"/>
  <c r="B127" i="29" s="1"/>
  <c r="B128" i="29" s="1"/>
  <c r="B129" i="29" s="1"/>
  <c r="B130" i="29" s="1"/>
  <c r="B131" i="29" s="1"/>
  <c r="B132" i="29" s="1"/>
  <c r="B133" i="29" s="1"/>
  <c r="B134" i="29" s="1"/>
  <c r="B135" i="29" s="1"/>
  <c r="B136" i="29" s="1"/>
  <c r="B137" i="29" s="1"/>
  <c r="B138" i="29" s="1"/>
  <c r="B139" i="29" s="1"/>
  <c r="B140" i="29" s="1"/>
  <c r="B141" i="29" s="1"/>
  <c r="B142" i="29" s="1"/>
  <c r="B143" i="29" s="1"/>
  <c r="B144" i="29" s="1"/>
  <c r="B145" i="29" s="1"/>
  <c r="B146" i="29" s="1"/>
  <c r="B147" i="29" s="1"/>
  <c r="B148" i="29" s="1"/>
  <c r="B149" i="29" s="1"/>
  <c r="B150" i="29" s="1"/>
  <c r="B151" i="29" s="1"/>
  <c r="B152" i="29" s="1"/>
  <c r="B153" i="29" s="1"/>
  <c r="B154" i="29" s="1"/>
  <c r="B155" i="29" s="1"/>
  <c r="B156" i="29" s="1"/>
  <c r="B157" i="29" s="1"/>
  <c r="B158" i="29" s="1"/>
  <c r="B159" i="29" s="1"/>
  <c r="B160" i="29" s="1"/>
  <c r="B161" i="29" s="1"/>
  <c r="B162" i="29" s="1"/>
  <c r="B163" i="29" s="1"/>
  <c r="B164" i="29" s="1"/>
  <c r="B165" i="29" s="1"/>
  <c r="B166" i="29" s="1"/>
  <c r="B167" i="29" s="1"/>
  <c r="B168" i="29" s="1"/>
  <c r="B169" i="29" s="1"/>
  <c r="B170" i="29" s="1"/>
  <c r="B171" i="29" s="1"/>
  <c r="B172" i="29" s="1"/>
  <c r="B173" i="29" s="1"/>
  <c r="B174" i="29" s="1"/>
  <c r="B175" i="29" s="1"/>
  <c r="B176" i="29" s="1"/>
  <c r="B177" i="29" s="1"/>
  <c r="B178" i="29" s="1"/>
  <c r="B179" i="29" s="1"/>
  <c r="B180" i="29" s="1"/>
  <c r="B181" i="29" s="1"/>
  <c r="B182" i="29" s="1"/>
  <c r="B183" i="29" s="1"/>
  <c r="B184" i="29" s="1"/>
  <c r="B185" i="29" s="1"/>
  <c r="B186" i="29" s="1"/>
  <c r="B187" i="29" s="1"/>
  <c r="B188" i="29" s="1"/>
  <c r="B189" i="29" s="1"/>
  <c r="B190" i="29" s="1"/>
  <c r="P585" i="29" s="1"/>
  <c r="P658" i="29"/>
  <c r="P487" i="29"/>
  <c r="P722" i="29"/>
  <c r="P626" i="29"/>
  <c r="P578" i="29"/>
  <c r="P633" i="29"/>
  <c r="P690" i="29"/>
  <c r="P556" i="29"/>
  <c r="P681" i="29"/>
  <c r="P540" i="29"/>
  <c r="P674" i="29"/>
  <c r="P642" i="29"/>
  <c r="P594" i="29"/>
  <c r="P601" i="29"/>
  <c r="P729" i="29" l="1"/>
  <c r="P610" i="29"/>
  <c r="P649" i="29"/>
  <c r="P697" i="29"/>
  <c r="P514" i="29"/>
  <c r="P665" i="29"/>
  <c r="P713" i="29"/>
  <c r="P564" i="29"/>
  <c r="P617" i="29"/>
  <c r="P706" i="29"/>
  <c r="P569" i="29"/>
  <c r="P559" i="29"/>
  <c r="P738" i="29"/>
  <c r="P680" i="29"/>
  <c r="P757" i="29"/>
  <c r="P669" i="29"/>
  <c r="P577" i="29"/>
  <c r="P756" i="29"/>
  <c r="P663" i="29"/>
  <c r="P576" i="29"/>
  <c r="P603" i="29"/>
  <c r="P607" i="29"/>
  <c r="P682" i="29"/>
  <c r="P580" i="29"/>
  <c r="P518" i="29"/>
  <c r="P579" i="29"/>
  <c r="P683" i="29"/>
  <c r="P625" i="29"/>
  <c r="P571" i="29"/>
  <c r="P659" i="29"/>
  <c r="P506" i="29"/>
  <c r="P561" i="29"/>
  <c r="P548" i="29"/>
  <c r="P705" i="29"/>
  <c r="P574" i="29"/>
  <c r="P731" i="29"/>
  <c r="P628" i="29"/>
  <c r="P538" i="29"/>
  <c r="P691" i="29"/>
  <c r="P535" i="29"/>
  <c r="P689" i="29"/>
  <c r="P716" i="29"/>
  <c r="P505" i="29"/>
  <c r="P737" i="29"/>
  <c r="P758" i="29"/>
  <c r="P586" i="29"/>
  <c r="P638" i="29"/>
  <c r="P764" i="29"/>
  <c r="P515" i="29"/>
  <c r="P566" i="29"/>
  <c r="P541" i="29"/>
  <c r="P589" i="29"/>
  <c r="P587" i="29"/>
  <c r="P752" i="29"/>
  <c r="P542" i="29"/>
  <c r="P520" i="29"/>
  <c r="P496" i="29"/>
  <c r="P702" i="29"/>
  <c r="P717" i="29"/>
  <c r="P707" i="29"/>
  <c r="P582" i="29"/>
  <c r="P710" i="29"/>
  <c r="P703" i="29"/>
  <c r="P644" i="29"/>
  <c r="P593" i="29"/>
  <c r="P494" i="29"/>
  <c r="P751" i="29"/>
  <c r="P641" i="29"/>
  <c r="P767" i="29"/>
  <c r="P747" i="29"/>
  <c r="P709" i="29"/>
  <c r="P488" i="29"/>
  <c r="P513" i="29"/>
  <c r="P630" i="29"/>
  <c r="P492" i="29"/>
  <c r="P544" i="29"/>
  <c r="P511" i="29"/>
  <c r="P735" i="29"/>
  <c r="P694" i="29"/>
  <c r="P746" i="29"/>
  <c r="P575" i="29"/>
  <c r="P621" i="29"/>
  <c r="P616" i="29"/>
  <c r="P590" i="29"/>
  <c r="P643" i="29"/>
  <c r="P570" i="29"/>
  <c r="P725" i="29"/>
  <c r="P664" i="29"/>
  <c r="P657" i="29"/>
  <c r="P619" i="29"/>
  <c r="P701" i="29"/>
  <c r="P552" i="29"/>
  <c r="P640" i="29"/>
  <c r="P754" i="29"/>
  <c r="P760" i="29"/>
  <c r="P551" i="29"/>
  <c r="P493" i="29"/>
  <c r="P629" i="29"/>
  <c r="P604" i="29"/>
  <c r="P648" i="29"/>
  <c r="P584" i="29"/>
  <c r="P715" i="29"/>
  <c r="P600" i="29"/>
  <c r="P510" i="29"/>
  <c r="P537" i="29"/>
  <c r="P742" i="29"/>
  <c r="P740" i="29"/>
  <c r="P572" i="29"/>
  <c r="P762" i="29"/>
  <c r="P692" i="29"/>
  <c r="P700" i="29"/>
  <c r="P639" i="29"/>
  <c r="P736" i="29"/>
  <c r="P599" i="29"/>
  <c r="P521" i="29"/>
  <c r="P741" i="29"/>
  <c r="P650" i="29"/>
  <c r="P618" i="29"/>
  <c r="P698" i="29"/>
  <c r="P553" i="29"/>
  <c r="P662" i="29"/>
  <c r="P623" i="29"/>
  <c r="P573" i="29"/>
  <c r="P595" i="29"/>
  <c r="P546" i="29"/>
  <c r="P645" i="29"/>
  <c r="P605" i="29"/>
  <c r="P733" i="29"/>
  <c r="P718" i="29"/>
  <c r="P755" i="29"/>
  <c r="P497" i="29"/>
  <c r="P768" i="29"/>
  <c r="P588" i="29"/>
  <c r="P651" i="29"/>
  <c r="P670" i="29"/>
  <c r="P560" i="29"/>
  <c r="P739" i="29"/>
  <c r="P498" i="29"/>
  <c r="P749" i="29"/>
  <c r="P536" i="29"/>
  <c r="P634" i="29"/>
  <c r="P486" i="29"/>
  <c r="P686" i="29"/>
  <c r="P769" i="29"/>
  <c r="P763" i="29"/>
  <c r="P726" i="29"/>
  <c r="P727" i="29"/>
  <c r="P714" i="29"/>
  <c r="P503" i="29"/>
  <c r="P606" i="29"/>
  <c r="P622" i="29"/>
  <c r="P554" i="29"/>
  <c r="P612" i="29"/>
  <c r="P684" i="29"/>
  <c r="P673" i="29"/>
  <c r="P543" i="29"/>
  <c r="P637" i="29"/>
  <c r="P744" i="29"/>
  <c r="P728" i="29"/>
  <c r="P597" i="29"/>
  <c r="P708" i="29"/>
  <c r="P652" i="29"/>
  <c r="P712" i="29"/>
  <c r="P524" i="29"/>
  <c r="P654" i="29"/>
  <c r="P563" i="29"/>
  <c r="P609" i="29"/>
  <c r="P620" i="29"/>
  <c r="P568" i="29"/>
  <c r="P765" i="29"/>
  <c r="P687" i="29"/>
  <c r="P676" i="29"/>
  <c r="P519" i="29"/>
  <c r="P632" i="29"/>
  <c r="P500" i="29"/>
  <c r="P661" i="29"/>
  <c r="P753" i="29"/>
  <c r="P748" i="29"/>
  <c r="P723" i="29"/>
  <c r="P512" i="29"/>
  <c r="P636" i="29"/>
  <c r="P562" i="29"/>
  <c r="P653" i="29"/>
  <c r="P671" i="29"/>
  <c r="P696" i="29"/>
  <c r="P667" i="29"/>
  <c r="P581" i="29"/>
  <c r="P704" i="29"/>
  <c r="P485" i="29"/>
  <c r="P743" i="29"/>
  <c r="P732" i="29"/>
  <c r="P489" i="29"/>
  <c r="P528" i="29"/>
  <c r="P635" i="29"/>
  <c r="P530" i="29"/>
  <c r="P668" i="29"/>
  <c r="P523" i="29"/>
  <c r="P699" i="29"/>
  <c r="P627" i="29"/>
  <c r="P693" i="29"/>
  <c r="P759" i="29"/>
  <c r="P721" i="29"/>
  <c r="P482" i="29"/>
  <c r="P646" i="29"/>
  <c r="P685" i="29"/>
  <c r="P526" i="29"/>
  <c r="P598" i="29"/>
  <c r="P504" i="29"/>
  <c r="P499" i="29"/>
  <c r="P495" i="29"/>
  <c r="P750" i="29"/>
  <c r="P547" i="29"/>
  <c r="P656" i="29"/>
  <c r="P677" i="29"/>
  <c r="P678" i="29"/>
  <c r="P533" i="29"/>
  <c r="P666" i="29"/>
  <c r="P745" i="29"/>
  <c r="P615" i="29"/>
  <c r="P592" i="29"/>
  <c r="P679" i="29"/>
  <c r="P608" i="29"/>
  <c r="P647" i="29"/>
  <c r="P490" i="29"/>
  <c r="P672" i="29"/>
  <c r="P583" i="29"/>
  <c r="P550" i="29"/>
  <c r="P611" i="29"/>
  <c r="P522" i="29"/>
  <c r="P730" i="29"/>
  <c r="P719" i="29"/>
  <c r="P675" i="29"/>
  <c r="P516" i="29"/>
  <c r="P565" i="29"/>
  <c r="P508" i="29"/>
  <c r="P501" i="29"/>
  <c r="P766" i="29"/>
  <c r="P491" i="29"/>
  <c r="P531" i="29"/>
  <c r="P624" i="29"/>
  <c r="P613" i="29"/>
  <c r="P502" i="29"/>
  <c r="P549" i="29"/>
  <c r="P517" i="29"/>
  <c r="P534" i="29"/>
  <c r="P532" i="29"/>
  <c r="P525" i="29"/>
  <c r="P529" i="29"/>
  <c r="P720" i="29"/>
  <c r="P567" i="29"/>
  <c r="P545" i="29"/>
  <c r="P558" i="29"/>
  <c r="P591" i="29"/>
  <c r="P602" i="29"/>
  <c r="P711" i="29"/>
  <c r="P527" i="29"/>
  <c r="P555" i="29"/>
  <c r="P734" i="29"/>
  <c r="P614" i="29"/>
  <c r="P660" i="29"/>
  <c r="P724" i="29"/>
  <c r="P507" i="29"/>
  <c r="P761" i="29"/>
  <c r="P695" i="29"/>
  <c r="P539" i="29"/>
  <c r="P688" i="29"/>
  <c r="P557" i="29"/>
  <c r="P509" i="29"/>
  <c r="P655" i="29"/>
  <c r="P596" i="29"/>
  <c r="P631" i="2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<sst xmlns="http://schemas.openxmlformats.org/spreadsheetml/2006/main" count="24633" uniqueCount="671">
  <si>
    <t>Rack</t>
  </si>
  <si>
    <t>Sample</t>
  </si>
  <si>
    <t>Position</t>
  </si>
  <si>
    <t>Scan Here</t>
  </si>
  <si>
    <t>Rymedi Result</t>
  </si>
  <si>
    <t>Plate Result</t>
  </si>
  <si>
    <t>First Result</t>
  </si>
  <si>
    <t>Rerun From</t>
  </si>
  <si>
    <t>Rerun To</t>
  </si>
  <si>
    <t>Val. Sample</t>
  </si>
  <si>
    <t>Original Validation Result</t>
  </si>
  <si>
    <t>Validated?</t>
  </si>
  <si>
    <t>Date:</t>
  </si>
  <si>
    <t>Barcode</t>
  </si>
  <si>
    <t>Well</t>
  </si>
  <si>
    <t>Fluor</t>
  </si>
  <si>
    <t>Target</t>
  </si>
  <si>
    <t>Content</t>
  </si>
  <si>
    <t>Cq Fill In</t>
  </si>
  <si>
    <t>Data Interpretation</t>
  </si>
  <si>
    <t>Value</t>
  </si>
  <si>
    <t>Values</t>
  </si>
  <si>
    <t>1A</t>
  </si>
  <si>
    <t xml:space="preserve">Robot: </t>
  </si>
  <si>
    <t>Cletus</t>
  </si>
  <si>
    <t>P23</t>
  </si>
  <si>
    <t>Cy5</t>
  </si>
  <si>
    <t>P1</t>
  </si>
  <si>
    <t>Unkn</t>
  </si>
  <si>
    <t>Empty Mastermix</t>
  </si>
  <si>
    <t>Positive</t>
  </si>
  <si>
    <t>1B</t>
  </si>
  <si>
    <t xml:space="preserve">Plate: </t>
  </si>
  <si>
    <t>SYBR</t>
  </si>
  <si>
    <t>N1</t>
  </si>
  <si>
    <t>Negative</t>
  </si>
  <si>
    <t>1C</t>
  </si>
  <si>
    <t>Plate Barcode:</t>
  </si>
  <si>
    <t>P24</t>
  </si>
  <si>
    <t>N1 Rerun</t>
  </si>
  <si>
    <t>2A</t>
  </si>
  <si>
    <t>Rerun</t>
  </si>
  <si>
    <t>2B</t>
  </si>
  <si>
    <t>Q1 Tech:</t>
  </si>
  <si>
    <t>ENTER INITIALS</t>
  </si>
  <si>
    <t>N23</t>
  </si>
  <si>
    <t>NTC</t>
  </si>
  <si>
    <t>Neg Control</t>
  </si>
  <si>
    <t>Inconclusive</t>
  </si>
  <si>
    <t>2C</t>
  </si>
  <si>
    <t>Q2 Tech:</t>
  </si>
  <si>
    <t>VALID</t>
  </si>
  <si>
    <t>Q3 Tech:</t>
  </si>
  <si>
    <t>N24</t>
  </si>
  <si>
    <t>INVALID</t>
  </si>
  <si>
    <t>Q4 Tech:</t>
  </si>
  <si>
    <t>YES</t>
  </si>
  <si>
    <t>Control Tech:</t>
  </si>
  <si>
    <t>O23</t>
  </si>
  <si>
    <t>Pos Ctrl</t>
  </si>
  <si>
    <t>Pos Control</t>
  </si>
  <si>
    <t>NO</t>
  </si>
  <si>
    <t>Result Tech:</t>
  </si>
  <si>
    <t>O24</t>
  </si>
  <si>
    <t>Thermocycler:</t>
  </si>
  <si>
    <t>Rymedi Job:</t>
  </si>
  <si>
    <t>A01</t>
  </si>
  <si>
    <t>Sample 001</t>
  </si>
  <si>
    <t>NTC:</t>
  </si>
  <si>
    <t>N1 Pos</t>
  </si>
  <si>
    <t>A02</t>
  </si>
  <si>
    <t>P1 Pos</t>
  </si>
  <si>
    <t>B01</t>
  </si>
  <si>
    <t>Sample 002</t>
  </si>
  <si>
    <t>Notes:</t>
  </si>
  <si>
    <t>B02</t>
  </si>
  <si>
    <t>Positives:</t>
  </si>
  <si>
    <t>Reruns:</t>
  </si>
  <si>
    <t>C01</t>
  </si>
  <si>
    <t>Sample 003</t>
  </si>
  <si>
    <t>Negatives:</t>
  </si>
  <si>
    <t>Inconclusives:</t>
  </si>
  <si>
    <t>C02</t>
  </si>
  <si>
    <t>Total:</t>
  </si>
  <si>
    <t>D01</t>
  </si>
  <si>
    <t>Sample 004</t>
  </si>
  <si>
    <t>Overnight Pos:</t>
  </si>
  <si>
    <t>Rymedi Upload:</t>
  </si>
  <si>
    <t>D02</t>
  </si>
  <si>
    <t>E01</t>
  </si>
  <si>
    <t>Sample 005</t>
  </si>
  <si>
    <t>E02</t>
  </si>
  <si>
    <t>F01</t>
  </si>
  <si>
    <t>Sample 006</t>
  </si>
  <si>
    <t>F02</t>
  </si>
  <si>
    <t>G01</t>
  </si>
  <si>
    <t>Sample 007</t>
  </si>
  <si>
    <t>G02</t>
  </si>
  <si>
    <t>H01</t>
  </si>
  <si>
    <t>Sample 008</t>
  </si>
  <si>
    <t>H02</t>
  </si>
  <si>
    <t>I01</t>
  </si>
  <si>
    <t>Sample 009</t>
  </si>
  <si>
    <t>I02</t>
  </si>
  <si>
    <t>J01</t>
  </si>
  <si>
    <t>Sample 010</t>
  </si>
  <si>
    <t>J02</t>
  </si>
  <si>
    <t>K01</t>
  </si>
  <si>
    <t>Sample 011</t>
  </si>
  <si>
    <t>K02</t>
  </si>
  <si>
    <t>L01</t>
  </si>
  <si>
    <t>Sample 012</t>
  </si>
  <si>
    <t>L02</t>
  </si>
  <si>
    <t>M01</t>
  </si>
  <si>
    <t>Sample 013</t>
  </si>
  <si>
    <t>M02</t>
  </si>
  <si>
    <t>N01</t>
  </si>
  <si>
    <t>Sample 014</t>
  </si>
  <si>
    <t>N02</t>
  </si>
  <si>
    <t>O01</t>
  </si>
  <si>
    <t>Sample 015</t>
  </si>
  <si>
    <t>O02</t>
  </si>
  <si>
    <t>P01</t>
  </si>
  <si>
    <t>Sample 016</t>
  </si>
  <si>
    <t>P02</t>
  </si>
  <si>
    <t>A03</t>
  </si>
  <si>
    <t>Sample 017</t>
  </si>
  <si>
    <t>A04</t>
  </si>
  <si>
    <t>B03</t>
  </si>
  <si>
    <t>Sample 018</t>
  </si>
  <si>
    <t>B04</t>
  </si>
  <si>
    <t>C03</t>
  </si>
  <si>
    <t>Sample 019</t>
  </si>
  <si>
    <t>C04</t>
  </si>
  <si>
    <t>D03</t>
  </si>
  <si>
    <t>Sample 020</t>
  </si>
  <si>
    <t>D04</t>
  </si>
  <si>
    <t>E03</t>
  </si>
  <si>
    <t>Sample 021</t>
  </si>
  <si>
    <t>E04</t>
  </si>
  <si>
    <t>F03</t>
  </si>
  <si>
    <t>Sample 022</t>
  </si>
  <si>
    <t>F04</t>
  </si>
  <si>
    <t>G03</t>
  </si>
  <si>
    <t>Sample 023</t>
  </si>
  <si>
    <t>G04</t>
  </si>
  <si>
    <t>H03</t>
  </si>
  <si>
    <t>Sample 024</t>
  </si>
  <si>
    <t>H04</t>
  </si>
  <si>
    <t>I03</t>
  </si>
  <si>
    <t>Sample 025</t>
  </si>
  <si>
    <t>I04</t>
  </si>
  <si>
    <t>J03</t>
  </si>
  <si>
    <t>Sample 026</t>
  </si>
  <si>
    <t>J04</t>
  </si>
  <si>
    <t>K03</t>
  </si>
  <si>
    <t>Sample 027</t>
  </si>
  <si>
    <t>K04</t>
  </si>
  <si>
    <t>L03</t>
  </si>
  <si>
    <t>Sample 028</t>
  </si>
  <si>
    <t>L04</t>
  </si>
  <si>
    <t>M03</t>
  </si>
  <si>
    <t>Sample 029</t>
  </si>
  <si>
    <t>M04</t>
  </si>
  <si>
    <t>N03</t>
  </si>
  <si>
    <t>Sample 030</t>
  </si>
  <si>
    <t>N04</t>
  </si>
  <si>
    <t>O03</t>
  </si>
  <si>
    <t>Sample 031</t>
  </si>
  <si>
    <t>O04</t>
  </si>
  <si>
    <t>P03</t>
  </si>
  <si>
    <t>Sample 032</t>
  </si>
  <si>
    <t>P04</t>
  </si>
  <si>
    <t>A05</t>
  </si>
  <si>
    <t>Sample 033</t>
  </si>
  <si>
    <t>A06</t>
  </si>
  <si>
    <t>B05</t>
  </si>
  <si>
    <t>Sample 034</t>
  </si>
  <si>
    <t>B06</t>
  </si>
  <si>
    <t>C05</t>
  </si>
  <si>
    <t>Sample 035</t>
  </si>
  <si>
    <t>C06</t>
  </si>
  <si>
    <t>D05</t>
  </si>
  <si>
    <t>Sample 036</t>
  </si>
  <si>
    <t>D06</t>
  </si>
  <si>
    <t>E05</t>
  </si>
  <si>
    <t>Sample 037</t>
  </si>
  <si>
    <t>E06</t>
  </si>
  <si>
    <t>F05</t>
  </si>
  <si>
    <t>Sample 038</t>
  </si>
  <si>
    <t>F06</t>
  </si>
  <si>
    <t>G05</t>
  </si>
  <si>
    <t>Sample 039</t>
  </si>
  <si>
    <t>G06</t>
  </si>
  <si>
    <t>H05</t>
  </si>
  <si>
    <t>Sample 040</t>
  </si>
  <si>
    <t>H06</t>
  </si>
  <si>
    <t>I05</t>
  </si>
  <si>
    <t>Sample 041</t>
  </si>
  <si>
    <t>I06</t>
  </si>
  <si>
    <t>J05</t>
  </si>
  <si>
    <t>Sample 042</t>
  </si>
  <si>
    <t>J06</t>
  </si>
  <si>
    <t>K05</t>
  </si>
  <si>
    <t>Sample 043</t>
  </si>
  <si>
    <t>K06</t>
  </si>
  <si>
    <t>L05</t>
  </si>
  <si>
    <t>Sample 044</t>
  </si>
  <si>
    <t>L06</t>
  </si>
  <si>
    <t>SCAN Bar code here</t>
  </si>
  <si>
    <t>POSITIVE PATIENT SAMPLE DO NOT REPORT</t>
  </si>
  <si>
    <t>M05</t>
  </si>
  <si>
    <t>Sample 045</t>
  </si>
  <si>
    <t>STOP</t>
  </si>
  <si>
    <t>Enter CQ Values</t>
  </si>
  <si>
    <t>M06</t>
  </si>
  <si>
    <t>N05</t>
  </si>
  <si>
    <t>Sample 046</t>
  </si>
  <si>
    <t>N06</t>
  </si>
  <si>
    <t>O05</t>
  </si>
  <si>
    <t>Sample 047</t>
  </si>
  <si>
    <t>O06</t>
  </si>
  <si>
    <t>P05</t>
  </si>
  <si>
    <t>Sample 048</t>
  </si>
  <si>
    <t>P06</t>
  </si>
  <si>
    <t>A07</t>
  </si>
  <si>
    <t>Sample 049</t>
  </si>
  <si>
    <t>A08</t>
  </si>
  <si>
    <t>B07</t>
  </si>
  <si>
    <t>Sample 050</t>
  </si>
  <si>
    <t>B08</t>
  </si>
  <si>
    <t>C07</t>
  </si>
  <si>
    <t>Sample 051</t>
  </si>
  <si>
    <t>C08</t>
  </si>
  <si>
    <t>D07</t>
  </si>
  <si>
    <t>Sample 052</t>
  </si>
  <si>
    <t>D08</t>
  </si>
  <si>
    <t>E07</t>
  </si>
  <si>
    <t>Sample 053</t>
  </si>
  <si>
    <t>E08</t>
  </si>
  <si>
    <t>F07</t>
  </si>
  <si>
    <t>Sample 054</t>
  </si>
  <si>
    <t>F08</t>
  </si>
  <si>
    <t>G07</t>
  </si>
  <si>
    <t>Sample 055</t>
  </si>
  <si>
    <t>G08</t>
  </si>
  <si>
    <t>H07</t>
  </si>
  <si>
    <t>Sample 056</t>
  </si>
  <si>
    <t>H08</t>
  </si>
  <si>
    <t>I07</t>
  </si>
  <si>
    <t>Sample 057</t>
  </si>
  <si>
    <t>I08</t>
  </si>
  <si>
    <t>J07</t>
  </si>
  <si>
    <t>Sample 058</t>
  </si>
  <si>
    <t>J08</t>
  </si>
  <si>
    <t>K07</t>
  </si>
  <si>
    <t>Sample 059</t>
  </si>
  <si>
    <t>K08</t>
  </si>
  <si>
    <t>L07</t>
  </si>
  <si>
    <t>Sample 060</t>
  </si>
  <si>
    <t>L08</t>
  </si>
  <si>
    <t>M07</t>
  </si>
  <si>
    <t>Sample 061</t>
  </si>
  <si>
    <t>M08</t>
  </si>
  <si>
    <t>N07</t>
  </si>
  <si>
    <t>Sample 062</t>
  </si>
  <si>
    <t>N08</t>
  </si>
  <si>
    <t>O07</t>
  </si>
  <si>
    <t>Sample 063</t>
  </si>
  <si>
    <t>O08</t>
  </si>
  <si>
    <t>P07</t>
  </si>
  <si>
    <t>Sample 064</t>
  </si>
  <si>
    <t>P08</t>
  </si>
  <si>
    <t>A09</t>
  </si>
  <si>
    <t>Sample 065</t>
  </si>
  <si>
    <t>A10</t>
  </si>
  <si>
    <t>B09</t>
  </si>
  <si>
    <t>Sample 066</t>
  </si>
  <si>
    <t>B10</t>
  </si>
  <si>
    <t>C09</t>
  </si>
  <si>
    <t>Sample 067</t>
  </si>
  <si>
    <t>C10</t>
  </si>
  <si>
    <t>D09</t>
  </si>
  <si>
    <t>Sample 068</t>
  </si>
  <si>
    <t>D10</t>
  </si>
  <si>
    <t>E09</t>
  </si>
  <si>
    <t>Sample 069</t>
  </si>
  <si>
    <t>E10</t>
  </si>
  <si>
    <t>F09</t>
  </si>
  <si>
    <t>Sample 070</t>
  </si>
  <si>
    <t>F10</t>
  </si>
  <si>
    <t>G09</t>
  </si>
  <si>
    <t>Sample 071</t>
  </si>
  <si>
    <t>G10</t>
  </si>
  <si>
    <t>H09</t>
  </si>
  <si>
    <t>Sample 072</t>
  </si>
  <si>
    <t>H10</t>
  </si>
  <si>
    <t>I09</t>
  </si>
  <si>
    <t>Sample 073</t>
  </si>
  <si>
    <t>I10</t>
  </si>
  <si>
    <t>J09</t>
  </si>
  <si>
    <t>Sample 074</t>
  </si>
  <si>
    <t>J10</t>
  </si>
  <si>
    <t>K09</t>
  </si>
  <si>
    <t>Sample 075</t>
  </si>
  <si>
    <t>K10</t>
  </si>
  <si>
    <t>L09</t>
  </si>
  <si>
    <t>Sample 076</t>
  </si>
  <si>
    <t>L10</t>
  </si>
  <si>
    <t>M09</t>
  </si>
  <si>
    <t>Sample 077</t>
  </si>
  <si>
    <t>M10</t>
  </si>
  <si>
    <t>N09</t>
  </si>
  <si>
    <t>Sample 078</t>
  </si>
  <si>
    <t>N10</t>
  </si>
  <si>
    <t>O09</t>
  </si>
  <si>
    <t>Sample 079</t>
  </si>
  <si>
    <t>O10</t>
  </si>
  <si>
    <t>P09</t>
  </si>
  <si>
    <t>Sample 080</t>
  </si>
  <si>
    <t>P10</t>
  </si>
  <si>
    <t>A11</t>
  </si>
  <si>
    <t>Sample 081</t>
  </si>
  <si>
    <t>A12</t>
  </si>
  <si>
    <t>B11</t>
  </si>
  <si>
    <t>Sample 082</t>
  </si>
  <si>
    <t>B12</t>
  </si>
  <si>
    <t>C11</t>
  </si>
  <si>
    <t>Sample 083</t>
  </si>
  <si>
    <t>C12</t>
  </si>
  <si>
    <t>D11</t>
  </si>
  <si>
    <t>Sample 084</t>
  </si>
  <si>
    <t>D12</t>
  </si>
  <si>
    <t>E11</t>
  </si>
  <si>
    <t>Sample 085</t>
  </si>
  <si>
    <t>E12</t>
  </si>
  <si>
    <t>F11</t>
  </si>
  <si>
    <t>Sample 086</t>
  </si>
  <si>
    <t>F12</t>
  </si>
  <si>
    <t>G11</t>
  </si>
  <si>
    <t>Sample 087</t>
  </si>
  <si>
    <t>G12</t>
  </si>
  <si>
    <t>H11</t>
  </si>
  <si>
    <t>Sample 088</t>
  </si>
  <si>
    <t>H12</t>
  </si>
  <si>
    <t>I11</t>
  </si>
  <si>
    <t>Sample 089</t>
  </si>
  <si>
    <t>I12</t>
  </si>
  <si>
    <t>J11</t>
  </si>
  <si>
    <t>Sample 090</t>
  </si>
  <si>
    <t>J12</t>
  </si>
  <si>
    <t>K11</t>
  </si>
  <si>
    <t>Sample 091</t>
  </si>
  <si>
    <t>K12</t>
  </si>
  <si>
    <t>L11</t>
  </si>
  <si>
    <t>Sample 092</t>
  </si>
  <si>
    <t>L12</t>
  </si>
  <si>
    <t>M11</t>
  </si>
  <si>
    <t>Sample 093</t>
  </si>
  <si>
    <t>M12</t>
  </si>
  <si>
    <t>N11</t>
  </si>
  <si>
    <t>Sample 094</t>
  </si>
  <si>
    <t>N12</t>
  </si>
  <si>
    <t>O11</t>
  </si>
  <si>
    <t>Sample 095</t>
  </si>
  <si>
    <t>O12</t>
  </si>
  <si>
    <t>P11</t>
  </si>
  <si>
    <t>Sample 096</t>
  </si>
  <si>
    <t>P12</t>
  </si>
  <si>
    <t>A13</t>
  </si>
  <si>
    <t>Sample 097</t>
  </si>
  <si>
    <t>A14</t>
  </si>
  <si>
    <t>B13</t>
  </si>
  <si>
    <t>Sample 098</t>
  </si>
  <si>
    <t>B14</t>
  </si>
  <si>
    <t>C13</t>
  </si>
  <si>
    <t>Sample 099</t>
  </si>
  <si>
    <t>C14</t>
  </si>
  <si>
    <t>D13</t>
  </si>
  <si>
    <t>Sample 100</t>
  </si>
  <si>
    <t>D14</t>
  </si>
  <si>
    <t>E13</t>
  </si>
  <si>
    <t>Sample 101</t>
  </si>
  <si>
    <t>E14</t>
  </si>
  <si>
    <t>F13</t>
  </si>
  <si>
    <t>Sample 102</t>
  </si>
  <si>
    <t>F14</t>
  </si>
  <si>
    <t>G13</t>
  </si>
  <si>
    <t>Sample 103</t>
  </si>
  <si>
    <t>G14</t>
  </si>
  <si>
    <t>H13</t>
  </si>
  <si>
    <t>Sample 104</t>
  </si>
  <si>
    <t>H14</t>
  </si>
  <si>
    <t>I13</t>
  </si>
  <si>
    <t>Sample 105</t>
  </si>
  <si>
    <t>I14</t>
  </si>
  <si>
    <t>J13</t>
  </si>
  <si>
    <t>Sample 106</t>
  </si>
  <si>
    <t>J14</t>
  </si>
  <si>
    <t>K13</t>
  </si>
  <si>
    <t>Sample 107</t>
  </si>
  <si>
    <t>K14</t>
  </si>
  <si>
    <t>L13</t>
  </si>
  <si>
    <t>Sample 108</t>
  </si>
  <si>
    <t>L14</t>
  </si>
  <si>
    <t>M13</t>
  </si>
  <si>
    <t>Sample 109</t>
  </si>
  <si>
    <t>M14</t>
  </si>
  <si>
    <t>N13</t>
  </si>
  <si>
    <t>Sample 110</t>
  </si>
  <si>
    <t>N14</t>
  </si>
  <si>
    <t>O13</t>
  </si>
  <si>
    <t>Sample 111</t>
  </si>
  <si>
    <t>O14</t>
  </si>
  <si>
    <t>P13</t>
  </si>
  <si>
    <t>Sample 112</t>
  </si>
  <si>
    <t>P14</t>
  </si>
  <si>
    <t>A15</t>
  </si>
  <si>
    <t>Sample 113</t>
  </si>
  <si>
    <t>A16</t>
  </si>
  <si>
    <t>B15</t>
  </si>
  <si>
    <t>Sample 114</t>
  </si>
  <si>
    <t>B16</t>
  </si>
  <si>
    <t>C15</t>
  </si>
  <si>
    <t>Sample 115</t>
  </si>
  <si>
    <t>C16</t>
  </si>
  <si>
    <t>D15</t>
  </si>
  <si>
    <t>Sample 116</t>
  </si>
  <si>
    <t>D16</t>
  </si>
  <si>
    <t>E15</t>
  </si>
  <si>
    <t>Sample 117</t>
  </si>
  <si>
    <t>E16</t>
  </si>
  <si>
    <t>F15</t>
  </si>
  <si>
    <t>Sample 118</t>
  </si>
  <si>
    <t>F16</t>
  </si>
  <si>
    <t>G15</t>
  </si>
  <si>
    <t>Sample 119</t>
  </si>
  <si>
    <t>G16</t>
  </si>
  <si>
    <t>H15</t>
  </si>
  <si>
    <t>Sample 120</t>
  </si>
  <si>
    <t>H16</t>
  </si>
  <si>
    <t>I15</t>
  </si>
  <si>
    <t>Sample 121</t>
  </si>
  <si>
    <t>I16</t>
  </si>
  <si>
    <t>J15</t>
  </si>
  <si>
    <t>Sample 122</t>
  </si>
  <si>
    <t>J16</t>
  </si>
  <si>
    <t>K15</t>
  </si>
  <si>
    <t>Sample 123</t>
  </si>
  <si>
    <t>K16</t>
  </si>
  <si>
    <t>L15</t>
  </si>
  <si>
    <t>Sample 124</t>
  </si>
  <si>
    <t>L16</t>
  </si>
  <si>
    <t>M15</t>
  </si>
  <si>
    <t>Sample 125</t>
  </si>
  <si>
    <t>M16</t>
  </si>
  <si>
    <t>N15</t>
  </si>
  <si>
    <t>Sample 126</t>
  </si>
  <si>
    <t>N16</t>
  </si>
  <si>
    <t>O15</t>
  </si>
  <si>
    <t>Sample 127</t>
  </si>
  <si>
    <t>O16</t>
  </si>
  <si>
    <t>P15</t>
  </si>
  <si>
    <t>Sample 128</t>
  </si>
  <si>
    <t>P16</t>
  </si>
  <si>
    <t>A17</t>
  </si>
  <si>
    <t>Sample 129</t>
  </si>
  <si>
    <t>A18</t>
  </si>
  <si>
    <t>B17</t>
  </si>
  <si>
    <t>Sample 130</t>
  </si>
  <si>
    <t>B18</t>
  </si>
  <si>
    <t>C17</t>
  </si>
  <si>
    <t>Sample 131</t>
  </si>
  <si>
    <t>C18</t>
  </si>
  <si>
    <t>D17</t>
  </si>
  <si>
    <t>Sample 132</t>
  </si>
  <si>
    <t>D18</t>
  </si>
  <si>
    <t>E17</t>
  </si>
  <si>
    <t>Sample 133</t>
  </si>
  <si>
    <t>E18</t>
  </si>
  <si>
    <t>F17</t>
  </si>
  <si>
    <t>Sample 134</t>
  </si>
  <si>
    <t>F18</t>
  </si>
  <si>
    <t>G17</t>
  </si>
  <si>
    <t>Sample 135</t>
  </si>
  <si>
    <t>G18</t>
  </si>
  <si>
    <t>H17</t>
  </si>
  <si>
    <t>Sample 136</t>
  </si>
  <si>
    <t>H18</t>
  </si>
  <si>
    <t>I17</t>
  </si>
  <si>
    <t>Sample 137</t>
  </si>
  <si>
    <t>I18</t>
  </si>
  <si>
    <t>J17</t>
  </si>
  <si>
    <t>Sample 138</t>
  </si>
  <si>
    <t>J18</t>
  </si>
  <si>
    <t>K17</t>
  </si>
  <si>
    <t>Sample 139</t>
  </si>
  <si>
    <t>K18</t>
  </si>
  <si>
    <t>L17</t>
  </si>
  <si>
    <t>Sample 140</t>
  </si>
  <si>
    <t>L18</t>
  </si>
  <si>
    <t>M17</t>
  </si>
  <si>
    <t>Sample 141</t>
  </si>
  <si>
    <t>M18</t>
  </si>
  <si>
    <t>N17</t>
  </si>
  <si>
    <t>Sample 142</t>
  </si>
  <si>
    <t>N18</t>
  </si>
  <si>
    <t>O17</t>
  </si>
  <si>
    <t>Sample 143</t>
  </si>
  <si>
    <t>O18</t>
  </si>
  <si>
    <t>P17</t>
  </si>
  <si>
    <t>Sample 144</t>
  </si>
  <si>
    <t>P18</t>
  </si>
  <si>
    <t>A19</t>
  </si>
  <si>
    <t>Sample 145</t>
  </si>
  <si>
    <t>A20</t>
  </si>
  <si>
    <t>B19</t>
  </si>
  <si>
    <t>Sample 146</t>
  </si>
  <si>
    <t>B20</t>
  </si>
  <si>
    <t>C19</t>
  </si>
  <si>
    <t>Sample 147</t>
  </si>
  <si>
    <t>C20</t>
  </si>
  <si>
    <t>D19</t>
  </si>
  <si>
    <t>Sample 148</t>
  </si>
  <si>
    <t>D20</t>
  </si>
  <si>
    <t>E19</t>
  </si>
  <si>
    <t>Sample 149</t>
  </si>
  <si>
    <t>E20</t>
  </si>
  <si>
    <t>F19</t>
  </si>
  <si>
    <t>Sample 150</t>
  </si>
  <si>
    <t>F20</t>
  </si>
  <si>
    <t>G19</t>
  </si>
  <si>
    <t>Sample 151</t>
  </si>
  <si>
    <t>G20</t>
  </si>
  <si>
    <t>H19</t>
  </si>
  <si>
    <t>Sample 152</t>
  </si>
  <si>
    <t>H20</t>
  </si>
  <si>
    <t>I19</t>
  </si>
  <si>
    <t>Sample 153</t>
  </si>
  <si>
    <t>I20</t>
  </si>
  <si>
    <t>J19</t>
  </si>
  <si>
    <t>Sample 154</t>
  </si>
  <si>
    <t>J20</t>
  </si>
  <si>
    <t>K19</t>
  </si>
  <si>
    <t>Sample 155</t>
  </si>
  <si>
    <t>K20</t>
  </si>
  <si>
    <t>L19</t>
  </si>
  <si>
    <t>Sample 156</t>
  </si>
  <si>
    <t>L20</t>
  </si>
  <si>
    <t>M19</t>
  </si>
  <si>
    <t>Sample 157</t>
  </si>
  <si>
    <t>M20</t>
  </si>
  <si>
    <t>N19</t>
  </si>
  <si>
    <t>Sample 158</t>
  </si>
  <si>
    <t>N20</t>
  </si>
  <si>
    <t>O19</t>
  </si>
  <si>
    <t>Sample 159</t>
  </si>
  <si>
    <t>O20</t>
  </si>
  <si>
    <t>P19</t>
  </si>
  <si>
    <t>Sample 160</t>
  </si>
  <si>
    <t>P20</t>
  </si>
  <si>
    <t>A21</t>
  </si>
  <si>
    <t>Sample 161</t>
  </si>
  <si>
    <t>A22</t>
  </si>
  <si>
    <t>B21</t>
  </si>
  <si>
    <t>Sample 162</t>
  </si>
  <si>
    <t>B22</t>
  </si>
  <si>
    <t>C21</t>
  </si>
  <si>
    <t>Sample 163</t>
  </si>
  <si>
    <t>C22</t>
  </si>
  <si>
    <t>D21</t>
  </si>
  <si>
    <t>Sample 164</t>
  </si>
  <si>
    <t>D22</t>
  </si>
  <si>
    <t>E21</t>
  </si>
  <si>
    <t>Sample 165</t>
  </si>
  <si>
    <t>E22</t>
  </si>
  <si>
    <t>F21</t>
  </si>
  <si>
    <t>Sample 166</t>
  </si>
  <si>
    <t>F22</t>
  </si>
  <si>
    <t>G21</t>
  </si>
  <si>
    <t>Sample 167</t>
  </si>
  <si>
    <t>G22</t>
  </si>
  <si>
    <t>H21</t>
  </si>
  <si>
    <t>Sample 168</t>
  </si>
  <si>
    <t>H22</t>
  </si>
  <si>
    <t>I21</t>
  </si>
  <si>
    <t>Sample 169</t>
  </si>
  <si>
    <t>I22</t>
  </si>
  <si>
    <t>J21</t>
  </si>
  <si>
    <t>Sample 170</t>
  </si>
  <si>
    <t>J22</t>
  </si>
  <si>
    <t>K21</t>
  </si>
  <si>
    <t>Sample 171</t>
  </si>
  <si>
    <t>K22</t>
  </si>
  <si>
    <t>L21</t>
  </si>
  <si>
    <t>Sample 172</t>
  </si>
  <si>
    <t>L22</t>
  </si>
  <si>
    <t>M21</t>
  </si>
  <si>
    <t>Sample 173</t>
  </si>
  <si>
    <t>M22</t>
  </si>
  <si>
    <t>N21</t>
  </si>
  <si>
    <t>Sample 174</t>
  </si>
  <si>
    <t>N22</t>
  </si>
  <si>
    <t>O21</t>
  </si>
  <si>
    <t>Sample 175</t>
  </si>
  <si>
    <t>O22</t>
  </si>
  <si>
    <t>P21</t>
  </si>
  <si>
    <t>Sample 176</t>
  </si>
  <si>
    <t>P22</t>
  </si>
  <si>
    <t>A23</t>
  </si>
  <si>
    <t>Sample 177</t>
  </si>
  <si>
    <t>A24</t>
  </si>
  <si>
    <t>B23</t>
  </si>
  <si>
    <t>Sample 178</t>
  </si>
  <si>
    <t>B24</t>
  </si>
  <si>
    <t>C23</t>
  </si>
  <si>
    <t>Sample 179</t>
  </si>
  <si>
    <t>C24</t>
  </si>
  <si>
    <t>D23</t>
  </si>
  <si>
    <t>Sample 180</t>
  </si>
  <si>
    <t>D24</t>
  </si>
  <si>
    <t>E23</t>
  </si>
  <si>
    <t>Sample 181</t>
  </si>
  <si>
    <t>E24</t>
  </si>
  <si>
    <t>F23</t>
  </si>
  <si>
    <t>Sample 182</t>
  </si>
  <si>
    <t>F24</t>
  </si>
  <si>
    <t>G23</t>
  </si>
  <si>
    <t>Sample 183</t>
  </si>
  <si>
    <t>G24</t>
  </si>
  <si>
    <t>H23</t>
  </si>
  <si>
    <t>Sample 184</t>
  </si>
  <si>
    <t>H24</t>
  </si>
  <si>
    <t>I23</t>
  </si>
  <si>
    <t>Sample 185</t>
  </si>
  <si>
    <t>I24</t>
  </si>
  <si>
    <t>J23</t>
  </si>
  <si>
    <t>Sample 186</t>
  </si>
  <si>
    <t>J24</t>
  </si>
  <si>
    <t>K23</t>
  </si>
  <si>
    <t>Sample 187</t>
  </si>
  <si>
    <t>K24</t>
  </si>
  <si>
    <t>L23</t>
  </si>
  <si>
    <t>Sample 188</t>
  </si>
  <si>
    <t>L24</t>
  </si>
  <si>
    <t>M23</t>
  </si>
  <si>
    <t>Sample 189</t>
  </si>
  <si>
    <t>M24</t>
  </si>
  <si>
    <t>Thermocycler</t>
  </si>
  <si>
    <t>Robots</t>
  </si>
  <si>
    <t>Ada</t>
  </si>
  <si>
    <t>Arnie</t>
  </si>
  <si>
    <t>Barbara</t>
  </si>
  <si>
    <t>Bubba</t>
  </si>
  <si>
    <t>Curie</t>
  </si>
  <si>
    <t>Dorothy</t>
  </si>
  <si>
    <t>Daryll</t>
  </si>
  <si>
    <t>Elizabeth</t>
  </si>
  <si>
    <t>Ernie</t>
  </si>
  <si>
    <t>Frances</t>
  </si>
  <si>
    <t>Floyd</t>
  </si>
  <si>
    <t>Gerty</t>
  </si>
  <si>
    <t>Gus</t>
  </si>
  <si>
    <t>Helen</t>
  </si>
  <si>
    <t>Homer</t>
  </si>
  <si>
    <t>Irene</t>
  </si>
  <si>
    <t>Ira</t>
  </si>
  <si>
    <t>Jennifer</t>
  </si>
  <si>
    <t>Jeb</t>
  </si>
  <si>
    <t>Kitty</t>
  </si>
  <si>
    <t>Linda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</si>
</sst>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0.00;\-###0.00"/>
  </numFmts>
  <fonts count="6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8.25"/>
      <name val="Microsoft Sans Serif"/>
      <family val="2"/>
    </font>
  </fonts>
  <fills count="7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2F75B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/>
    <xf numFmtId="0" fontId="1" fillId="2" borderId="0" xfId="0" applyFont="1" applyFill="1"/>
    <xf numFmtId="0" fontId="0" fillId="2" borderId="0" xfId="0" applyFill="1"/>
    <xf numFmtId="0" fontId="3" fillId="0" borderId="0" xfId="0" applyFont="1"/>
    <xf numFmtId="0" fontId="0" fillId="3" borderId="0" xfId="0" applyFill="1"/>
    <xf numFmtId="0" fontId="0" fillId="0" borderId="0" xfId="0" applyProtection="1"/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0" fontId="0" fillId="3" borderId="0" xfId="0" applyFont="1" applyFill="1"/>
    <xf numFmtId="0" fontId="0" fillId="0" borderId="0" xfId="0" applyFill="1"/>
    <xf numFmtId="0" fontId="0" fillId="0" borderId="0" xfId="0" applyAlignment="1">
      <alignment horizontal="left"/>
    </xf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4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0" xfId="0" applyProtection="1">
      <protection locked="0"/>
    </xf>
    <xf numFmtId="0" fontId="0" fillId="0" borderId="0" xfId="0" applyFill="1" applyProtection="1">
      <protection locked="0"/>
    </xf>
    <xf numFmtId="0" fontId="3" fillId="4" borderId="0" xfId="0" applyFont="1" applyFill="1" applyProtection="1">
      <protection locked="0"/>
    </xf>
    <xf numFmtId="0" fontId="3" fillId="4" borderId="0" xfId="0" applyFont="1" applyFill="1" applyAlignment="1" applyProtection="1">
      <alignment horizontal="center"/>
      <protection locked="0"/>
    </xf>
    <xf numFmtId="164" fontId="5" fillId="0" borderId="0" xfId="0" applyNumberFormat="1" applyFont="1" applyAlignment="1" applyProtection="1">
      <alignment vertical="center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4" xfId="0" applyBorder="1"/>
    <xf numFmtId="0" fontId="0" fillId="0" borderId="6" xfId="0" applyBorder="1"/>
    <xf numFmtId="0" fontId="0" fillId="5" borderId="0" xfId="0" applyFill="1"/>
    <xf numFmtId="0" fontId="0" fillId="6" borderId="0" xfId="0" applyFill="1"/>
    <xf numFmtId="14" fontId="2" fillId="0" borderId="0" xfId="0" applyNumberFormat="1" applyFont="1" applyAlignment="1" applyProtection="1">
      <alignment horizontal="left"/>
      <protection locked="0"/>
    </xf>
  </cellXfs>
  <cellStyles count="1">
    <cellStyle name="Normal" xfId="0" builtinId="0"/>
  </cellStyles>
  <dxfs count="177"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6AC4A3C-BB73-9F47-B54A-ADB6A470821A}" name="Table1" displayName="Table1" ref="C1:C11" totalsRowShown="0">
  <autoFilter ref="C1:C11" xr:uid="{BE6A5774-33E0-E748-978A-4CE95E25AAC2}"/>
  <tableColumns count="1">
    <tableColumn id="1" xr3:uid="{81B5C2FB-5807-DF46-ACDD-08C3350C0775}" name="Robo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1FCB480-EA68-5B46-9D13-F12EC3311E91}" name="Table2" displayName="Table2" ref="A1:A13" totalsRowShown="0">
  <autoFilter ref="A1:A13" xr:uid="{35088EC9-F8C4-424A-A870-095A1CBAAB26}"/>
  <tableColumns count="1">
    <tableColumn id="1" xr3:uid="{34A8C147-9ED9-BB42-9050-3225E7AAF554}" name="Thermocycler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0F14E-F8CF-496A-9354-CE7889F738FE}">
  <dimension ref="A1:Z793"/>
  <sheetViews>
    <sheetView topLeftCell="E1" zoomScale="110" zoomScaleNormal="110" workbookViewId="0">
      <pane ySplit="1" topLeftCell="A174" activePane="bottomLeft" state="frozen"/>
      <selection pane="bottomLeft" activeCell="D190" sqref="D190:E191"/>
    </sheetView>
  </sheetViews>
  <sheetFormatPr defaultColWidth="8.85546875" defaultRowHeight="15"/>
  <cols>
    <col min="1" max="1" width="5" style="1" bestFit="1" customWidth="1"/>
    <col min="2" max="2" width="6.7109375" style="1" bestFit="1" customWidth="1"/>
    <col min="3" max="3" width="7.42578125" style="1" bestFit="1" customWidth="1"/>
    <col min="4" max="4" width="29.7109375" style="1" customWidth="1"/>
    <col min="5" max="5" width="17.85546875" style="1" customWidth="1"/>
    <col min="6" max="6" width="10" style="1" bestFit="1" customWidth="1"/>
    <col min="7" max="7" width="10" style="1" customWidth="1"/>
    <col min="8" max="8" width="10" style="1" bestFit="1" customWidth="1"/>
    <col min="9" max="9" width="8.85546875" style="1"/>
    <col min="10" max="10" width="9.85546875" style="1" bestFit="1" customWidth="1"/>
    <col min="11" max="11" width="20.42578125" style="1" bestFit="1" customWidth="1"/>
    <col min="12" max="12" width="13" style="1" bestFit="1" customWidth="1"/>
    <col min="13" max="13" width="13.140625" style="1" customWidth="1"/>
    <col min="14" max="14" width="12.85546875" style="1" bestFit="1" customWidth="1"/>
    <col min="15" max="15" width="8.85546875" style="1"/>
    <col min="16" max="16" width="21.42578125" style="1" customWidth="1"/>
    <col min="17" max="20" width="8.85546875" style="1"/>
    <col min="21" max="21" width="16.85546875" style="1" bestFit="1" customWidth="1"/>
    <col min="22" max="22" width="10" style="22" customWidth="1"/>
    <col min="23" max="23" width="8.85546875" style="1"/>
    <col min="24" max="24" width="8.85546875" style="4"/>
    <col min="25" max="25" width="8.85546875" style="1"/>
    <col min="26" max="26" width="12.28515625" style="1" bestFit="1" customWidth="1"/>
    <col min="27" max="16384" width="8.85546875" style="1"/>
  </cols>
  <sheetData>
    <row r="1" spans="1:26" ht="15.95" thickBo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28"/>
      <c r="P1" s="1" t="s">
        <v>13</v>
      </c>
      <c r="Q1" s="1" t="s">
        <v>14</v>
      </c>
      <c r="R1" s="1" t="s">
        <v>15</v>
      </c>
      <c r="S1" s="1" t="s">
        <v>16</v>
      </c>
      <c r="T1" s="1" t="s">
        <v>17</v>
      </c>
      <c r="U1" s="1" t="s">
        <v>1</v>
      </c>
      <c r="V1" s="21" t="s">
        <v>18</v>
      </c>
      <c r="W1" s="1" t="s">
        <v>19</v>
      </c>
      <c r="X1" s="4" t="s">
        <v>20</v>
      </c>
      <c r="Z1" s="7" t="s">
        <v>21</v>
      </c>
    </row>
    <row r="2" spans="1:26">
      <c r="A2" s="1">
        <v>1</v>
      </c>
      <c r="B2" s="1">
        <v>1</v>
      </c>
      <c r="C2" s="1" t="s">
        <v>22</v>
      </c>
      <c r="D2" s="24"/>
      <c r="E2" s="13" t="str">
        <f>IF(L2="",_xlfn.XLOOKUP($Z$4 &amp; $Z$4,F2 &amp; G2,$Z$2, _xlfn.XLOOKUP($Z$5 &amp; $Z$5,F2 &amp; G2,$Z$6,F2)),"NO RESULT")</f>
        <v/>
      </c>
      <c r="F2" s="11" t="str" cm="1">
        <f t="array" ref="F2">IF(D2="","",IF($N$11="ENTER INITIALS","",IF(AND(V15&gt;=33,V17&gt;=33),"Inconclusive",_xlfn.IFS(X15+X17=2,"Positive",X14+X15=2,"N1 Rerun",X16+X17=2,"N1 Rerun",X15+X17=1,"Rerun",X14+X16+X15+X17=0,"Rerun",X15+X17=0,"Negative"))))</f>
        <v/>
      </c>
      <c r="G2" s="18"/>
      <c r="H2" s="18"/>
      <c r="I2" s="18"/>
      <c r="J2" s="18"/>
      <c r="K2" s="18"/>
      <c r="L2" s="11" t="str" cm="1">
        <f t="array" ref="L2">_xlfn.IFS(K2="","",K2=F2,"VALIDATED",K2&lt;&gt;F2,"NOT VALIDATED")</f>
        <v/>
      </c>
      <c r="M2" s="1" t="s">
        <v>23</v>
      </c>
      <c r="N2" s="18" t="s">
        <v>24</v>
      </c>
      <c r="P2" s="5"/>
      <c r="Q2" s="1" t="s">
        <v>25</v>
      </c>
      <c r="R2" s="1" t="s">
        <v>26</v>
      </c>
      <c r="S2" s="1" t="s">
        <v>27</v>
      </c>
      <c r="T2" s="1" t="s">
        <v>28</v>
      </c>
      <c r="U2" s="1" t="s">
        <v>29</v>
      </c>
      <c r="W2" s="1" t="str">
        <f t="shared" ref="W2:W9" si="0">IF($N$11="ENTER INITIALS","",IF(V2="","VALID",IF(V2&lt;33,"INVALID","VALID")))</f>
        <v/>
      </c>
      <c r="Z2" s="8" t="s">
        <v>30</v>
      </c>
    </row>
    <row r="3" spans="1:26">
      <c r="A3" s="1">
        <v>1</v>
      </c>
      <c r="B3" s="1">
        <v>2</v>
      </c>
      <c r="C3" s="1" t="s">
        <v>31</v>
      </c>
      <c r="D3" s="25"/>
      <c r="E3" s="14" t="str">
        <f t="shared" ref="E3:E66" si="1">IF(L3="",_xlfn.XLOOKUP($Z$4 &amp; $Z$4,F3 &amp; G3,$Z$2, _xlfn.XLOOKUP($Z$5 &amp; $Z$5,F3 &amp; G3,$Z$6,F3)),"NO RESULT")</f>
        <v/>
      </c>
      <c r="F3" s="11" t="str" cm="1">
        <f t="array" ref="F3">IF(D3="","",IF($N$11="ENTER INITIALS","",IF(AND(V19&gt;=33,V21&gt;=33),"Inconclusive",_xlfn.IFS(X19+X21=2,"Positive",X18+X19=2,"N1 Rerun",X20+X21=2,"N1 Rerun",X19+X21=1,"Rerun",X18+X20+X19+X21=0,"Rerun",X19+X21=0,"Negative"))))</f>
        <v/>
      </c>
      <c r="G3" s="18"/>
      <c r="H3" s="18"/>
      <c r="I3" s="18"/>
      <c r="J3" s="18"/>
      <c r="K3" s="18"/>
      <c r="L3" s="11" t="str" cm="1">
        <f t="array" ref="L3">_xlfn.IFS(K3="","",K3=F3,"VALIDATED",K3&lt;&gt;F3,"NOT VALIDATED")</f>
        <v/>
      </c>
      <c r="M3" s="1" t="s">
        <v>32</v>
      </c>
      <c r="N3" s="12">
        <v>1</v>
      </c>
      <c r="P3" s="5"/>
      <c r="Q3" s="1" t="s">
        <v>25</v>
      </c>
      <c r="R3" s="1" t="s">
        <v>33</v>
      </c>
      <c r="S3" s="1" t="s">
        <v>34</v>
      </c>
      <c r="T3" s="1" t="s">
        <v>28</v>
      </c>
      <c r="U3" s="1" t="s">
        <v>29</v>
      </c>
      <c r="W3" s="1" t="str">
        <f t="shared" si="0"/>
        <v/>
      </c>
      <c r="Z3" s="8" t="s">
        <v>35</v>
      </c>
    </row>
    <row r="4" spans="1:26">
      <c r="A4" s="1">
        <v>1</v>
      </c>
      <c r="B4" s="1">
        <v>3</v>
      </c>
      <c r="C4" s="1" t="s">
        <v>36</v>
      </c>
      <c r="D4" s="25"/>
      <c r="E4" s="14" t="str">
        <f t="shared" si="1"/>
        <v/>
      </c>
      <c r="F4" s="11" t="str" cm="1">
        <f t="array" ref="F4">IF(D4="","",IF($N$11="ENTER INITIALS","",IF(AND(V23&gt;=33,V25&gt;=33),"Inconclusive",_xlfn.IFS(X23+X25=2,"Positive",X22+X23=2,"N1 Rerun",X24+X25=2,"N1 Rerun",X23+X25=1,"Rerun",X22+X24+X23+X25=0,"Rerun",X23+X25=0,"Negative"))))</f>
        <v/>
      </c>
      <c r="G4" s="18"/>
      <c r="H4" s="18"/>
      <c r="I4" s="18"/>
      <c r="J4" s="18"/>
      <c r="K4" s="18"/>
      <c r="L4" s="11" t="str" cm="1">
        <f t="array" ref="L4">_xlfn.IFS(K4="","",K4=F4,"VALIDATED",K4&lt;&gt;F4,"NOT VALIDATED")</f>
        <v/>
      </c>
      <c r="M4" s="1" t="s">
        <v>37</v>
      </c>
      <c r="N4" s="26"/>
      <c r="P4" s="5"/>
      <c r="Q4" s="1" t="s">
        <v>38</v>
      </c>
      <c r="R4" s="1" t="s">
        <v>26</v>
      </c>
      <c r="S4" s="1" t="s">
        <v>27</v>
      </c>
      <c r="T4" s="1" t="s">
        <v>28</v>
      </c>
      <c r="U4" s="1" t="s">
        <v>29</v>
      </c>
      <c r="W4" s="1" t="str">
        <f t="shared" si="0"/>
        <v/>
      </c>
      <c r="Z4" s="8" t="s">
        <v>39</v>
      </c>
    </row>
    <row r="5" spans="1:26">
      <c r="A5" s="1">
        <v>1</v>
      </c>
      <c r="B5" s="1">
        <v>4</v>
      </c>
      <c r="C5" s="1" t="s">
        <v>40</v>
      </c>
      <c r="D5" s="25"/>
      <c r="E5" s="14" t="str">
        <f t="shared" si="1"/>
        <v/>
      </c>
      <c r="F5" s="11" t="str" cm="1">
        <f t="array" ref="F5">IF(D5="","",IF($N$11="ENTER INITIALS","",IF(AND(V27&gt;=33,V29&gt;=33),"Inconclusive",_xlfn.IFS(X27+X29=2,"Positive",X26+X27=2,"N1 Rerun",X28+X29=2,"N1 Rerun",X27+X29=1,"Rerun",X26+X28+X27+X29=0,"Rerun",X27+X29=0,"Negative"))))</f>
        <v/>
      </c>
      <c r="G5" s="18"/>
      <c r="H5" s="18"/>
      <c r="I5" s="18"/>
      <c r="J5" s="18"/>
      <c r="K5" s="18"/>
      <c r="L5" s="11" t="str" cm="1">
        <f t="array" ref="L5">_xlfn.IFS(K5="","",K5=F5,"VALIDATED",K5&lt;&gt;F5,"NOT VALIDATED")</f>
        <v/>
      </c>
      <c r="P5" s="5"/>
      <c r="Q5" s="1" t="s">
        <v>38</v>
      </c>
      <c r="R5" s="1" t="s">
        <v>33</v>
      </c>
      <c r="S5" s="1" t="s">
        <v>34</v>
      </c>
      <c r="T5" s="1" t="s">
        <v>28</v>
      </c>
      <c r="U5" s="1" t="s">
        <v>29</v>
      </c>
      <c r="W5" s="1" t="str">
        <f t="shared" si="0"/>
        <v/>
      </c>
      <c r="Z5" s="8" t="s">
        <v>41</v>
      </c>
    </row>
    <row r="6" spans="1:26">
      <c r="A6" s="1">
        <v>1</v>
      </c>
      <c r="B6" s="1">
        <v>5</v>
      </c>
      <c r="C6" s="1" t="s">
        <v>42</v>
      </c>
      <c r="D6" s="25"/>
      <c r="E6" s="14" t="str">
        <f t="shared" si="1"/>
        <v/>
      </c>
      <c r="F6" s="11" t="str" cm="1">
        <f t="array" ref="F6">IF(D6="","",IF($N$11="ENTER INITIALS","",IF(AND(V31&gt;=33,V33&gt;=33),"Inconclusive",_xlfn.IFS(X31+X33=2,"Positive",X30+X31=2,"N1 Rerun",X32+X33=2,"N1 Rerun",X31+X33=1,"Rerun",X30+X32+X31+X33=0,"Rerun",X31+X33=0,"Negative"))))</f>
        <v/>
      </c>
      <c r="G6" s="18"/>
      <c r="H6" s="18"/>
      <c r="I6" s="18"/>
      <c r="J6" s="18"/>
      <c r="K6" s="18"/>
      <c r="L6" s="11" t="str" cm="1">
        <f t="array" ref="L6">_xlfn.IFS(K6="","",K6=F6,"VALIDATED",K6&lt;&gt;F6,"NOT VALIDATED")</f>
        <v/>
      </c>
      <c r="M6" s="1" t="s">
        <v>43</v>
      </c>
      <c r="N6" s="20" t="s">
        <v>44</v>
      </c>
      <c r="P6" s="5"/>
      <c r="Q6" s="1" t="s">
        <v>45</v>
      </c>
      <c r="R6" s="1" t="s">
        <v>26</v>
      </c>
      <c r="S6" s="1" t="s">
        <v>27</v>
      </c>
      <c r="T6" s="1" t="s">
        <v>46</v>
      </c>
      <c r="U6" s="1" t="s">
        <v>47</v>
      </c>
      <c r="W6" s="1" t="str">
        <f t="shared" si="0"/>
        <v/>
      </c>
      <c r="Z6" s="8" t="s">
        <v>48</v>
      </c>
    </row>
    <row r="7" spans="1:26">
      <c r="A7" s="1">
        <v>1</v>
      </c>
      <c r="B7" s="1">
        <v>6</v>
      </c>
      <c r="C7" s="1" t="s">
        <v>49</v>
      </c>
      <c r="D7" s="25"/>
      <c r="E7" s="14" t="str">
        <f t="shared" si="1"/>
        <v/>
      </c>
      <c r="F7" s="11" t="str" cm="1">
        <f t="array" ref="F7">IF(D7="","",IF($N$11="ENTER INITIALS","",IF(AND(V35&gt;=33,V37&gt;=33),"Inconclusive",_xlfn.IFS(X35+X37=2,"Positive",X34+X35=2,"N1 Rerun",X36+X37=2,"N1 Rerun",X35+X37=1,"Rerun",X34+X36+X35+X37=0,"Rerun",X35+X37=0,"Negative"))))</f>
        <v/>
      </c>
      <c r="G7" s="18"/>
      <c r="H7" s="18"/>
      <c r="I7" s="18"/>
      <c r="J7" s="18"/>
      <c r="K7" s="18"/>
      <c r="L7" s="11" t="str" cm="1">
        <f t="array" ref="L7">_xlfn.IFS(K7="","",K7=F7,"VALIDATED",K7&lt;&gt;F7,"NOT VALIDATED")</f>
        <v/>
      </c>
      <c r="M7" s="1" t="s">
        <v>50</v>
      </c>
      <c r="N7" s="20" t="s">
        <v>44</v>
      </c>
      <c r="P7" s="5"/>
      <c r="Q7" s="1" t="s">
        <v>45</v>
      </c>
      <c r="R7" s="1" t="s">
        <v>33</v>
      </c>
      <c r="S7" s="1" t="s">
        <v>34</v>
      </c>
      <c r="T7" s="1" t="s">
        <v>46</v>
      </c>
      <c r="U7" s="1" t="s">
        <v>47</v>
      </c>
      <c r="W7" s="1" t="str">
        <f t="shared" si="0"/>
        <v/>
      </c>
      <c r="Z7" s="8" t="s">
        <v>51</v>
      </c>
    </row>
    <row r="8" spans="1:26">
      <c r="A8" s="1">
        <v>2</v>
      </c>
      <c r="B8" s="1">
        <v>7</v>
      </c>
      <c r="C8" s="1" t="s">
        <v>22</v>
      </c>
      <c r="D8" s="25"/>
      <c r="E8" s="14" t="str">
        <f t="shared" si="1"/>
        <v/>
      </c>
      <c r="F8" s="11" t="str" cm="1">
        <f t="array" ref="F8">IF(D8="","",IF($N$11="ENTER INITIALS","",IF(AND(V39&gt;=33,V41&gt;=33),"Inconclusive",_xlfn.IFS(X39+X41=2,"Positive",X38+X39=2,"N1 Rerun",X40+X41=2,"N1 Rerun",X39+X41=1,"Rerun",X38+X40+X39+X41=0,"Rerun",X39+X41=0,"Negative"))))</f>
        <v/>
      </c>
      <c r="G8" s="19"/>
      <c r="H8" s="19"/>
      <c r="I8" s="18"/>
      <c r="J8" s="18"/>
      <c r="K8" s="18"/>
      <c r="L8" s="11" t="str" cm="1">
        <f t="array" ref="L8">_xlfn.IFS(K8="","",K8=F8,"VALIDATED",K8&lt;&gt;F8,"NOT VALIDATED")</f>
        <v/>
      </c>
      <c r="M8" s="1" t="s">
        <v>52</v>
      </c>
      <c r="N8" s="20" t="s">
        <v>44</v>
      </c>
      <c r="P8" s="5"/>
      <c r="Q8" s="1" t="s">
        <v>53</v>
      </c>
      <c r="R8" s="1" t="s">
        <v>26</v>
      </c>
      <c r="S8" s="1" t="s">
        <v>27</v>
      </c>
      <c r="T8" s="1" t="s">
        <v>46</v>
      </c>
      <c r="U8" s="1" t="s">
        <v>47</v>
      </c>
      <c r="W8" s="1" t="str">
        <f t="shared" si="0"/>
        <v/>
      </c>
      <c r="Z8" s="8" t="s">
        <v>54</v>
      </c>
    </row>
    <row r="9" spans="1:26">
      <c r="A9" s="1">
        <v>2</v>
      </c>
      <c r="B9" s="1">
        <v>8</v>
      </c>
      <c r="C9" s="1" t="s">
        <v>31</v>
      </c>
      <c r="D9" s="25"/>
      <c r="E9" s="14" t="str">
        <f t="shared" si="1"/>
        <v/>
      </c>
      <c r="F9" s="11" t="str" cm="1">
        <f t="array" ref="F9">IF(D9="","",IF($N$11="ENTER INITIALS","",IF(AND(V43&gt;=33,V45&gt;=33),"Inconclusive",_xlfn.IFS(X43+X45=2,"Positive",X42+X43=2,"N1 Rerun",X44+X45=2,"N1 Rerun",X43+X45=1,"Rerun",X42+X44+X43+X45=0,"Rerun",X43+X45=0,"Negative"))))</f>
        <v/>
      </c>
      <c r="G9" s="19"/>
      <c r="H9" s="19"/>
      <c r="I9" s="18"/>
      <c r="J9" s="18"/>
      <c r="K9" s="18"/>
      <c r="L9" s="11" t="str" cm="1">
        <f t="array" ref="L9">_xlfn.IFS(K9="","",K9=F9,"VALIDATED",K9&lt;&gt;F9,"NOT VALIDATED")</f>
        <v/>
      </c>
      <c r="M9" s="1" t="s">
        <v>55</v>
      </c>
      <c r="N9" s="20" t="s">
        <v>44</v>
      </c>
      <c r="P9" s="5"/>
      <c r="Q9" s="1" t="s">
        <v>53</v>
      </c>
      <c r="R9" s="1" t="s">
        <v>33</v>
      </c>
      <c r="S9" s="1" t="s">
        <v>34</v>
      </c>
      <c r="T9" s="1" t="s">
        <v>46</v>
      </c>
      <c r="U9" s="1" t="s">
        <v>47</v>
      </c>
      <c r="W9" s="1" t="str">
        <f t="shared" si="0"/>
        <v/>
      </c>
      <c r="Z9" s="8" t="s">
        <v>56</v>
      </c>
    </row>
    <row r="10" spans="1:26" ht="15.95" thickBot="1">
      <c r="A10" s="1">
        <v>2</v>
      </c>
      <c r="B10" s="1">
        <v>9</v>
      </c>
      <c r="C10" s="1" t="s">
        <v>36</v>
      </c>
      <c r="D10" s="25"/>
      <c r="E10" s="14" t="str">
        <f t="shared" si="1"/>
        <v/>
      </c>
      <c r="F10" s="11" t="str" cm="1">
        <f t="array" ref="F10">IF(D10="","",IF($N$11="ENTER INITIALS","",IF(AND(V47&gt;=33,V49&gt;=33),"Inconclusive",_xlfn.IFS(X47+X49=2,"Positive",X46+X47=2,"N1 Rerun",X48+X49=2,"N1 Rerun",X47+X49=1,"Rerun",X46+X48+X47+X49=0,"Rerun",X47+X49=0,"Negative"))))</f>
        <v/>
      </c>
      <c r="G10" s="19"/>
      <c r="H10" s="19"/>
      <c r="I10" s="18"/>
      <c r="J10" s="18"/>
      <c r="K10" s="18"/>
      <c r="L10" s="11" t="str" cm="1">
        <f t="array" ref="L10">_xlfn.IFS(K10="","",K10=F10,"VALIDATED",K10&lt;&gt;F10,"NOT VALIDATED")</f>
        <v/>
      </c>
      <c r="M10" s="1" t="s">
        <v>57</v>
      </c>
      <c r="N10" s="20" t="s">
        <v>44</v>
      </c>
      <c r="P10" s="5"/>
      <c r="Q10" s="1" t="s">
        <v>58</v>
      </c>
      <c r="R10" s="1" t="s">
        <v>26</v>
      </c>
      <c r="S10" s="1" t="s">
        <v>27</v>
      </c>
      <c r="T10" s="1" t="s">
        <v>59</v>
      </c>
      <c r="U10" s="1" t="s">
        <v>60</v>
      </c>
      <c r="W10" s="1" t="str">
        <f>IF($N$11="ENTER INITIALS","",IF(V10="","INVALID",IF(AND(V10&lt;28,V10&gt;22),"VALID","INVALID")))</f>
        <v/>
      </c>
      <c r="Z10" s="9" t="s">
        <v>61</v>
      </c>
    </row>
    <row r="11" spans="1:26">
      <c r="A11" s="1">
        <v>2</v>
      </c>
      <c r="B11" s="1">
        <v>10</v>
      </c>
      <c r="C11" s="1" t="s">
        <v>40</v>
      </c>
      <c r="D11" s="25"/>
      <c r="E11" s="14" t="str">
        <f t="shared" si="1"/>
        <v/>
      </c>
      <c r="F11" s="11" t="str" cm="1">
        <f t="array" ref="F11">IF(D11="","",IF($N$11="ENTER INITIALS","",IF(AND(V51&gt;=33,V53&gt;=33),"Inconclusive",_xlfn.IFS(X51+X53=2,"Positive",X50+X51=2,"N1 Rerun",X52+X53=2,"N1 Rerun",X51+X53=1,"Rerun",X50+X52+X51+X53=0,"Rerun",X51+X53=0,"Negative"))))</f>
        <v/>
      </c>
      <c r="G11" s="19"/>
      <c r="H11" s="19"/>
      <c r="I11" s="18"/>
      <c r="J11" s="18"/>
      <c r="K11" s="18"/>
      <c r="L11" s="11" t="str" cm="1">
        <f t="array" ref="L11">_xlfn.IFS(K11="","",K11=F11,"VALIDATED",K11&lt;&gt;F11,"NOT VALIDATED")</f>
        <v/>
      </c>
      <c r="M11" s="1" t="s">
        <v>62</v>
      </c>
      <c r="N11" s="20" t="s">
        <v>44</v>
      </c>
      <c r="P11" s="5"/>
      <c r="Q11" s="1" t="s">
        <v>58</v>
      </c>
      <c r="R11" s="1" t="s">
        <v>33</v>
      </c>
      <c r="S11" s="1" t="s">
        <v>34</v>
      </c>
      <c r="T11" s="1" t="s">
        <v>59</v>
      </c>
      <c r="U11" s="1" t="s">
        <v>60</v>
      </c>
      <c r="W11" s="1" t="str">
        <f>IF($N$11="ENTER INITIALS","",IF(V11="","INVALID",IF(AND(V11&lt;28,V11&gt;22),"VALID","INVALID")))</f>
        <v/>
      </c>
    </row>
    <row r="12" spans="1:26">
      <c r="A12" s="1">
        <v>2</v>
      </c>
      <c r="B12" s="1">
        <v>11</v>
      </c>
      <c r="C12" s="1" t="s">
        <v>42</v>
      </c>
      <c r="D12" s="25"/>
      <c r="E12" s="14" t="str">
        <f t="shared" si="1"/>
        <v/>
      </c>
      <c r="F12" s="11" t="str" cm="1">
        <f t="array" ref="F12">IF(D12="","",IF($N$11="ENTER INITIALS","",IF(AND(V55&gt;=33,V57&gt;=33),"Inconclusive",_xlfn.IFS(X55+X57=2,"Positive",X54+X55=2,"N1 Rerun",X56+X57=2,"N1 Rerun",X55+X57=1,"Rerun",X54+X56+X55+X57=0,"Rerun",X55+X57=0,"Negative"))))</f>
        <v/>
      </c>
      <c r="G12" s="18"/>
      <c r="H12" s="19"/>
      <c r="I12" s="18"/>
      <c r="J12" s="18"/>
      <c r="K12" s="18"/>
      <c r="L12" s="11" t="str" cm="1">
        <f t="array" ref="L12">_xlfn.IFS(K12="","",K12=F12,"VALIDATED",K12&lt;&gt;F12,"NOT VALIDATED")</f>
        <v/>
      </c>
      <c r="M12" s="1" t="s">
        <v>62</v>
      </c>
      <c r="N12" s="20" t="s">
        <v>44</v>
      </c>
      <c r="P12" s="5"/>
      <c r="Q12" s="1" t="s">
        <v>63</v>
      </c>
      <c r="R12" s="1" t="s">
        <v>26</v>
      </c>
      <c r="S12" s="1" t="s">
        <v>27</v>
      </c>
      <c r="T12" s="1" t="s">
        <v>59</v>
      </c>
      <c r="U12" s="1" t="s">
        <v>60</v>
      </c>
      <c r="W12" s="1" t="str">
        <f>IF($N$11="ENTER INITIALS","",IF(V12="","INVALID",IF(AND(V12&lt;28,V12&gt;22),"VALID","INVALID")))</f>
        <v/>
      </c>
    </row>
    <row r="13" spans="1:26">
      <c r="A13" s="1">
        <v>2</v>
      </c>
      <c r="B13" s="1">
        <v>12</v>
      </c>
      <c r="C13" s="1" t="s">
        <v>49</v>
      </c>
      <c r="D13" s="25"/>
      <c r="E13" s="14" t="str">
        <f t="shared" si="1"/>
        <v/>
      </c>
      <c r="F13" s="11" t="str" cm="1">
        <f t="array" ref="F13">IF(D13="","",IF($N$11="ENTER INITIALS","",IF(AND(V59&gt;=33,V61&gt;=33),"Inconclusive",_xlfn.IFS(X59+X61=2,"Positive",X58+X59=2,"N1 Rerun",X60+X61=2,"N1 Rerun",X59+X61=1,"Rerun",X58+X60+X59+X61=0,"Rerun",X59+X61=0,"Negative"))))</f>
        <v/>
      </c>
      <c r="G13" s="18"/>
      <c r="H13" s="18"/>
      <c r="I13" s="18"/>
      <c r="J13" s="18"/>
      <c r="K13" s="18"/>
      <c r="L13" s="11" t="str" cm="1">
        <f t="array" ref="L13">_xlfn.IFS(K13="","",K13=F13,"VALIDATED",K13&lt;&gt;F13,"NOT VALIDATED")</f>
        <v/>
      </c>
      <c r="M13" s="1" t="s">
        <v>64</v>
      </c>
      <c r="N13" s="26"/>
      <c r="P13" s="5"/>
      <c r="Q13" s="1" t="s">
        <v>63</v>
      </c>
      <c r="R13" s="1" t="s">
        <v>33</v>
      </c>
      <c r="S13" s="1" t="s">
        <v>34</v>
      </c>
      <c r="T13" s="1" t="s">
        <v>59</v>
      </c>
      <c r="U13" s="1" t="s">
        <v>60</v>
      </c>
      <c r="W13" s="1" t="str">
        <f>IF($N$11="ENTER INITIALS","",IF(V13="","INVALID",IF(AND(V13&lt;28,V13&gt;22),"VALID","INVALID")))</f>
        <v/>
      </c>
    </row>
    <row r="14" spans="1:26">
      <c r="A14" s="1">
        <v>4</v>
      </c>
      <c r="B14" s="1">
        <v>13</v>
      </c>
      <c r="C14" s="1" t="s">
        <v>22</v>
      </c>
      <c r="D14" s="25"/>
      <c r="E14" s="14" t="str">
        <f t="shared" si="1"/>
        <v/>
      </c>
      <c r="F14" s="11" t="str" cm="1">
        <f t="array" ref="F14">IF(D14="","",IF($N$11="ENTER INITIALS","",IF(AND(V63&gt;=33,V65&gt;=33),"Inconclusive",_xlfn.IFS(X63+X65=2,"Positive",X62+X63=2,"N1 Rerun",X64+X65=2,"N1 Rerun",X63+X65=1,"Rerun",X62+X64+X63+X65=0,"Rerun",X63+X65=0,"Negative"))))</f>
        <v/>
      </c>
      <c r="G14" s="18"/>
      <c r="H14" s="18"/>
      <c r="I14" s="18"/>
      <c r="J14" s="18"/>
      <c r="K14" s="18"/>
      <c r="L14" s="11" t="str" cm="1">
        <f t="array" ref="L14">_xlfn.IFS(K14="","",K14=F14,"VALIDATED",K14&lt;&gt;F14,"NOT VALIDATED")</f>
        <v/>
      </c>
      <c r="M14" s="1" t="s">
        <v>65</v>
      </c>
      <c r="N14" s="26"/>
      <c r="P14" s="1" t="str">
        <f>IF(VLOOKUP(Y14,$B$2:$D$190,3,FALSE)="","",VLOOKUP(Y14,$B$2:$D$190,3,FALSE))</f>
        <v/>
      </c>
      <c r="Q14" s="1" t="s">
        <v>66</v>
      </c>
      <c r="R14" s="1" t="s">
        <v>26</v>
      </c>
      <c r="S14" s="1" t="s">
        <v>27</v>
      </c>
      <c r="T14" s="1" t="s">
        <v>28</v>
      </c>
      <c r="U14" s="1" t="s">
        <v>67</v>
      </c>
      <c r="W14" s="1" t="str">
        <f>IF($N$11="ENTER INITIALS","",IF(V14="","INVALID",IF(V14&lt;33,"VALID","INVALID")))</f>
        <v/>
      </c>
      <c r="X14" s="5" t="e" cm="1">
        <f t="array" ref="X14">_xlfn.IFS(W14="VALID",1,W14="INVALID",0,W14="NO AMP",0)</f>
        <v>#N/A</v>
      </c>
      <c r="Y14" s="10">
        <v>1</v>
      </c>
    </row>
    <row r="15" spans="1:26">
      <c r="A15" s="1">
        <v>4</v>
      </c>
      <c r="B15" s="1">
        <v>14</v>
      </c>
      <c r="C15" s="1" t="s">
        <v>31</v>
      </c>
      <c r="D15" s="25"/>
      <c r="E15" s="14" t="str">
        <f t="shared" si="1"/>
        <v/>
      </c>
      <c r="F15" s="11" t="str" cm="1">
        <f t="array" ref="F15">IF(D15="","",IF($N$11="ENTER INITIALS","",IF(AND(V67&gt;=33,V69&gt;=33),"Inconclusive",_xlfn.IFS(X67+X69=2,"Positive",X66+X67=2,"N1 Rerun",X68+X69=2,"N1 Rerun",X67+X69=1,"Rerun",X66+X68+X67+X69=0,"Rerun",X67+X69=0,"Negative"))))</f>
        <v/>
      </c>
      <c r="G15" s="18"/>
      <c r="H15" s="18"/>
      <c r="I15" s="18"/>
      <c r="J15" s="18"/>
      <c r="K15" s="18"/>
      <c r="L15" s="11" t="str" cm="1">
        <f t="array" ref="L15">_xlfn.IFS(K15="","",K15=F15,"VALIDATED",K15&lt;&gt;F15,"NOT VALIDATED")</f>
        <v/>
      </c>
      <c r="M15" s="1" t="s">
        <v>68</v>
      </c>
      <c r="N15" s="6" t="e" cm="1">
        <f t="array" ref="N15">_xlfn.IFS(AND(W6="INVALID",W8="INVALID"),"INVALID PLATE",AND(W7="INVALID",W9="INVALID"),"INVALID PLATE",OR(W6="VALID",W8="VALID"),"VALID PLATE")</f>
        <v>#N/A</v>
      </c>
      <c r="P15" s="1" t="str">
        <f t="shared" ref="P15:P78" si="2">IF(VLOOKUP(Y15,$B$2:$D$190,3,FALSE)="","",VLOOKUP(Y15,$B$2:$D$190,3,FALSE))</f>
        <v/>
      </c>
      <c r="Q15" s="1" t="s">
        <v>66</v>
      </c>
      <c r="R15" s="1" t="s">
        <v>33</v>
      </c>
      <c r="S15" s="1" t="s">
        <v>34</v>
      </c>
      <c r="T15" s="1" t="s">
        <v>28</v>
      </c>
      <c r="U15" s="1" t="s">
        <v>67</v>
      </c>
      <c r="W15" s="1" t="str">
        <f>IF($N$11="ENTER INITIALS","",IF(V15="","NO",IF(V15&lt;33,"YES","NO")))</f>
        <v/>
      </c>
      <c r="X15" s="5" t="e" cm="1">
        <f t="array" ref="X15">_xlfn.IFS(W15="YES",1,W15="NO",0,W15="NO AMP",0)</f>
        <v>#N/A</v>
      </c>
      <c r="Y15" s="10">
        <v>1</v>
      </c>
    </row>
    <row r="16" spans="1:26">
      <c r="A16" s="1">
        <v>4</v>
      </c>
      <c r="B16" s="1">
        <v>15</v>
      </c>
      <c r="C16" s="1" t="s">
        <v>36</v>
      </c>
      <c r="D16" s="25"/>
      <c r="E16" s="14" t="str">
        <f t="shared" si="1"/>
        <v/>
      </c>
      <c r="F16" s="11" t="str" cm="1">
        <f t="array" ref="F16">IF(D16="","",IF($N$11="ENTER INITIALS","",IF(AND(V71&gt;=33,V73&gt;=33),"Inconclusive",_xlfn.IFS(X71+X73=2,"Positive",X70+X71=2,"N1 Rerun",X72+X73=2,"N1 Rerun",X71+X73=1,"Rerun",X70+X72+X71+X73=0,"Rerun",X71+X73=0,"Negative"))))</f>
        <v/>
      </c>
      <c r="G16" s="18"/>
      <c r="H16" s="18"/>
      <c r="I16" s="18"/>
      <c r="J16" s="18"/>
      <c r="K16" s="18"/>
      <c r="L16" s="11" t="str" cm="1">
        <f t="array" ref="L16">_xlfn.IFS(K16="","",K16=F16,"VALIDATED",K16&lt;&gt;F16,"NOT VALIDATED")</f>
        <v/>
      </c>
      <c r="M16" s="1" t="s">
        <v>69</v>
      </c>
      <c r="N16" s="6" t="e" cm="1">
        <f t="array" ref="N16">_xlfn.IFS(OR(W11="VALID",W13="VALID"),"N1 VALID",AND(W11="INVALID",W13="INVALID"),"N1 INVALID")</f>
        <v>#N/A</v>
      </c>
      <c r="P16" s="1" t="str">
        <f t="shared" si="2"/>
        <v/>
      </c>
      <c r="Q16" s="1" t="s">
        <v>70</v>
      </c>
      <c r="R16" s="1" t="s">
        <v>26</v>
      </c>
      <c r="S16" s="1" t="s">
        <v>27</v>
      </c>
      <c r="T16" s="1" t="s">
        <v>28</v>
      </c>
      <c r="U16" s="1" t="s">
        <v>67</v>
      </c>
      <c r="W16" s="1" t="str">
        <f>IF($N$11="ENTER INITIALS","",IF(V16="","INVALID",IF(V16&lt;33,"VALID","INVALID")))</f>
        <v/>
      </c>
      <c r="X16" s="5" t="e" cm="1">
        <f t="array" ref="X16">_xlfn.IFS(W16="VALID",1,W16="INVALID",0,W16="NO AMP",0)</f>
        <v>#N/A</v>
      </c>
      <c r="Y16" s="10">
        <v>1</v>
      </c>
    </row>
    <row r="17" spans="1:25">
      <c r="A17" s="1">
        <v>4</v>
      </c>
      <c r="B17" s="1">
        <v>16</v>
      </c>
      <c r="C17" s="1" t="s">
        <v>40</v>
      </c>
      <c r="D17" s="25"/>
      <c r="E17" s="14" t="str">
        <f t="shared" si="1"/>
        <v/>
      </c>
      <c r="F17" s="11" t="str" cm="1">
        <f t="array" ref="F17">IF(D17="","",IF($N$11="ENTER INITIALS","",IF(AND(V75&gt;=33,V77&gt;=33),"Inconclusive",_xlfn.IFS(X75+X77=2,"Positive",X74+X75=2,"N1 Rerun",X76+X77=2,"N1 Rerun",X75+X77=1,"Rerun",X74+X76+X75+X77=0,"Rerun",X75+X77=0,"Negative"))))</f>
        <v/>
      </c>
      <c r="G17" s="18"/>
      <c r="H17" s="18"/>
      <c r="I17" s="18"/>
      <c r="J17" s="18"/>
      <c r="K17" s="18"/>
      <c r="L17" s="11" t="str" cm="1">
        <f t="array" ref="L17">_xlfn.IFS(K17="","",K17=F17,"VALIDATED",K17&lt;&gt;F17,"NOT VALIDATED")</f>
        <v/>
      </c>
      <c r="M17" s="1" t="s">
        <v>71</v>
      </c>
      <c r="N17" s="6" t="e" cm="1">
        <f t="array" ref="N17">_xlfn.IFS(OR(W10="VALID",W12="VALID"),"P1 VALID",AND(W10="INVALID",W12="INVALID"),"P1 INVALID")</f>
        <v>#N/A</v>
      </c>
      <c r="P17" s="1" t="str">
        <f t="shared" si="2"/>
        <v/>
      </c>
      <c r="Q17" s="1" t="s">
        <v>70</v>
      </c>
      <c r="R17" s="1" t="s">
        <v>33</v>
      </c>
      <c r="S17" s="1" t="s">
        <v>34</v>
      </c>
      <c r="T17" s="1" t="s">
        <v>28</v>
      </c>
      <c r="U17" s="1" t="s">
        <v>67</v>
      </c>
      <c r="W17" s="1" t="str">
        <f>IF($N$11="ENTER INITIALS","",IF(V17="","NO",IF(V17&lt;33,"YES","NO")))</f>
        <v/>
      </c>
      <c r="X17" s="5" t="e" cm="1">
        <f t="array" ref="X17">_xlfn.IFS(W17="YES",1,W17="NO",0,W17="NO AMP",0)</f>
        <v>#N/A</v>
      </c>
      <c r="Y17" s="10">
        <v>1</v>
      </c>
    </row>
    <row r="18" spans="1:25">
      <c r="A18" s="1">
        <v>4</v>
      </c>
      <c r="B18" s="1">
        <v>17</v>
      </c>
      <c r="C18" s="1" t="s">
        <v>42</v>
      </c>
      <c r="D18" s="25"/>
      <c r="E18" s="14" t="str">
        <f t="shared" si="1"/>
        <v/>
      </c>
      <c r="F18" s="11" t="str" cm="1">
        <f t="array" ref="F18">IF(D18="","",IF($N$11="ENTER INITIALS","",IF(AND(V79&gt;=33,V81&gt;=33),"Inconclusive",_xlfn.IFS(X79+X81=2,"Positive",X78+X79=2,"N1 Rerun",X80+X81=2,"N1 Rerun",X79+X81=1,"Rerun",X78+X80+X79+X81=0,"Rerun",X79+X81=0,"Negative"))))</f>
        <v/>
      </c>
      <c r="G18" s="18"/>
      <c r="H18" s="18"/>
      <c r="I18" s="18"/>
      <c r="J18" s="18"/>
      <c r="K18" s="18"/>
      <c r="L18" s="11" t="str" cm="1">
        <f t="array" ref="L18">_xlfn.IFS(K18="","",K18=F18,"VALIDATED",K18&lt;&gt;F18,"NOT VALIDATED")</f>
        <v/>
      </c>
      <c r="P18" s="1" t="str">
        <f t="shared" si="2"/>
        <v/>
      </c>
      <c r="Q18" s="1" t="s">
        <v>72</v>
      </c>
      <c r="R18" s="1" t="s">
        <v>26</v>
      </c>
      <c r="S18" s="1" t="s">
        <v>27</v>
      </c>
      <c r="T18" s="1" t="s">
        <v>28</v>
      </c>
      <c r="U18" s="1" t="s">
        <v>73</v>
      </c>
      <c r="W18" s="1" t="str">
        <f>IF($N$11="ENTER INITIALS","",IF(V18="","INVALID",IF(V18&lt;33,"VALID","INVALID")))</f>
        <v/>
      </c>
      <c r="X18" s="5" t="e" cm="1">
        <f t="array" ref="X18">_xlfn.IFS(W18="VALID",1,W18="INVALID",0,W18="NO AMP",0)</f>
        <v>#N/A</v>
      </c>
      <c r="Y18" s="10">
        <v>2</v>
      </c>
    </row>
    <row r="19" spans="1:25">
      <c r="A19" s="1">
        <v>4</v>
      </c>
      <c r="B19" s="1">
        <v>18</v>
      </c>
      <c r="C19" s="1" t="s">
        <v>49</v>
      </c>
      <c r="D19" s="25"/>
      <c r="E19" s="14" t="str">
        <f t="shared" si="1"/>
        <v/>
      </c>
      <c r="F19" s="11" t="str" cm="1">
        <f t="array" ref="F19">IF(D19="","",IF($N$11="ENTER INITIALS","",IF(AND(V83&gt;=33,V85&gt;=33),"Inconclusive",_xlfn.IFS(X83+X85=2,"Positive",X82+X83=2,"N1 Rerun",X84+X85=2,"N1 Rerun",X83+X85=1,"Rerun",X82+X84+X83+X85=0,"Rerun",X83+X85=0,"Negative"))))</f>
        <v/>
      </c>
      <c r="G19" s="18"/>
      <c r="H19" s="18"/>
      <c r="I19" s="18"/>
      <c r="J19" s="18"/>
      <c r="K19" s="18"/>
      <c r="L19" s="11" t="str" cm="1">
        <f t="array" ref="L19">_xlfn.IFS(K19="","",K19=F19,"VALIDATED",K19&lt;&gt;F19,"NOT VALIDATED")</f>
        <v/>
      </c>
      <c r="M19" s="1" t="s">
        <v>74</v>
      </c>
      <c r="N19" s="18"/>
      <c r="P19" s="1" t="str">
        <f t="shared" si="2"/>
        <v/>
      </c>
      <c r="Q19" s="1" t="s">
        <v>72</v>
      </c>
      <c r="R19" s="1" t="s">
        <v>33</v>
      </c>
      <c r="S19" s="1" t="s">
        <v>34</v>
      </c>
      <c r="T19" s="1" t="s">
        <v>28</v>
      </c>
      <c r="U19" s="1" t="s">
        <v>73</v>
      </c>
      <c r="W19" s="1" t="str">
        <f>IF($N$11="ENTER INITIALS","",IF(V19="","NO",IF(V19&lt;33,"YES","NO")))</f>
        <v/>
      </c>
      <c r="X19" s="5" t="e" cm="1">
        <f t="array" ref="X19">_xlfn.IFS(W19="YES",1,W19="NO",0,W19="NO AMP",0)</f>
        <v>#N/A</v>
      </c>
      <c r="Y19" s="10">
        <v>2</v>
      </c>
    </row>
    <row r="20" spans="1:25">
      <c r="A20" s="1">
        <v>5</v>
      </c>
      <c r="B20" s="1">
        <v>19</v>
      </c>
      <c r="C20" s="1" t="s">
        <v>22</v>
      </c>
      <c r="D20" s="25"/>
      <c r="E20" s="14" t="str">
        <f t="shared" si="1"/>
        <v/>
      </c>
      <c r="F20" s="11" t="str" cm="1">
        <f t="array" ref="F20">IF(D20="","",IF($N$11="ENTER INITIALS","",IF(AND(V87&gt;=33,V89&gt;=33),"Inconclusive",_xlfn.IFS(X87+X89=2,"Positive",X86+X87=2,"N1 Rerun",X88+X89=2,"N1 Rerun",X87+X89=1,"Rerun",X86+X88+X87+X89=0,"Rerun",X87+X89=0,"Negative"))))</f>
        <v/>
      </c>
      <c r="G20" s="18"/>
      <c r="H20" s="18"/>
      <c r="I20" s="18"/>
      <c r="J20" s="18"/>
      <c r="K20" s="18"/>
      <c r="L20" s="11" t="str" cm="1">
        <f t="array" ref="L20">_xlfn.IFS(K20="","",K20=F20,"VALIDATED",K20&lt;&gt;F20,"NOT VALIDATED")</f>
        <v/>
      </c>
      <c r="P20" s="1" t="str">
        <f t="shared" si="2"/>
        <v/>
      </c>
      <c r="Q20" s="1" t="s">
        <v>75</v>
      </c>
      <c r="R20" s="1" t="s">
        <v>26</v>
      </c>
      <c r="S20" s="1" t="s">
        <v>27</v>
      </c>
      <c r="T20" s="1" t="s">
        <v>28</v>
      </c>
      <c r="U20" s="1" t="s">
        <v>73</v>
      </c>
      <c r="W20" s="1" t="str">
        <f>IF($N$11="ENTER INITIALS","",IF(V20="","INVALID",IF(V20&lt;33,"VALID","INVALID")))</f>
        <v/>
      </c>
      <c r="X20" s="5" t="e" cm="1">
        <f t="array" ref="X20">_xlfn.IFS(W20="VALID",1,W20="INVALID",0,W20="NO AMP",0)</f>
        <v>#N/A</v>
      </c>
      <c r="Y20" s="10">
        <v>2</v>
      </c>
    </row>
    <row r="21" spans="1:25">
      <c r="A21" s="1">
        <v>5</v>
      </c>
      <c r="B21" s="1">
        <v>20</v>
      </c>
      <c r="C21" s="1" t="s">
        <v>31</v>
      </c>
      <c r="D21" s="25"/>
      <c r="E21" s="14" t="str">
        <f t="shared" si="1"/>
        <v/>
      </c>
      <c r="F21" s="11" t="str" cm="1">
        <f t="array" ref="F21">IF(D21="","",IF($N$11="ENTER INITIALS","",IF(AND(V91&gt;=33,V93&gt;=33),"Inconclusive",_xlfn.IFS(X91+X93=2,"Positive",X90+X91=2,"N1 Rerun",X92+X93=2,"N1 Rerun",X91+X93=1,"Rerun",X90+X92+X91+X93=0,"Rerun",X91+X93=0,"Negative"))))</f>
        <v/>
      </c>
      <c r="G21" s="18"/>
      <c r="H21" s="18"/>
      <c r="I21" s="18"/>
      <c r="J21" s="18"/>
      <c r="K21" s="18"/>
      <c r="L21" s="11" t="str" cm="1">
        <f t="array" ref="L21">_xlfn.IFS(K21="","",K21=F21,"VALIDATED",K21&lt;&gt;F21,"NOT VALIDATED")</f>
        <v/>
      </c>
      <c r="M21" s="1" t="s">
        <v>76</v>
      </c>
      <c r="N21" s="1">
        <f>COUNTIF(F2:F191,"Positive")</f>
        <v>0</v>
      </c>
      <c r="P21" s="1" t="str">
        <f t="shared" si="2"/>
        <v/>
      </c>
      <c r="Q21" s="1" t="s">
        <v>75</v>
      </c>
      <c r="R21" s="1" t="s">
        <v>33</v>
      </c>
      <c r="S21" s="1" t="s">
        <v>34</v>
      </c>
      <c r="T21" s="1" t="s">
        <v>28</v>
      </c>
      <c r="U21" s="1" t="s">
        <v>73</v>
      </c>
      <c r="W21" s="1" t="str">
        <f>IF($N$11="ENTER INITIALS","",IF(V21="","NO",IF(V21&lt;33,"YES","NO")))</f>
        <v/>
      </c>
      <c r="X21" s="5" t="e" cm="1">
        <f t="array" ref="X21">_xlfn.IFS(W21="YES",1,W21="NO",0,W21="NO AMP",0)</f>
        <v>#N/A</v>
      </c>
      <c r="Y21" s="10">
        <v>2</v>
      </c>
    </row>
    <row r="22" spans="1:25">
      <c r="A22" s="1">
        <v>5</v>
      </c>
      <c r="B22" s="1">
        <v>21</v>
      </c>
      <c r="C22" s="1" t="s">
        <v>36</v>
      </c>
      <c r="D22" s="25"/>
      <c r="E22" s="14" t="str">
        <f t="shared" si="1"/>
        <v/>
      </c>
      <c r="F22" s="11" t="str" cm="1">
        <f t="array" ref="F22">IF(D22="","",IF($N$11="ENTER INITIALS","",IF(AND(V95&gt;=33,V97&gt;=33),"Inconclusive",_xlfn.IFS(X95+X97=2,"Positive",X94+X95=2,"N1 Rerun",X96+X97=2,"N1 Rerun",X95+X97=1,"Rerun",X94+X96+X95+X97=0,"Rerun",X95+X97=0,"Negative"))))</f>
        <v/>
      </c>
      <c r="G22" s="18"/>
      <c r="H22" s="18"/>
      <c r="I22" s="18"/>
      <c r="J22" s="18"/>
      <c r="K22" s="18"/>
      <c r="L22" s="11" t="str" cm="1">
        <f t="array" ref="L22">_xlfn.IFS(K22="","",K22=F22,"VALIDATED",K22&lt;&gt;F22,"NOT VALIDATED")</f>
        <v/>
      </c>
      <c r="M22" s="1" t="s">
        <v>77</v>
      </c>
      <c r="N22" s="1">
        <f>COUNTIF(F2:F193,"N1 Rerun")+COUNTIF(F2:F193,"P1 Rerun")+COUNTIF(F2:F193,"Rerun")</f>
        <v>0</v>
      </c>
      <c r="P22" s="1" t="str">
        <f t="shared" si="2"/>
        <v/>
      </c>
      <c r="Q22" s="1" t="s">
        <v>78</v>
      </c>
      <c r="R22" s="1" t="s">
        <v>26</v>
      </c>
      <c r="S22" s="1" t="s">
        <v>27</v>
      </c>
      <c r="T22" s="1" t="s">
        <v>28</v>
      </c>
      <c r="U22" s="1" t="s">
        <v>79</v>
      </c>
      <c r="W22" s="1" t="str">
        <f>IF($N$11="ENTER INITIALS","",IF(V22="","INVALID",IF(V22&lt;33,"VALID","INVALID")))</f>
        <v/>
      </c>
      <c r="X22" s="5" t="e" cm="1">
        <f t="array" ref="X22">_xlfn.IFS(W22="VALID",1,W22="INVALID",0,W22="NO AMP",0)</f>
        <v>#N/A</v>
      </c>
      <c r="Y22" s="10">
        <v>3</v>
      </c>
    </row>
    <row r="23" spans="1:25">
      <c r="A23" s="1">
        <v>5</v>
      </c>
      <c r="B23" s="1">
        <v>22</v>
      </c>
      <c r="C23" s="1" t="s">
        <v>40</v>
      </c>
      <c r="D23" s="25"/>
      <c r="E23" s="14" t="str">
        <f t="shared" si="1"/>
        <v/>
      </c>
      <c r="F23" s="11" t="str" cm="1">
        <f t="array" ref="F23">IF(D23="","",IF($N$11="ENTER INITIALS","",IF(AND(V99&gt;=33,V101&gt;=33),"Inconclusive",_xlfn.IFS(X99+X101=2,"Positive",X98+X99=2,"N1 Rerun",X100+X101=2,"N1 Rerun",X99+X101=1,"Rerun",X98+X100+X99+X101=0,"Rerun",X99+X101=0,"Negative"))))</f>
        <v/>
      </c>
      <c r="G23" s="18"/>
      <c r="H23" s="18"/>
      <c r="I23" s="18"/>
      <c r="J23" s="18"/>
      <c r="K23" s="18"/>
      <c r="L23" s="11" t="str" cm="1">
        <f t="array" ref="L23">_xlfn.IFS(K23="","",K23=F23,"VALIDATED",K23&lt;&gt;F23,"NOT VALIDATED")</f>
        <v/>
      </c>
      <c r="M23" s="1" t="s">
        <v>80</v>
      </c>
      <c r="N23" s="1">
        <f>COUNTIF(F2:F193,"Negative")</f>
        <v>0</v>
      </c>
      <c r="P23" s="1" t="str">
        <f t="shared" si="2"/>
        <v/>
      </c>
      <c r="Q23" s="1" t="s">
        <v>78</v>
      </c>
      <c r="R23" s="1" t="s">
        <v>33</v>
      </c>
      <c r="S23" s="1" t="s">
        <v>34</v>
      </c>
      <c r="T23" s="1" t="s">
        <v>28</v>
      </c>
      <c r="U23" s="1" t="s">
        <v>79</v>
      </c>
      <c r="W23" s="1" t="str">
        <f>IF($N$11="ENTER INITIALS","",IF(V23="","NO",IF(V23&lt;33,"YES","NO")))</f>
        <v/>
      </c>
      <c r="X23" s="5" t="e" cm="1">
        <f t="array" ref="X23">_xlfn.IFS(W23="YES",1,W23="NO",0,W23="NO AMP",0)</f>
        <v>#N/A</v>
      </c>
      <c r="Y23" s="10">
        <v>3</v>
      </c>
    </row>
    <row r="24" spans="1:25">
      <c r="A24" s="1">
        <v>5</v>
      </c>
      <c r="B24" s="1">
        <v>23</v>
      </c>
      <c r="C24" s="1" t="s">
        <v>42</v>
      </c>
      <c r="D24" s="25"/>
      <c r="E24" s="14" t="str">
        <f t="shared" si="1"/>
        <v/>
      </c>
      <c r="F24" s="11" t="str" cm="1">
        <f t="array" ref="F24">IF(D24="","",IF($N$11="ENTER INITIALS","",IF(AND(V103&gt;=33,V105&gt;=33),"Inconclusive",_xlfn.IFS(X103+X105=2,"Positive",X102+X103=2,"N1 Rerun",X104+X105=2,"N1 Rerun",X103+X105=1,"Rerun",X102+X104+X103+X105=0,"Rerun",X103+X105=0,"Negative"))))</f>
        <v/>
      </c>
      <c r="G24" s="18"/>
      <c r="H24" s="18"/>
      <c r="I24" s="18"/>
      <c r="J24" s="18"/>
      <c r="K24" s="18"/>
      <c r="L24" s="11" t="str" cm="1">
        <f t="array" ref="L24">_xlfn.IFS(K24="","",K24=F24,"VALIDATED",K24&lt;&gt;F24,"NOT VALIDATED")</f>
        <v/>
      </c>
      <c r="M24" s="1" t="s">
        <v>81</v>
      </c>
      <c r="N24" s="1">
        <f>COUNTIF(F2:F193,"Inconclusive")</f>
        <v>0</v>
      </c>
      <c r="P24" s="1" t="str">
        <f t="shared" si="2"/>
        <v/>
      </c>
      <c r="Q24" s="1" t="s">
        <v>82</v>
      </c>
      <c r="R24" s="1" t="s">
        <v>26</v>
      </c>
      <c r="S24" s="1" t="s">
        <v>27</v>
      </c>
      <c r="T24" s="1" t="s">
        <v>28</v>
      </c>
      <c r="U24" s="1" t="s">
        <v>79</v>
      </c>
      <c r="W24" s="1" t="str">
        <f>IF($N$11="ENTER INITIALS","",IF(V24="","INVALID",IF(V24&lt;33,"VALID","INVALID")))</f>
        <v/>
      </c>
      <c r="X24" s="5" t="e" cm="1">
        <f t="array" ref="X24">_xlfn.IFS(W24="VALID",1,W24="INVALID",0,W24="NO AMP",0)</f>
        <v>#N/A</v>
      </c>
      <c r="Y24" s="10">
        <v>3</v>
      </c>
    </row>
    <row r="25" spans="1:25">
      <c r="A25" s="1">
        <v>5</v>
      </c>
      <c r="B25" s="1">
        <v>24</v>
      </c>
      <c r="C25" s="1" t="s">
        <v>49</v>
      </c>
      <c r="D25" s="25"/>
      <c r="E25" s="14" t="str">
        <f t="shared" si="1"/>
        <v/>
      </c>
      <c r="F25" s="11" t="str" cm="1">
        <f t="array" ref="F25">IF(D25="","",IF($N$11="ENTER INITIALS","",IF(AND(V107&gt;=33,V109&gt;=33),"Inconclusive",_xlfn.IFS(X107+X109=2,"Positive",X106+X107=2,"N1 Rerun",X108+X109=2,"N1 Rerun",X107+X109=1,"Rerun",X106+X108+X107+X109=0,"Rerun",X107+X109=0,"Negative"))))</f>
        <v/>
      </c>
      <c r="G25" s="18"/>
      <c r="H25" s="18"/>
      <c r="I25" s="18"/>
      <c r="J25" s="18"/>
      <c r="K25" s="18"/>
      <c r="L25" s="11" t="str" cm="1">
        <f t="array" ref="L25">_xlfn.IFS(K25="","",K25=F25,"VALIDATED",K25&lt;&gt;F25,"NOT VALIDATED")</f>
        <v/>
      </c>
      <c r="M25" s="1" t="s">
        <v>83</v>
      </c>
      <c r="N25" s="1">
        <f>COUNTA(F2:F193)-COUNTIF(F2:F193,"DUPLICATE")</f>
        <v>189</v>
      </c>
      <c r="P25" s="1" t="str">
        <f t="shared" si="2"/>
        <v/>
      </c>
      <c r="Q25" s="1" t="s">
        <v>82</v>
      </c>
      <c r="R25" s="1" t="s">
        <v>33</v>
      </c>
      <c r="S25" s="1" t="s">
        <v>34</v>
      </c>
      <c r="T25" s="1" t="s">
        <v>28</v>
      </c>
      <c r="U25" s="1" t="s">
        <v>79</v>
      </c>
      <c r="W25" s="1" t="str">
        <f>IF($N$11="ENTER INITIALS","",IF(V25="","NO",IF(V25&lt;33,"YES","NO")))</f>
        <v/>
      </c>
      <c r="X25" s="5" t="e" cm="1">
        <f t="array" ref="X25">_xlfn.IFS(W25="YES",1,W25="NO",0,W25="NO AMP",0)</f>
        <v>#N/A</v>
      </c>
      <c r="Y25" s="10">
        <v>3</v>
      </c>
    </row>
    <row r="26" spans="1:25">
      <c r="A26" s="1">
        <v>7</v>
      </c>
      <c r="B26" s="1">
        <v>25</v>
      </c>
      <c r="C26" s="1" t="s">
        <v>22</v>
      </c>
      <c r="D26" s="25"/>
      <c r="E26" s="14" t="str">
        <f t="shared" si="1"/>
        <v/>
      </c>
      <c r="F26" s="11" t="str" cm="1">
        <f t="array" ref="F26">IF(D26="","",IF($N$11="ENTER INITIALS","",IF(AND(V111&gt;=33,V113&gt;=33),"Inconclusive",_xlfn.IFS(X111+X113=2,"Positive",X110+X111=2,"N1 Rerun",X112+X113=2,"N1 Rerun",X111+X113=1,"Rerun",X110+X112+X111+X113=0,"Rerun",X111+X113=0,"Negative"))))</f>
        <v/>
      </c>
      <c r="G26" s="18"/>
      <c r="H26" s="18"/>
      <c r="I26" s="18"/>
      <c r="J26" s="18"/>
      <c r="K26" s="18"/>
      <c r="L26" s="11" t="str" cm="1">
        <f t="array" ref="L26">_xlfn.IFS(K26="","",K26=F26,"VALIDATED",K26&lt;&gt;F26,"NOT VALIDATED")</f>
        <v/>
      </c>
      <c r="P26" s="1" t="str">
        <f t="shared" si="2"/>
        <v/>
      </c>
      <c r="Q26" s="1" t="s">
        <v>84</v>
      </c>
      <c r="R26" s="1" t="s">
        <v>26</v>
      </c>
      <c r="S26" s="1" t="s">
        <v>27</v>
      </c>
      <c r="T26" s="1" t="s">
        <v>28</v>
      </c>
      <c r="U26" s="1" t="s">
        <v>85</v>
      </c>
      <c r="W26" s="1" t="str">
        <f>IF($N$11="ENTER INITIALS","",IF(V26="","INVALID",IF(V26&lt;33,"VALID","INVALID")))</f>
        <v/>
      </c>
      <c r="X26" s="5" t="e" cm="1">
        <f t="array" ref="X26">_xlfn.IFS(W26="VALID",1,W26="INVALID",0,W26="NO AMP",0)</f>
        <v>#N/A</v>
      </c>
      <c r="Y26" s="10">
        <v>4</v>
      </c>
    </row>
    <row r="27" spans="1:25">
      <c r="A27" s="1">
        <v>7</v>
      </c>
      <c r="B27" s="1">
        <v>26</v>
      </c>
      <c r="C27" s="1" t="s">
        <v>31</v>
      </c>
      <c r="D27" s="25"/>
      <c r="E27" s="14" t="str">
        <f t="shared" si="1"/>
        <v/>
      </c>
      <c r="F27" s="11" t="str" cm="1">
        <f t="array" ref="F27">IF(D27="","",IF($N$11="ENTER INITIALS","",IF(AND(V115&gt;=33,V117&gt;=33),"Inconclusive",_xlfn.IFS(X115+X117=2,"Positive",X114+X115=2,"N1 Rerun",X116+X117=2,"N1 Rerun",X115+X117=1,"Rerun",X114+X116+X115+X117=0,"Rerun",X115+X117=0,"Negative"))))</f>
        <v/>
      </c>
      <c r="G27" s="18"/>
      <c r="H27" s="18"/>
      <c r="I27" s="18"/>
      <c r="J27" s="18"/>
      <c r="K27" s="18"/>
      <c r="L27" s="11" t="str" cm="1">
        <f t="array" ref="L27">_xlfn.IFS(K27="","",K27=F27,"VALIDATED",K27&lt;&gt;F27,"NOT VALIDATED")</f>
        <v/>
      </c>
      <c r="M27" s="1" t="s">
        <v>86</v>
      </c>
      <c r="P27" s="1" t="str">
        <f t="shared" si="2"/>
        <v/>
      </c>
      <c r="Q27" s="1" t="s">
        <v>84</v>
      </c>
      <c r="R27" s="1" t="s">
        <v>33</v>
      </c>
      <c r="S27" s="1" t="s">
        <v>34</v>
      </c>
      <c r="T27" s="1" t="s">
        <v>28</v>
      </c>
      <c r="U27" s="1" t="s">
        <v>85</v>
      </c>
      <c r="W27" s="1" t="str">
        <f>IF($N$11="ENTER INITIALS","",IF(V27="","NO",IF(V27&lt;33,"YES","NO")))</f>
        <v/>
      </c>
      <c r="X27" s="5" t="e" cm="1">
        <f t="array" ref="X27">_xlfn.IFS(W27="YES",1,W27="NO",0,W27="NO AMP",0)</f>
        <v>#N/A</v>
      </c>
      <c r="Y27" s="10">
        <v>4</v>
      </c>
    </row>
    <row r="28" spans="1:25">
      <c r="A28" s="1">
        <v>7</v>
      </c>
      <c r="B28" s="1">
        <v>27</v>
      </c>
      <c r="C28" s="1" t="s">
        <v>36</v>
      </c>
      <c r="D28" s="25"/>
      <c r="E28" s="14" t="str">
        <f t="shared" si="1"/>
        <v/>
      </c>
      <c r="F28" s="11" t="str" cm="1">
        <f t="array" ref="F28">IF(D28="","",IF($N$11="ENTER INITIALS","",IF(AND(V119&gt;=33,V121&gt;=33),"Inconclusive",_xlfn.IFS(X119+X121=2,"Positive",X118+X119=2,"N1 Rerun",X120+X121=2,"N1 Rerun",X119+X121=1,"Rerun",X118+X120+X119+X121=0,"Rerun",X119+X121=0,"Negative"))))</f>
        <v/>
      </c>
      <c r="G28" s="18"/>
      <c r="H28" s="18"/>
      <c r="I28" s="18"/>
      <c r="J28" s="18"/>
      <c r="K28" s="18"/>
      <c r="L28" s="11" t="str" cm="1">
        <f t="array" ref="L28">_xlfn.IFS(K28="","",K28=F28,"VALIDATED",K28&lt;&gt;F28,"NOT VALIDATED")</f>
        <v/>
      </c>
      <c r="M28" s="1" t="s">
        <v>87</v>
      </c>
      <c r="N28" s="1">
        <f>N25-N22-N27</f>
        <v>189</v>
      </c>
      <c r="P28" s="1" t="str">
        <f t="shared" si="2"/>
        <v/>
      </c>
      <c r="Q28" s="1" t="s">
        <v>88</v>
      </c>
      <c r="R28" s="1" t="s">
        <v>26</v>
      </c>
      <c r="S28" s="1" t="s">
        <v>27</v>
      </c>
      <c r="T28" s="1" t="s">
        <v>28</v>
      </c>
      <c r="U28" s="1" t="s">
        <v>85</v>
      </c>
      <c r="W28" s="1" t="str">
        <f>IF($N$11="ENTER INITIALS","",IF(V28="","INVALID",IF(V28&lt;33,"VALID","INVALID")))</f>
        <v/>
      </c>
      <c r="X28" s="5" t="e" cm="1">
        <f t="array" ref="X28">_xlfn.IFS(W28="VALID",1,W28="INVALID",0,W28="NO AMP",0)</f>
        <v>#N/A</v>
      </c>
      <c r="Y28" s="10">
        <v>4</v>
      </c>
    </row>
    <row r="29" spans="1:25">
      <c r="A29" s="1">
        <v>7</v>
      </c>
      <c r="B29" s="1">
        <v>28</v>
      </c>
      <c r="C29" s="1" t="s">
        <v>40</v>
      </c>
      <c r="D29" s="25"/>
      <c r="E29" s="14" t="str">
        <f t="shared" si="1"/>
        <v/>
      </c>
      <c r="F29" s="11" t="str" cm="1">
        <f t="array" ref="F29">IF(D29="","",IF($N$11="ENTER INITIALS","",IF(AND(V123&gt;=33,V125&gt;=33),"Inconclusive",_xlfn.IFS(X123+X125=2,"Positive",X122+X123=2,"N1 Rerun",X124+X125=2,"N1 Rerun",X123+X125=1,"Rerun",X122+X124+X123+X125=0,"Rerun",X123+X125=0,"Negative"))))</f>
        <v/>
      </c>
      <c r="G29" s="18"/>
      <c r="H29" s="18"/>
      <c r="I29" s="18"/>
      <c r="J29" s="18"/>
      <c r="K29" s="18"/>
      <c r="L29" s="11" t="str" cm="1">
        <f t="array" ref="L29">_xlfn.IFS(K29="","",K29=F29,"VALIDATED",K29&lt;&gt;F29,"NOT VALIDATED")</f>
        <v/>
      </c>
      <c r="P29" s="1" t="str">
        <f t="shared" si="2"/>
        <v/>
      </c>
      <c r="Q29" s="1" t="s">
        <v>88</v>
      </c>
      <c r="R29" s="1" t="s">
        <v>33</v>
      </c>
      <c r="S29" s="1" t="s">
        <v>34</v>
      </c>
      <c r="T29" s="1" t="s">
        <v>28</v>
      </c>
      <c r="U29" s="1" t="s">
        <v>85</v>
      </c>
      <c r="W29" s="1" t="str">
        <f>IF($N$11="ENTER INITIALS","",IF(V29="","NO",IF(V29&lt;33,"YES","NO")))</f>
        <v/>
      </c>
      <c r="X29" s="5" t="e" cm="1">
        <f t="array" ref="X29">_xlfn.IFS(W29="YES",1,W29="NO",0,W29="NO AMP",0)</f>
        <v>#N/A</v>
      </c>
      <c r="Y29" s="10">
        <v>4</v>
      </c>
    </row>
    <row r="30" spans="1:25">
      <c r="A30" s="1">
        <v>7</v>
      </c>
      <c r="B30" s="1">
        <v>29</v>
      </c>
      <c r="C30" s="1" t="s">
        <v>42</v>
      </c>
      <c r="D30" s="25"/>
      <c r="E30" s="14" t="str">
        <f t="shared" si="1"/>
        <v/>
      </c>
      <c r="F30" s="11" t="str" cm="1">
        <f t="array" ref="F30">IF(D30="","",IF($N$11="ENTER INITIALS","",IF(AND(V127&gt;=33,V129&gt;=33),"Inconclusive",_xlfn.IFS(X127+X129=2,"Positive",X126+X127=2,"N1 Rerun",X128+X129=2,"N1 Rerun",X127+X129=1,"Rerun",X126+X128+X127+X129=0,"Rerun",X127+X129=0,"Negative"))))</f>
        <v/>
      </c>
      <c r="G30" s="18"/>
      <c r="H30" s="18"/>
      <c r="I30" s="18"/>
      <c r="J30" s="18"/>
      <c r="K30" s="18"/>
      <c r="L30" s="11" t="str" cm="1">
        <f t="array" ref="L30">_xlfn.IFS(K30="","",K30=F30,"VALIDATED",K30&lt;&gt;F30,"NOT VALIDATED")</f>
        <v/>
      </c>
      <c r="P30" s="1" t="str">
        <f t="shared" si="2"/>
        <v/>
      </c>
      <c r="Q30" s="1" t="s">
        <v>89</v>
      </c>
      <c r="R30" s="1" t="s">
        <v>26</v>
      </c>
      <c r="S30" s="1" t="s">
        <v>27</v>
      </c>
      <c r="T30" s="1" t="s">
        <v>28</v>
      </c>
      <c r="U30" s="1" t="s">
        <v>90</v>
      </c>
      <c r="W30" s="1" t="str">
        <f>IF($N$11="ENTER INITIALS","",IF(V30="","INVALID",IF(V30&lt;33,"VALID","INVALID")))</f>
        <v/>
      </c>
      <c r="X30" s="5" t="e" cm="1">
        <f t="array" ref="X30">_xlfn.IFS(W30="VALID",1,W30="INVALID",0,W30="NO AMP",0)</f>
        <v>#N/A</v>
      </c>
      <c r="Y30" s="10">
        <v>5</v>
      </c>
    </row>
    <row r="31" spans="1:25">
      <c r="A31" s="1">
        <v>7</v>
      </c>
      <c r="B31" s="1">
        <v>30</v>
      </c>
      <c r="C31" s="1" t="s">
        <v>49</v>
      </c>
      <c r="D31" s="25"/>
      <c r="E31" s="14" t="str">
        <f t="shared" si="1"/>
        <v/>
      </c>
      <c r="F31" s="11" t="str" cm="1">
        <f t="array" ref="F31">IF(D31="","",IF($N$11="ENTER INITIALS","",IF(AND(V131&gt;=33,V133&gt;=33),"Inconclusive",_xlfn.IFS(X131+X133=2,"Positive",X130+X131=2,"N1 Rerun",X132+X133=2,"N1 Rerun",X131+X133=1,"Rerun",X130+X132+X131+X133=0,"Rerun",X131+X133=0,"Negative"))))</f>
        <v/>
      </c>
      <c r="G31" s="18"/>
      <c r="H31" s="18"/>
      <c r="I31" s="18"/>
      <c r="J31" s="18"/>
      <c r="K31" s="18"/>
      <c r="L31" s="11" t="str" cm="1">
        <f t="array" ref="L31">_xlfn.IFS(K31="","",K31=F31,"VALIDATED",K31&lt;&gt;F31,"NOT VALIDATED")</f>
        <v/>
      </c>
      <c r="P31" s="1" t="str">
        <f t="shared" si="2"/>
        <v/>
      </c>
      <c r="Q31" s="1" t="s">
        <v>89</v>
      </c>
      <c r="R31" s="1" t="s">
        <v>33</v>
      </c>
      <c r="S31" s="1" t="s">
        <v>34</v>
      </c>
      <c r="T31" s="1" t="s">
        <v>28</v>
      </c>
      <c r="U31" s="1" t="s">
        <v>90</v>
      </c>
      <c r="W31" s="1" t="str">
        <f>IF($N$11="ENTER INITIALS","",IF(V31="","NO",IF(V31&lt;33,"YES","NO")))</f>
        <v/>
      </c>
      <c r="X31" s="5" t="e" cm="1">
        <f t="array" ref="X31">_xlfn.IFS(W31="YES",1,W31="NO",0,W31="NO AMP",0)</f>
        <v>#N/A</v>
      </c>
      <c r="Y31" s="10">
        <v>5</v>
      </c>
    </row>
    <row r="32" spans="1:25">
      <c r="A32" s="1">
        <v>8</v>
      </c>
      <c r="B32" s="1">
        <v>31</v>
      </c>
      <c r="C32" s="1" t="s">
        <v>22</v>
      </c>
      <c r="D32" s="25"/>
      <c r="E32" s="14" t="str">
        <f t="shared" si="1"/>
        <v/>
      </c>
      <c r="F32" s="11" t="str" cm="1">
        <f t="array" ref="F32">IF(D32="","",IF($N$11="ENTER INITIALS","",IF(AND(V135&gt;=33,V137&gt;=33),"Inconclusive",_xlfn.IFS(X135+X137=2,"Positive",X134+X135=2,"N1 Rerun",X136+X137=2,"N1 Rerun",X135+X137=1,"Rerun",X134+X136+X135+X137=0,"Rerun",X135+X137=0,"Negative"))))</f>
        <v/>
      </c>
      <c r="G32" s="18"/>
      <c r="H32" s="18"/>
      <c r="I32" s="18"/>
      <c r="J32" s="18"/>
      <c r="K32" s="18"/>
      <c r="L32" s="11" t="str" cm="1">
        <f t="array" ref="L32">_xlfn.IFS(K32="","",K32=F32,"VALIDATED",K32&lt;&gt;F32,"NOT VALIDATED")</f>
        <v/>
      </c>
      <c r="P32" s="1" t="str">
        <f t="shared" si="2"/>
        <v/>
      </c>
      <c r="Q32" s="1" t="s">
        <v>91</v>
      </c>
      <c r="R32" s="1" t="s">
        <v>26</v>
      </c>
      <c r="S32" s="1" t="s">
        <v>27</v>
      </c>
      <c r="T32" s="1" t="s">
        <v>28</v>
      </c>
      <c r="U32" s="1" t="s">
        <v>90</v>
      </c>
      <c r="W32" s="1" t="str">
        <f>IF($N$11="ENTER INITIALS","",IF(V32="","INVALID",IF(V32&lt;33,"VALID","INVALID")))</f>
        <v/>
      </c>
      <c r="X32" s="5" t="e" cm="1">
        <f t="array" ref="X32">_xlfn.IFS(W32="VALID",1,W32="INVALID",0,W32="NO AMP",0)</f>
        <v>#N/A</v>
      </c>
      <c r="Y32" s="10">
        <v>5</v>
      </c>
    </row>
    <row r="33" spans="1:25">
      <c r="A33" s="1">
        <v>8</v>
      </c>
      <c r="B33" s="1">
        <v>32</v>
      </c>
      <c r="C33" s="1" t="s">
        <v>31</v>
      </c>
      <c r="D33" s="25"/>
      <c r="E33" s="14" t="str">
        <f t="shared" si="1"/>
        <v/>
      </c>
      <c r="F33" s="11" t="str" cm="1">
        <f t="array" ref="F33">IF(D33="","",IF($N$11="ENTER INITIALS","",IF(AND(V139&gt;=33,V141&gt;=33),"Inconclusive",_xlfn.IFS(X139+X141=2,"Positive",X138+X139=2,"N1 Rerun",X140+X141=2,"N1 Rerun",X139+X141=1,"Rerun",X138+X140+X139+X141=0,"Rerun",X139+X141=0,"Negative"))))</f>
        <v/>
      </c>
      <c r="G33" s="18"/>
      <c r="H33" s="18"/>
      <c r="I33" s="18"/>
      <c r="J33" s="18"/>
      <c r="K33" s="18"/>
      <c r="L33" s="11" t="str" cm="1">
        <f t="array" ref="L33">_xlfn.IFS(K33="","",K33=F33,"VALIDATED",K33&lt;&gt;F33,"NOT VALIDATED")</f>
        <v/>
      </c>
      <c r="P33" s="1" t="str">
        <f t="shared" si="2"/>
        <v/>
      </c>
      <c r="Q33" s="1" t="s">
        <v>91</v>
      </c>
      <c r="R33" s="1" t="s">
        <v>33</v>
      </c>
      <c r="S33" s="1" t="s">
        <v>34</v>
      </c>
      <c r="T33" s="1" t="s">
        <v>28</v>
      </c>
      <c r="U33" s="1" t="s">
        <v>90</v>
      </c>
      <c r="W33" s="1" t="str">
        <f>IF($N$11="ENTER INITIALS","",IF(V33="","NO",IF(V33&lt;33,"YES","NO")))</f>
        <v/>
      </c>
      <c r="X33" s="5" t="e" cm="1">
        <f t="array" ref="X33">_xlfn.IFS(W33="YES",1,W33="NO",0,W33="NO AMP",0)</f>
        <v>#N/A</v>
      </c>
      <c r="Y33" s="10">
        <v>5</v>
      </c>
    </row>
    <row r="34" spans="1:25">
      <c r="A34" s="1">
        <v>8</v>
      </c>
      <c r="B34" s="1">
        <v>33</v>
      </c>
      <c r="C34" s="1" t="s">
        <v>36</v>
      </c>
      <c r="D34" s="25"/>
      <c r="E34" s="14" t="str">
        <f t="shared" si="1"/>
        <v/>
      </c>
      <c r="F34" s="11" t="str" cm="1">
        <f t="array" ref="F34">IF(D34="","",IF($N$11="ENTER INITIALS","",IF(AND(V143&gt;=33,V145&gt;=33),"Inconclusive",_xlfn.IFS(X143+X145=2,"Positive",X142+X143=2,"N1 Rerun",X144+X145=2,"N1 Rerun",X143+X145=1,"Rerun",X142+X144+X143+X145=0,"Rerun",X143+X145=0,"Negative"))))</f>
        <v/>
      </c>
      <c r="G34" s="18"/>
      <c r="H34" s="18"/>
      <c r="I34" s="18"/>
      <c r="J34" s="18"/>
      <c r="K34" s="18"/>
      <c r="L34" s="11" t="str" cm="1">
        <f t="array" ref="L34">_xlfn.IFS(K34="","",K34=F34,"VALIDATED",K34&lt;&gt;F34,"NOT VALIDATED")</f>
        <v/>
      </c>
      <c r="P34" s="1" t="str">
        <f t="shared" si="2"/>
        <v/>
      </c>
      <c r="Q34" s="1" t="s">
        <v>92</v>
      </c>
      <c r="R34" s="1" t="s">
        <v>26</v>
      </c>
      <c r="S34" s="1" t="s">
        <v>27</v>
      </c>
      <c r="T34" s="1" t="s">
        <v>28</v>
      </c>
      <c r="U34" s="1" t="s">
        <v>93</v>
      </c>
      <c r="W34" s="1" t="str">
        <f>IF($N$11="ENTER INITIALS","",IF(V34="","INVALID",IF(V34&lt;33,"VALID","INVALID")))</f>
        <v/>
      </c>
      <c r="X34" s="5" t="e" cm="1">
        <f t="array" ref="X34">_xlfn.IFS(W34="VALID",1,W34="INVALID",0,W34="NO AMP",0)</f>
        <v>#N/A</v>
      </c>
      <c r="Y34" s="10">
        <v>6</v>
      </c>
    </row>
    <row r="35" spans="1:25">
      <c r="A35" s="1">
        <v>8</v>
      </c>
      <c r="B35" s="1">
        <v>34</v>
      </c>
      <c r="C35" s="1" t="s">
        <v>40</v>
      </c>
      <c r="D35" s="25"/>
      <c r="E35" s="14" t="str">
        <f t="shared" si="1"/>
        <v/>
      </c>
      <c r="F35" s="11" t="str" cm="1">
        <f t="array" ref="F35">IF(D35="","",IF($N$11="ENTER INITIALS","",IF(AND(V147&gt;=33,V149&gt;=33),"Inconclusive",_xlfn.IFS(X147+X149=2,"Positive",X146+X147=2,"N1 Rerun",X148+X149=2,"N1 Rerun",X147+X149=1,"Rerun",X146+X148+X147+X149=0,"Rerun",X147+X149=0,"Negative"))))</f>
        <v/>
      </c>
      <c r="G35" s="18"/>
      <c r="H35" s="18"/>
      <c r="I35" s="18"/>
      <c r="J35" s="18"/>
      <c r="K35" s="18"/>
      <c r="L35" s="11" t="str" cm="1">
        <f t="array" ref="L35">_xlfn.IFS(K35="","",K35=F35,"VALIDATED",K35&lt;&gt;F35,"NOT VALIDATED")</f>
        <v/>
      </c>
      <c r="P35" s="1" t="str">
        <f t="shared" si="2"/>
        <v/>
      </c>
      <c r="Q35" s="1" t="s">
        <v>92</v>
      </c>
      <c r="R35" s="1" t="s">
        <v>33</v>
      </c>
      <c r="S35" s="1" t="s">
        <v>34</v>
      </c>
      <c r="T35" s="1" t="s">
        <v>28</v>
      </c>
      <c r="U35" s="1" t="s">
        <v>93</v>
      </c>
      <c r="W35" s="1" t="str">
        <f>IF($N$11="ENTER INITIALS","",IF(V35="","NO",IF(V35&lt;33,"YES","NO")))</f>
        <v/>
      </c>
      <c r="X35" s="5" t="e" cm="1">
        <f t="array" ref="X35">_xlfn.IFS(W35="YES",1,W35="NO",0,W35="NO AMP",0)</f>
        <v>#N/A</v>
      </c>
      <c r="Y35" s="10">
        <v>6</v>
      </c>
    </row>
    <row r="36" spans="1:25">
      <c r="A36" s="1">
        <v>8</v>
      </c>
      <c r="B36" s="1">
        <v>35</v>
      </c>
      <c r="C36" s="1" t="s">
        <v>42</v>
      </c>
      <c r="D36" s="25"/>
      <c r="E36" s="14" t="str">
        <f t="shared" si="1"/>
        <v/>
      </c>
      <c r="F36" s="11" t="str" cm="1">
        <f t="array" ref="F36">IF(D36="","",IF($N$11="ENTER INITIALS","",IF(AND(V151&gt;=33,V153&gt;=33),"Inconclusive",_xlfn.IFS(X151+X153=2,"Positive",X150+X151=2,"N1 Rerun",X152+X153=2,"N1 Rerun",X151+X153=1,"Rerun",X150+X152+X151+X153=0,"Rerun",X151+X153=0,"Negative"))))</f>
        <v/>
      </c>
      <c r="G36" s="18"/>
      <c r="H36" s="18"/>
      <c r="I36" s="18"/>
      <c r="J36" s="18"/>
      <c r="K36" s="18"/>
      <c r="L36" s="11" t="str" cm="1">
        <f t="array" ref="L36">_xlfn.IFS(K36="","",K36=F36,"VALIDATED",K36&lt;&gt;F36,"NOT VALIDATED")</f>
        <v/>
      </c>
      <c r="P36" s="1" t="str">
        <f t="shared" si="2"/>
        <v/>
      </c>
      <c r="Q36" s="1" t="s">
        <v>94</v>
      </c>
      <c r="R36" s="1" t="s">
        <v>26</v>
      </c>
      <c r="S36" s="1" t="s">
        <v>27</v>
      </c>
      <c r="T36" s="1" t="s">
        <v>28</v>
      </c>
      <c r="U36" s="1" t="s">
        <v>93</v>
      </c>
      <c r="W36" s="1" t="str">
        <f>IF($N$11="ENTER INITIALS","",IF(V36="","INVALID",IF(V36&lt;33,"VALID","INVALID")))</f>
        <v/>
      </c>
      <c r="X36" s="5" t="e" cm="1">
        <f t="array" ref="X36">_xlfn.IFS(W36="VALID",1,W36="INVALID",0,W36="NO AMP",0)</f>
        <v>#N/A</v>
      </c>
      <c r="Y36" s="10">
        <v>6</v>
      </c>
    </row>
    <row r="37" spans="1:25">
      <c r="A37" s="1">
        <v>8</v>
      </c>
      <c r="B37" s="1">
        <v>36</v>
      </c>
      <c r="C37" s="1" t="s">
        <v>49</v>
      </c>
      <c r="D37" s="25"/>
      <c r="E37" s="14" t="str">
        <f t="shared" si="1"/>
        <v/>
      </c>
      <c r="F37" s="11" t="str" cm="1">
        <f t="array" ref="F37">IF(D37="","",IF($N$11="ENTER INITIALS","",IF(AND(V155&gt;=33,V157&gt;=33),"Inconclusive",_xlfn.IFS(X155+X157=2,"Positive",X154+X155=2,"N1 Rerun",X156+X157=2,"N1 Rerun",X155+X157=1,"Rerun",X154+X156+X155+X157=0,"Rerun",X155+X157=0,"Negative"))))</f>
        <v/>
      </c>
      <c r="G37" s="18"/>
      <c r="H37" s="18"/>
      <c r="I37" s="18"/>
      <c r="J37" s="18"/>
      <c r="K37" s="18"/>
      <c r="L37" s="11" t="str" cm="1">
        <f t="array" ref="L37">_xlfn.IFS(K37="","",K37=F37,"VALIDATED",K37&lt;&gt;F37,"NOT VALIDATED")</f>
        <v/>
      </c>
      <c r="P37" s="1" t="str">
        <f t="shared" si="2"/>
        <v/>
      </c>
      <c r="Q37" s="1" t="s">
        <v>94</v>
      </c>
      <c r="R37" s="1" t="s">
        <v>33</v>
      </c>
      <c r="S37" s="1" t="s">
        <v>34</v>
      </c>
      <c r="T37" s="1" t="s">
        <v>28</v>
      </c>
      <c r="U37" s="1" t="s">
        <v>93</v>
      </c>
      <c r="W37" s="1" t="str">
        <f>IF($N$11="ENTER INITIALS","",IF(V37="","NO",IF(V37&lt;33,"YES","NO")))</f>
        <v/>
      </c>
      <c r="X37" s="5" t="e" cm="1">
        <f t="array" ref="X37">_xlfn.IFS(W37="YES",1,W37="NO",0,W37="NO AMP",0)</f>
        <v>#N/A</v>
      </c>
      <c r="Y37" s="10">
        <v>6</v>
      </c>
    </row>
    <row r="38" spans="1:25">
      <c r="A38" s="1">
        <v>10</v>
      </c>
      <c r="B38" s="1">
        <v>37</v>
      </c>
      <c r="C38" s="1" t="s">
        <v>22</v>
      </c>
      <c r="D38" s="25"/>
      <c r="E38" s="14" t="str">
        <f t="shared" si="1"/>
        <v/>
      </c>
      <c r="F38" s="11" t="str" cm="1">
        <f t="array" ref="F38">IF(D38="","",IF($N$11="ENTER INITIALS","",IF(AND(V159&gt;=33,V161&gt;=33),"Inconclusive",_xlfn.IFS(X159+X161=2,"Positive",X158+X159=2,"N1 Rerun",X160+X161=2,"N1 Rerun",X159+X161=1,"Rerun",X158+X160+X159+X161=0,"Rerun",X159+X161=0,"Negative"))))</f>
        <v/>
      </c>
      <c r="G38" s="18"/>
      <c r="H38" s="18"/>
      <c r="I38" s="18"/>
      <c r="J38" s="18"/>
      <c r="K38" s="18"/>
      <c r="L38" s="11" t="str" cm="1">
        <f t="array" ref="L38">_xlfn.IFS(K38="","",K38=F38,"VALIDATED",K38&lt;&gt;F38,"NOT VALIDATED")</f>
        <v/>
      </c>
      <c r="P38" s="1" t="str">
        <f t="shared" si="2"/>
        <v/>
      </c>
      <c r="Q38" s="1" t="s">
        <v>95</v>
      </c>
      <c r="R38" s="1" t="s">
        <v>26</v>
      </c>
      <c r="S38" s="1" t="s">
        <v>27</v>
      </c>
      <c r="T38" s="1" t="s">
        <v>28</v>
      </c>
      <c r="U38" s="1" t="s">
        <v>96</v>
      </c>
      <c r="W38" s="1" t="str">
        <f>IF($N$11="ENTER INITIALS","",IF(V38="","INVALID",IF(V38&lt;33,"VALID","INVALID")))</f>
        <v/>
      </c>
      <c r="X38" s="5" t="e" cm="1">
        <f t="array" ref="X38">_xlfn.IFS(W38="VALID",1,W38="INVALID",0,W38="NO AMP",0)</f>
        <v>#N/A</v>
      </c>
      <c r="Y38" s="10">
        <v>7</v>
      </c>
    </row>
    <row r="39" spans="1:25">
      <c r="A39" s="1">
        <v>10</v>
      </c>
      <c r="B39" s="1">
        <v>38</v>
      </c>
      <c r="C39" s="1" t="s">
        <v>31</v>
      </c>
      <c r="D39" s="25"/>
      <c r="E39" s="14" t="str">
        <f t="shared" si="1"/>
        <v/>
      </c>
      <c r="F39" s="11" t="str" cm="1">
        <f t="array" ref="F39">IF(D39="","",IF($N$11="ENTER INITIALS","",IF(AND(V163&gt;=33,V165&gt;=33),"Inconclusive",_xlfn.IFS(X163+X165=2,"Positive",X162+X163=2,"N1 Rerun",X164+X165=2,"N1 Rerun",X163+X165=1,"Rerun",X162+X164+X163+X165=0,"Rerun",X163+X165=0,"Negative"))))</f>
        <v/>
      </c>
      <c r="G39" s="18"/>
      <c r="H39" s="18"/>
      <c r="I39" s="18"/>
      <c r="J39" s="18"/>
      <c r="K39" s="18"/>
      <c r="L39" s="11" t="str" cm="1">
        <f t="array" ref="L39">_xlfn.IFS(K39="","",K39=F39,"VALIDATED",K39&lt;&gt;F39,"NOT VALIDATED")</f>
        <v/>
      </c>
      <c r="P39" s="1" t="str">
        <f t="shared" si="2"/>
        <v/>
      </c>
      <c r="Q39" s="1" t="s">
        <v>95</v>
      </c>
      <c r="R39" s="1" t="s">
        <v>33</v>
      </c>
      <c r="S39" s="1" t="s">
        <v>34</v>
      </c>
      <c r="T39" s="1" t="s">
        <v>28</v>
      </c>
      <c r="U39" s="1" t="s">
        <v>96</v>
      </c>
      <c r="W39" s="1" t="str">
        <f>IF($N$11="ENTER INITIALS","",IF(V39="","NO",IF(V39&lt;33,"YES","NO")))</f>
        <v/>
      </c>
      <c r="X39" s="5" t="e" cm="1">
        <f t="array" ref="X39">_xlfn.IFS(W39="YES",1,W39="NO",0,W39="NO AMP",0)</f>
        <v>#N/A</v>
      </c>
      <c r="Y39" s="10">
        <v>7</v>
      </c>
    </row>
    <row r="40" spans="1:25">
      <c r="A40" s="1">
        <v>10</v>
      </c>
      <c r="B40" s="1">
        <v>39</v>
      </c>
      <c r="C40" s="1" t="s">
        <v>36</v>
      </c>
      <c r="D40" s="25"/>
      <c r="E40" s="14" t="str">
        <f t="shared" si="1"/>
        <v/>
      </c>
      <c r="F40" s="11" t="str" cm="1">
        <f t="array" ref="F40">IF(D40="","",IF($N$11="ENTER INITIALS","",IF(AND(V167&gt;=33,V169&gt;=33),"Inconclusive",_xlfn.IFS(X167+X169=2,"Positive",X166+X167=2,"N1 Rerun",X168+X169=2,"N1 Rerun",X167+X169=1,"Rerun",X166+X168+X167+X169=0,"Rerun",X167+X169=0,"Negative"))))</f>
        <v/>
      </c>
      <c r="G40" s="18"/>
      <c r="H40" s="18"/>
      <c r="I40" s="18"/>
      <c r="J40" s="18"/>
      <c r="K40" s="18"/>
      <c r="L40" s="11" t="str" cm="1">
        <f t="array" ref="L40">_xlfn.IFS(K40="","",K40=F40,"VALIDATED",K40&lt;&gt;F40,"NOT VALIDATED")</f>
        <v/>
      </c>
      <c r="P40" s="1" t="str">
        <f t="shared" si="2"/>
        <v/>
      </c>
      <c r="Q40" s="1" t="s">
        <v>97</v>
      </c>
      <c r="R40" s="1" t="s">
        <v>26</v>
      </c>
      <c r="S40" s="1" t="s">
        <v>27</v>
      </c>
      <c r="T40" s="1" t="s">
        <v>28</v>
      </c>
      <c r="U40" s="1" t="s">
        <v>96</v>
      </c>
      <c r="W40" s="1" t="str">
        <f>IF($N$11="ENTER INITIALS","",IF(V40="","INVALID",IF(V40&lt;33,"VALID","INVALID")))</f>
        <v/>
      </c>
      <c r="X40" s="5" t="e" cm="1">
        <f t="array" ref="X40">_xlfn.IFS(W40="VALID",1,W40="INVALID",0,W40="NO AMP",0)</f>
        <v>#N/A</v>
      </c>
      <c r="Y40" s="10">
        <v>7</v>
      </c>
    </row>
    <row r="41" spans="1:25">
      <c r="A41" s="1">
        <v>10</v>
      </c>
      <c r="B41" s="1">
        <v>40</v>
      </c>
      <c r="C41" s="1" t="s">
        <v>40</v>
      </c>
      <c r="D41" s="25"/>
      <c r="E41" s="14" t="str">
        <f t="shared" si="1"/>
        <v/>
      </c>
      <c r="F41" s="11" t="str" cm="1">
        <f t="array" ref="F41">IF(D41="","",IF($N$11="ENTER INITIALS","",IF(AND(V171&gt;=33,V173&gt;=33),"Inconclusive",_xlfn.IFS(X171+X173=2,"Positive",X170+X171=2,"N1 Rerun",X172+X173=2,"N1 Rerun",X171+X173=1,"Rerun",X170+X172+X171+X173=0,"Rerun",X171+X173=0,"Negative"))))</f>
        <v/>
      </c>
      <c r="G41" s="18"/>
      <c r="H41" s="18"/>
      <c r="I41" s="18"/>
      <c r="J41" s="18"/>
      <c r="K41" s="18"/>
      <c r="L41" s="11" t="str" cm="1">
        <f t="array" ref="L41">_xlfn.IFS(K41="","",K41=F41,"VALIDATED",K41&lt;&gt;F41,"NOT VALIDATED")</f>
        <v/>
      </c>
      <c r="P41" s="1" t="str">
        <f t="shared" si="2"/>
        <v/>
      </c>
      <c r="Q41" s="1" t="s">
        <v>97</v>
      </c>
      <c r="R41" s="1" t="s">
        <v>33</v>
      </c>
      <c r="S41" s="1" t="s">
        <v>34</v>
      </c>
      <c r="T41" s="1" t="s">
        <v>28</v>
      </c>
      <c r="U41" s="1" t="s">
        <v>96</v>
      </c>
      <c r="W41" s="1" t="str">
        <f>IF($N$11="ENTER INITIALS","",IF(V41="","NO",IF(V41&lt;33,"YES","NO")))</f>
        <v/>
      </c>
      <c r="X41" s="5" t="e" cm="1">
        <f t="array" ref="X41">_xlfn.IFS(W41="YES",1,W41="NO",0,W41="NO AMP",0)</f>
        <v>#N/A</v>
      </c>
      <c r="Y41" s="10">
        <v>7</v>
      </c>
    </row>
    <row r="42" spans="1:25">
      <c r="A42" s="1">
        <v>10</v>
      </c>
      <c r="B42" s="1">
        <v>41</v>
      </c>
      <c r="C42" s="1" t="s">
        <v>42</v>
      </c>
      <c r="D42" s="25"/>
      <c r="E42" s="14" t="str">
        <f t="shared" si="1"/>
        <v/>
      </c>
      <c r="F42" s="11" t="str" cm="1">
        <f t="array" ref="F42">IF(D42="","",IF($N$11="ENTER INITIALS","",IF(AND(V175&gt;=33,V177&gt;=33),"Inconclusive",_xlfn.IFS(X175+X177=2,"Positive",X174+X175=2,"N1 Rerun",X176+X177=2,"N1 Rerun",X175+X177=1,"Rerun",X174+X176+X175+X177=0,"Rerun",X175+X177=0,"Negative"))))</f>
        <v/>
      </c>
      <c r="G42" s="18"/>
      <c r="H42" s="18"/>
      <c r="I42" s="18"/>
      <c r="J42" s="18"/>
      <c r="K42" s="18"/>
      <c r="L42" s="11" t="str" cm="1">
        <f t="array" ref="L42">_xlfn.IFS(K42="","",K42=F42,"VALIDATED",K42&lt;&gt;F42,"NOT VALIDATED")</f>
        <v/>
      </c>
      <c r="P42" s="1" t="str">
        <f t="shared" si="2"/>
        <v/>
      </c>
      <c r="Q42" s="1" t="s">
        <v>98</v>
      </c>
      <c r="R42" s="1" t="s">
        <v>26</v>
      </c>
      <c r="S42" s="1" t="s">
        <v>27</v>
      </c>
      <c r="T42" s="1" t="s">
        <v>28</v>
      </c>
      <c r="U42" s="1" t="s">
        <v>99</v>
      </c>
      <c r="W42" s="1" t="str">
        <f>IF($N$11="ENTER INITIALS","",IF(V42="","INVALID",IF(V42&lt;33,"VALID","INVALID")))</f>
        <v/>
      </c>
      <c r="X42" s="5" t="e" cm="1">
        <f t="array" ref="X42">_xlfn.IFS(W42="VALID",1,W42="INVALID",0,W42="NO AMP",0)</f>
        <v>#N/A</v>
      </c>
      <c r="Y42" s="10">
        <v>8</v>
      </c>
    </row>
    <row r="43" spans="1:25">
      <c r="A43" s="1">
        <v>10</v>
      </c>
      <c r="B43" s="1">
        <v>42</v>
      </c>
      <c r="C43" s="1" t="s">
        <v>49</v>
      </c>
      <c r="D43" s="25"/>
      <c r="E43" s="14" t="str">
        <f t="shared" si="1"/>
        <v/>
      </c>
      <c r="F43" s="11" t="str" cm="1">
        <f t="array" ref="F43">IF(D43="","",IF($N$11="ENTER INITIALS","",IF(AND(V179&gt;=33,V181&gt;=33),"Inconclusive",_xlfn.IFS(X179+X181=2,"Positive",X178+X179=2,"N1 Rerun",X180+X181=2,"N1 Rerun",X179+X181=1,"Rerun",X178+X180+X179+X181=0,"Rerun",X179+X181=0,"Negative"))))</f>
        <v/>
      </c>
      <c r="G43" s="18"/>
      <c r="H43" s="18"/>
      <c r="I43" s="18"/>
      <c r="J43" s="18"/>
      <c r="K43" s="18"/>
      <c r="L43" s="11" t="str" cm="1">
        <f t="array" ref="L43">_xlfn.IFS(K43="","",K43=F43,"VALIDATED",K43&lt;&gt;F43,"NOT VALIDATED")</f>
        <v/>
      </c>
      <c r="P43" s="1" t="str">
        <f t="shared" si="2"/>
        <v/>
      </c>
      <c r="Q43" s="1" t="s">
        <v>98</v>
      </c>
      <c r="R43" s="1" t="s">
        <v>33</v>
      </c>
      <c r="S43" s="1" t="s">
        <v>34</v>
      </c>
      <c r="T43" s="1" t="s">
        <v>28</v>
      </c>
      <c r="U43" s="1" t="s">
        <v>99</v>
      </c>
      <c r="W43" s="1" t="str">
        <f>IF($N$11="ENTER INITIALS","",IF(V43="","NO",IF(V43&lt;33,"YES","NO")))</f>
        <v/>
      </c>
      <c r="X43" s="5" t="e" cm="1">
        <f t="array" ref="X43">_xlfn.IFS(W43="YES",1,W43="NO",0,W43="NO AMP",0)</f>
        <v>#N/A</v>
      </c>
      <c r="Y43" s="10">
        <v>8</v>
      </c>
    </row>
    <row r="44" spans="1:25">
      <c r="A44" s="1">
        <v>11</v>
      </c>
      <c r="B44" s="1">
        <v>43</v>
      </c>
      <c r="C44" s="1" t="s">
        <v>22</v>
      </c>
      <c r="D44" s="25"/>
      <c r="E44" s="14" t="str">
        <f t="shared" si="1"/>
        <v/>
      </c>
      <c r="F44" s="11" t="str" cm="1">
        <f t="array" ref="F44">IF(D44="","",IF($N$11="ENTER INITIALS","",IF(AND(V183&gt;=33,V185&gt;=33),"Inconclusive",_xlfn.IFS(X183+X185=2,"Positive",X182+X183=2,"N1 Rerun",X184+X185=2,"N1 Rerun",X183+X185=1,"Rerun",X182+X184+X183+X185=0,"Rerun",X183+X185=0,"Negative"))))</f>
        <v/>
      </c>
      <c r="G44" s="18"/>
      <c r="H44" s="18"/>
      <c r="I44" s="18"/>
      <c r="J44" s="18"/>
      <c r="K44" s="18"/>
      <c r="L44" s="11" t="str" cm="1">
        <f t="array" ref="L44">_xlfn.IFS(K44="","",K44=F44,"VALIDATED",K44&lt;&gt;F44,"NOT VALIDATED")</f>
        <v/>
      </c>
      <c r="P44" s="1" t="str">
        <f t="shared" si="2"/>
        <v/>
      </c>
      <c r="Q44" s="1" t="s">
        <v>100</v>
      </c>
      <c r="R44" s="1" t="s">
        <v>26</v>
      </c>
      <c r="S44" s="1" t="s">
        <v>27</v>
      </c>
      <c r="T44" s="1" t="s">
        <v>28</v>
      </c>
      <c r="U44" s="1" t="s">
        <v>99</v>
      </c>
      <c r="W44" s="1" t="str">
        <f>IF($N$11="ENTER INITIALS","",IF(V44="","INVALID",IF(V44&lt;33,"VALID","INVALID")))</f>
        <v/>
      </c>
      <c r="X44" s="5" t="e" cm="1">
        <f t="array" ref="X44">_xlfn.IFS(W44="VALID",1,W44="INVALID",0,W44="NO AMP",0)</f>
        <v>#N/A</v>
      </c>
      <c r="Y44" s="10">
        <v>8</v>
      </c>
    </row>
    <row r="45" spans="1:25">
      <c r="A45" s="1">
        <v>11</v>
      </c>
      <c r="B45" s="1">
        <v>44</v>
      </c>
      <c r="C45" s="1" t="s">
        <v>31</v>
      </c>
      <c r="D45" s="25"/>
      <c r="E45" s="14" t="str">
        <f t="shared" si="1"/>
        <v/>
      </c>
      <c r="F45" s="11" t="str" cm="1">
        <f t="array" ref="F45">IF(D45="","",IF($N$11="ENTER INITIALS","",IF(AND(V187&gt;=33,V189&gt;=33),"Inconclusive",_xlfn.IFS(X187+X189=2,"Positive",X186+X187=2,"N1 Rerun",X188+X189=2,"N1 Rerun",X187+X189=1,"Rerun",X186+X188+X187+X189=0,"Rerun",X187+X189=0,"Negative"))))</f>
        <v/>
      </c>
      <c r="G45" s="18"/>
      <c r="H45" s="18"/>
      <c r="I45" s="18"/>
      <c r="J45" s="18"/>
      <c r="K45" s="18"/>
      <c r="L45" s="11" t="str" cm="1">
        <f t="array" ref="L45">_xlfn.IFS(K45="","",K45=F45,"VALIDATED",K45&lt;&gt;F45,"NOT VALIDATED")</f>
        <v/>
      </c>
      <c r="P45" s="1" t="str">
        <f t="shared" si="2"/>
        <v/>
      </c>
      <c r="Q45" s="1" t="s">
        <v>100</v>
      </c>
      <c r="R45" s="1" t="s">
        <v>33</v>
      </c>
      <c r="S45" s="1" t="s">
        <v>34</v>
      </c>
      <c r="T45" s="1" t="s">
        <v>28</v>
      </c>
      <c r="U45" s="1" t="s">
        <v>99</v>
      </c>
      <c r="W45" s="1" t="str">
        <f>IF($N$11="ENTER INITIALS","",IF(V45="","NO",IF(V45&lt;33,"YES","NO")))</f>
        <v/>
      </c>
      <c r="X45" s="5" t="e" cm="1">
        <f t="array" ref="X45">_xlfn.IFS(W45="YES",1,W45="NO",0,W45="NO AMP",0)</f>
        <v>#N/A</v>
      </c>
      <c r="Y45" s="10">
        <v>8</v>
      </c>
    </row>
    <row r="46" spans="1:25">
      <c r="A46" s="1">
        <v>11</v>
      </c>
      <c r="B46" s="1">
        <v>45</v>
      </c>
      <c r="C46" s="1" t="s">
        <v>36</v>
      </c>
      <c r="D46" s="25"/>
      <c r="E46" s="14" t="str">
        <f t="shared" si="1"/>
        <v/>
      </c>
      <c r="F46" s="11" t="str" cm="1">
        <f t="array" ref="F46">IF(D46="","",IF($N$11="ENTER INITIALS","",IF(AND(V191&gt;=33,V193&gt;=33),"Inconclusive",_xlfn.IFS(X191+X193=2,"Positive",X190+X191=2,"N1 Rerun",X192+X193=2,"N1 Rerun",X191+X193=1,"Rerun",X190+X192+X191+X193=0,"Rerun",X191+X193=0,"Negative"))))</f>
        <v/>
      </c>
      <c r="G46" s="18"/>
      <c r="H46" s="18"/>
      <c r="I46" s="18"/>
      <c r="J46" s="18"/>
      <c r="K46" s="18"/>
      <c r="L46" s="11" t="str" cm="1">
        <f t="array" ref="L46">_xlfn.IFS(K46="","",K46=F46,"VALIDATED",K46&lt;&gt;F46,"NOT VALIDATED")</f>
        <v/>
      </c>
      <c r="P46" s="1" t="str">
        <f t="shared" si="2"/>
        <v/>
      </c>
      <c r="Q46" s="1" t="s">
        <v>101</v>
      </c>
      <c r="R46" s="1" t="s">
        <v>26</v>
      </c>
      <c r="S46" s="1" t="s">
        <v>27</v>
      </c>
      <c r="T46" s="1" t="s">
        <v>28</v>
      </c>
      <c r="U46" s="1" t="s">
        <v>102</v>
      </c>
      <c r="W46" s="1" t="str">
        <f>IF($N$11="ENTER INITIALS","",IF(V46="","INVALID",IF(V46&lt;33,"VALID","INVALID")))</f>
        <v/>
      </c>
      <c r="X46" s="5" t="e" cm="1">
        <f t="array" ref="X46">_xlfn.IFS(W46="VALID",1,W46="INVALID",0,W46="NO AMP",0)</f>
        <v>#N/A</v>
      </c>
      <c r="Y46" s="10">
        <v>9</v>
      </c>
    </row>
    <row r="47" spans="1:25">
      <c r="A47" s="1">
        <v>11</v>
      </c>
      <c r="B47" s="1">
        <v>46</v>
      </c>
      <c r="C47" s="1" t="s">
        <v>40</v>
      </c>
      <c r="D47" s="25"/>
      <c r="E47" s="14" t="str">
        <f t="shared" si="1"/>
        <v/>
      </c>
      <c r="F47" s="11" t="str" cm="1">
        <f t="array" ref="F47">IF(D47="","",IF($N$11="ENTER INITIALS","",IF(AND(V195&gt;=33,V197&gt;=33),"Inconclusive",_xlfn.IFS(X195+X197=2,"Positive",X194+X195=2,"N1 Rerun",X196+X197=2,"N1 Rerun",X195+X197=1,"Rerun",X194+X196+X195+X197=0,"Rerun",X195+X197=0,"Negative"))))</f>
        <v/>
      </c>
      <c r="G47" s="18"/>
      <c r="H47" s="18"/>
      <c r="I47" s="18"/>
      <c r="J47" s="18"/>
      <c r="K47" s="18"/>
      <c r="L47" s="11" t="str" cm="1">
        <f t="array" ref="L47">_xlfn.IFS(K47="","",K47=F47,"VALIDATED",K47&lt;&gt;F47,"NOT VALIDATED")</f>
        <v/>
      </c>
      <c r="P47" s="1" t="str">
        <f t="shared" si="2"/>
        <v/>
      </c>
      <c r="Q47" s="1" t="s">
        <v>101</v>
      </c>
      <c r="R47" s="1" t="s">
        <v>33</v>
      </c>
      <c r="S47" s="1" t="s">
        <v>34</v>
      </c>
      <c r="T47" s="1" t="s">
        <v>28</v>
      </c>
      <c r="U47" s="1" t="s">
        <v>102</v>
      </c>
      <c r="W47" s="1" t="str">
        <f>IF($N$11="ENTER INITIALS","",IF(V47="","NO",IF(V47&lt;33,"YES","NO")))</f>
        <v/>
      </c>
      <c r="X47" s="5" t="e" cm="1">
        <f t="array" ref="X47">_xlfn.IFS(W47="YES",1,W47="NO",0,W47="NO AMP",0)</f>
        <v>#N/A</v>
      </c>
      <c r="Y47" s="10">
        <v>9</v>
      </c>
    </row>
    <row r="48" spans="1:25">
      <c r="A48" s="1">
        <v>11</v>
      </c>
      <c r="B48" s="1">
        <v>47</v>
      </c>
      <c r="C48" s="1" t="s">
        <v>42</v>
      </c>
      <c r="D48" s="25"/>
      <c r="E48" s="14" t="str">
        <f t="shared" si="1"/>
        <v/>
      </c>
      <c r="F48" s="11" t="str" cm="1">
        <f t="array" ref="F48">IF(D48="","",IF($N$11="ENTER INITIALS","",IF(AND(V199&gt;=33,V201&gt;=33),"Inconclusive",_xlfn.IFS(X199+X201=2,"Positive",X198+X199=2,"N1 Rerun",X200+X201=2,"N1 Rerun",X199+X201=1,"Rerun",X198+X200+X199+X201=0,"Rerun",X199+X201=0,"Negative"))))</f>
        <v/>
      </c>
      <c r="G48" s="18"/>
      <c r="H48" s="18"/>
      <c r="I48" s="18"/>
      <c r="J48" s="18"/>
      <c r="K48" s="18"/>
      <c r="L48" s="11" t="str" cm="1">
        <f t="array" ref="L48">_xlfn.IFS(K48="","",K48=F48,"VALIDATED",K48&lt;&gt;F48,"NOT VALIDATED")</f>
        <v/>
      </c>
      <c r="P48" s="1" t="str">
        <f t="shared" si="2"/>
        <v/>
      </c>
      <c r="Q48" s="1" t="s">
        <v>103</v>
      </c>
      <c r="R48" s="1" t="s">
        <v>26</v>
      </c>
      <c r="S48" s="1" t="s">
        <v>27</v>
      </c>
      <c r="T48" s="1" t="s">
        <v>28</v>
      </c>
      <c r="U48" s="1" t="s">
        <v>102</v>
      </c>
      <c r="W48" s="1" t="str">
        <f>IF($N$11="ENTER INITIALS","",IF(V48="","INVALID",IF(V48&lt;33,"VALID","INVALID")))</f>
        <v/>
      </c>
      <c r="X48" s="5" t="e" cm="1">
        <f t="array" ref="X48">_xlfn.IFS(W48="VALID",1,W48="INVALID",0,W48="NO AMP",0)</f>
        <v>#N/A</v>
      </c>
      <c r="Y48" s="10">
        <v>9</v>
      </c>
    </row>
    <row r="49" spans="1:25">
      <c r="A49" s="1">
        <v>11</v>
      </c>
      <c r="B49" s="1">
        <v>48</v>
      </c>
      <c r="C49" s="1" t="s">
        <v>49</v>
      </c>
      <c r="D49" s="25"/>
      <c r="E49" s="14" t="str">
        <f t="shared" si="1"/>
        <v/>
      </c>
      <c r="F49" s="11" t="str" cm="1">
        <f t="array" ref="F49">IF(D49="","",IF($N$11="ENTER INITIALS","",IF(AND(V203&gt;=33,V205&gt;=33),"Inconclusive",_xlfn.IFS(X203+X205=2,"Positive",X202+X203=2,"N1 Rerun",X204+X205=2,"N1 Rerun",X203+X205=1,"Rerun",X202+X204+X203+X205=0,"Rerun",X203+X205=0,"Negative"))))</f>
        <v/>
      </c>
      <c r="G49" s="18"/>
      <c r="H49" s="18"/>
      <c r="I49" s="18"/>
      <c r="J49" s="18"/>
      <c r="K49" s="18"/>
      <c r="L49" s="11" t="str" cm="1">
        <f t="array" ref="L49">_xlfn.IFS(K49="","",K49=F49,"VALIDATED",K49&lt;&gt;F49,"NOT VALIDATED")</f>
        <v/>
      </c>
      <c r="P49" s="1" t="str">
        <f t="shared" si="2"/>
        <v/>
      </c>
      <c r="Q49" s="1" t="s">
        <v>103</v>
      </c>
      <c r="R49" s="1" t="s">
        <v>33</v>
      </c>
      <c r="S49" s="1" t="s">
        <v>34</v>
      </c>
      <c r="T49" s="1" t="s">
        <v>28</v>
      </c>
      <c r="U49" s="1" t="s">
        <v>102</v>
      </c>
      <c r="W49" s="1" t="str">
        <f>IF($N$11="ENTER INITIALS","",IF(V49="","NO",IF(V49&lt;33,"YES","NO")))</f>
        <v/>
      </c>
      <c r="X49" s="5" t="e" cm="1">
        <f t="array" ref="X49">_xlfn.IFS(W49="YES",1,W49="NO",0,W49="NO AMP",0)</f>
        <v>#N/A</v>
      </c>
      <c r="Y49" s="10">
        <v>9</v>
      </c>
    </row>
    <row r="50" spans="1:25">
      <c r="A50" s="1">
        <v>1</v>
      </c>
      <c r="B50" s="1">
        <v>49</v>
      </c>
      <c r="C50" s="1" t="s">
        <v>22</v>
      </c>
      <c r="D50" s="25"/>
      <c r="E50" s="14" t="str">
        <f t="shared" si="1"/>
        <v/>
      </c>
      <c r="F50" s="11" t="str" cm="1">
        <f t="array" ref="F50">IF(D50="","",IF($N$11="ENTER INITIALS","",IF(AND(V207&gt;=33,V209&gt;=33),"Inconclusive",_xlfn.IFS(X207+X209=2,"Positive",X206+X207=2,"N1 Rerun",X208+X209=2,"N1 Rerun",X207+X209=1,"Rerun",X206+X208+X207+X209=0,"Rerun",X207+X209=0,"Negative"))))</f>
        <v/>
      </c>
      <c r="G50" s="18"/>
      <c r="H50" s="18"/>
      <c r="I50" s="18"/>
      <c r="J50" s="18"/>
      <c r="K50" s="18"/>
      <c r="L50" s="11" t="str" cm="1">
        <f t="array" ref="L50">_xlfn.IFS(K50="","",K50=F50,"VALIDATED",K50&lt;&gt;F50,"NOT VALIDATED")</f>
        <v/>
      </c>
      <c r="P50" s="1" t="str">
        <f t="shared" si="2"/>
        <v/>
      </c>
      <c r="Q50" s="1" t="s">
        <v>104</v>
      </c>
      <c r="R50" s="1" t="s">
        <v>26</v>
      </c>
      <c r="S50" s="1" t="s">
        <v>27</v>
      </c>
      <c r="T50" s="1" t="s">
        <v>28</v>
      </c>
      <c r="U50" s="1" t="s">
        <v>105</v>
      </c>
      <c r="W50" s="1" t="str">
        <f>IF($N$11="ENTER INITIALS","",IF(V50="","INVALID",IF(V50&lt;33,"VALID","INVALID")))</f>
        <v/>
      </c>
      <c r="X50" s="5" t="e" cm="1">
        <f t="array" ref="X50">_xlfn.IFS(W50="VALID",1,W50="INVALID",0,W50="NO AMP",0)</f>
        <v>#N/A</v>
      </c>
      <c r="Y50" s="10">
        <v>10</v>
      </c>
    </row>
    <row r="51" spans="1:25">
      <c r="A51" s="1">
        <v>1</v>
      </c>
      <c r="B51" s="1">
        <v>50</v>
      </c>
      <c r="C51" s="1" t="s">
        <v>31</v>
      </c>
      <c r="D51" s="25"/>
      <c r="E51" s="14" t="str">
        <f t="shared" si="1"/>
        <v/>
      </c>
      <c r="F51" s="11" t="str" cm="1">
        <f t="array" ref="F51">IF(D51="","",IF($N$11="ENTER INITIALS","",IF(AND(V211&gt;=33,V213&gt;=33),"Inconclusive",_xlfn.IFS(X211+X213=2,"Positive",X210+X211=2,"N1 Rerun",X212+X213=2,"N1 Rerun",X211+X213=1,"Rerun",X210+X212+X211+X213=0,"Rerun",X211+X213=0,"Negative"))))</f>
        <v/>
      </c>
      <c r="G51" s="18"/>
      <c r="H51" s="18"/>
      <c r="I51" s="18"/>
      <c r="J51" s="18"/>
      <c r="K51" s="18"/>
      <c r="L51" s="11" t="str" cm="1">
        <f t="array" ref="L51">_xlfn.IFS(K51="","",K51=F51,"VALIDATED",K51&lt;&gt;F51,"NOT VALIDATED")</f>
        <v/>
      </c>
      <c r="P51" s="1" t="str">
        <f t="shared" si="2"/>
        <v/>
      </c>
      <c r="Q51" s="1" t="s">
        <v>104</v>
      </c>
      <c r="R51" s="1" t="s">
        <v>33</v>
      </c>
      <c r="S51" s="1" t="s">
        <v>34</v>
      </c>
      <c r="T51" s="1" t="s">
        <v>28</v>
      </c>
      <c r="U51" s="1" t="s">
        <v>105</v>
      </c>
      <c r="W51" s="1" t="str">
        <f>IF($N$11="ENTER INITIALS","",IF(V51="","NO",IF(V51&lt;33,"YES","NO")))</f>
        <v/>
      </c>
      <c r="X51" s="5" t="e" cm="1">
        <f t="array" ref="X51">_xlfn.IFS(W51="YES",1,W51="NO",0,W51="NO AMP",0)</f>
        <v>#N/A</v>
      </c>
      <c r="Y51" s="10">
        <v>10</v>
      </c>
    </row>
    <row r="52" spans="1:25">
      <c r="A52" s="1">
        <v>1</v>
      </c>
      <c r="B52" s="1">
        <v>51</v>
      </c>
      <c r="C52" s="1" t="s">
        <v>36</v>
      </c>
      <c r="D52" s="25"/>
      <c r="E52" s="14" t="str">
        <f t="shared" si="1"/>
        <v/>
      </c>
      <c r="F52" s="11" t="str" cm="1">
        <f t="array" ref="F52">IF(D52="","",IF($N$11="ENTER INITIALS","",IF(AND(V215&gt;=33,V217&gt;=33),"Inconclusive",_xlfn.IFS(X215+X217=2,"Positive",X214+X215=2,"N1 Rerun",X216+X217=2,"N1 Rerun",X215+X217=1,"Rerun",X214+X216+X215+X217=0,"Rerun",X215+X217=0,"Negative"))))</f>
        <v/>
      </c>
      <c r="G52" s="18"/>
      <c r="H52" s="18"/>
      <c r="I52" s="18"/>
      <c r="J52" s="18"/>
      <c r="K52" s="18"/>
      <c r="L52" s="11" t="str" cm="1">
        <f t="array" ref="L52">_xlfn.IFS(K52="","",K52=F52,"VALIDATED",K52&lt;&gt;F52,"NOT VALIDATED")</f>
        <v/>
      </c>
      <c r="P52" s="1" t="str">
        <f t="shared" si="2"/>
        <v/>
      </c>
      <c r="Q52" s="1" t="s">
        <v>106</v>
      </c>
      <c r="R52" s="1" t="s">
        <v>26</v>
      </c>
      <c r="S52" s="1" t="s">
        <v>27</v>
      </c>
      <c r="T52" s="1" t="s">
        <v>28</v>
      </c>
      <c r="U52" s="1" t="s">
        <v>105</v>
      </c>
      <c r="W52" s="1" t="str">
        <f>IF($N$11="ENTER INITIALS","",IF(V52="","INVALID",IF(V52&lt;33,"VALID","INVALID")))</f>
        <v/>
      </c>
      <c r="X52" s="5" t="e" cm="1">
        <f t="array" ref="X52">_xlfn.IFS(W52="VALID",1,W52="INVALID",0,W52="NO AMP",0)</f>
        <v>#N/A</v>
      </c>
      <c r="Y52" s="10">
        <v>10</v>
      </c>
    </row>
    <row r="53" spans="1:25">
      <c r="A53" s="1">
        <v>1</v>
      </c>
      <c r="B53" s="1">
        <v>52</v>
      </c>
      <c r="C53" s="1" t="s">
        <v>40</v>
      </c>
      <c r="D53" s="25"/>
      <c r="E53" s="14" t="str">
        <f t="shared" si="1"/>
        <v/>
      </c>
      <c r="F53" s="11" t="str" cm="1">
        <f t="array" ref="F53">IF(D53="","",IF($N$11="ENTER INITIALS","",IF(AND(V219&gt;=33,V221&gt;=33),"Inconclusive",_xlfn.IFS(X219+X221=2,"Positive",X218+X219=2,"N1 Rerun",X220+X221=2,"N1 Rerun",X219+X221=1,"Rerun",X218+X220+X219+X221=0,"Rerun",X219+X221=0,"Negative"))))</f>
        <v/>
      </c>
      <c r="G53" s="18"/>
      <c r="H53" s="18"/>
      <c r="I53" s="18"/>
      <c r="J53" s="18"/>
      <c r="K53" s="18"/>
      <c r="L53" s="11" t="str" cm="1">
        <f t="array" ref="L53">_xlfn.IFS(K53="","",K53=F53,"VALIDATED",K53&lt;&gt;F53,"NOT VALIDATED")</f>
        <v/>
      </c>
      <c r="P53" s="1" t="str">
        <f t="shared" si="2"/>
        <v/>
      </c>
      <c r="Q53" s="1" t="s">
        <v>106</v>
      </c>
      <c r="R53" s="1" t="s">
        <v>33</v>
      </c>
      <c r="S53" s="1" t="s">
        <v>34</v>
      </c>
      <c r="T53" s="1" t="s">
        <v>28</v>
      </c>
      <c r="U53" s="1" t="s">
        <v>105</v>
      </c>
      <c r="W53" s="1" t="str">
        <f>IF($N$11="ENTER INITIALS","",IF(V53="","NO",IF(V53&lt;33,"YES","NO")))</f>
        <v/>
      </c>
      <c r="X53" s="5" t="e" cm="1">
        <f t="array" ref="X53">_xlfn.IFS(W53="YES",1,W53="NO",0,W53="NO AMP",0)</f>
        <v>#N/A</v>
      </c>
      <c r="Y53" s="10">
        <v>10</v>
      </c>
    </row>
    <row r="54" spans="1:25">
      <c r="A54" s="1">
        <v>1</v>
      </c>
      <c r="B54" s="1">
        <v>53</v>
      </c>
      <c r="C54" s="1" t="s">
        <v>42</v>
      </c>
      <c r="D54" s="25"/>
      <c r="E54" s="14" t="str">
        <f t="shared" si="1"/>
        <v/>
      </c>
      <c r="F54" s="11" t="str" cm="1">
        <f t="array" ref="F54">IF(D54="","",IF($N$11="ENTER INITIALS","",IF(AND(V223&gt;=33,V225&gt;=33),"Inconclusive",_xlfn.IFS(X223+X225=2,"Positive",X222+X223=2,"N1 Rerun",X224+X225=2,"N1 Rerun",X223+X225=1,"Rerun",X222+X224+X223+X225=0,"Rerun",X223+X225=0,"Negative"))))</f>
        <v/>
      </c>
      <c r="G54" s="18"/>
      <c r="H54" s="18"/>
      <c r="I54" s="18"/>
      <c r="J54" s="18"/>
      <c r="K54" s="18"/>
      <c r="L54" s="11" t="str" cm="1">
        <f t="array" ref="L54">_xlfn.IFS(K54="","",K54=F54,"VALIDATED",K54&lt;&gt;F54,"NOT VALIDATED")</f>
        <v/>
      </c>
      <c r="P54" s="1" t="str">
        <f t="shared" si="2"/>
        <v/>
      </c>
      <c r="Q54" s="1" t="s">
        <v>107</v>
      </c>
      <c r="R54" s="1" t="s">
        <v>26</v>
      </c>
      <c r="S54" s="1" t="s">
        <v>27</v>
      </c>
      <c r="T54" s="1" t="s">
        <v>28</v>
      </c>
      <c r="U54" s="1" t="s">
        <v>108</v>
      </c>
      <c r="W54" s="1" t="str">
        <f>IF($N$11="ENTER INITIALS","",IF(V54="","INVALID",IF(V54&lt;33,"VALID","INVALID")))</f>
        <v/>
      </c>
      <c r="X54" s="5" t="e" cm="1">
        <f t="array" ref="X54">_xlfn.IFS(W54="VALID",1,W54="INVALID",0,W54="NO AMP",0)</f>
        <v>#N/A</v>
      </c>
      <c r="Y54" s="10">
        <v>11</v>
      </c>
    </row>
    <row r="55" spans="1:25">
      <c r="A55" s="1">
        <v>1</v>
      </c>
      <c r="B55" s="1">
        <v>54</v>
      </c>
      <c r="C55" s="1" t="s">
        <v>49</v>
      </c>
      <c r="D55" s="25"/>
      <c r="E55" s="14" t="str">
        <f t="shared" si="1"/>
        <v/>
      </c>
      <c r="F55" s="11" t="str" cm="1">
        <f t="array" ref="F55">IF(D55="","",IF($N$11="ENTER INITIALS","",IF(AND(V227&gt;=33,V229&gt;=33),"Inconclusive",_xlfn.IFS(X227+X229=2,"Positive",X226+X227=2,"N1 Rerun",X228+X229=2,"N1 Rerun",X227+X229=1,"Rerun",X226+X228+X227+X229=0,"Rerun",X227+X229=0,"Negative"))))</f>
        <v/>
      </c>
      <c r="G55" s="18"/>
      <c r="H55" s="18"/>
      <c r="I55" s="18"/>
      <c r="J55" s="18"/>
      <c r="K55" s="18"/>
      <c r="L55" s="11" t="str" cm="1">
        <f t="array" ref="L55">_xlfn.IFS(K55="","",K55=F55,"VALIDATED",K55&lt;&gt;F55,"NOT VALIDATED")</f>
        <v/>
      </c>
      <c r="P55" s="1" t="str">
        <f t="shared" si="2"/>
        <v/>
      </c>
      <c r="Q55" s="1" t="s">
        <v>107</v>
      </c>
      <c r="R55" s="1" t="s">
        <v>33</v>
      </c>
      <c r="S55" s="1" t="s">
        <v>34</v>
      </c>
      <c r="T55" s="1" t="s">
        <v>28</v>
      </c>
      <c r="U55" s="1" t="s">
        <v>108</v>
      </c>
      <c r="W55" s="1" t="str">
        <f>IF($N$11="ENTER INITIALS","",IF(V55="","NO",IF(V55&lt;33,"YES","NO")))</f>
        <v/>
      </c>
      <c r="X55" s="5" t="e" cm="1">
        <f t="array" ref="X55">_xlfn.IFS(W55="YES",1,W55="NO",0,W55="NO AMP",0)</f>
        <v>#N/A</v>
      </c>
      <c r="Y55" s="10">
        <v>11</v>
      </c>
    </row>
    <row r="56" spans="1:25">
      <c r="A56" s="1">
        <v>2</v>
      </c>
      <c r="B56" s="1">
        <v>55</v>
      </c>
      <c r="C56" s="1" t="s">
        <v>22</v>
      </c>
      <c r="D56" s="25"/>
      <c r="E56" s="14" t="str">
        <f t="shared" si="1"/>
        <v/>
      </c>
      <c r="F56" s="11" t="str" cm="1">
        <f t="array" ref="F56">IF(D56="","",IF($N$11="ENTER INITIALS","",IF(AND(V231&gt;=33,V233&gt;=33),"Inconclusive",_xlfn.IFS(X231+X233=2,"Positive",X230+X231=2,"N1 Rerun",X232+X233=2,"N1 Rerun",X231+X233=1,"Rerun",X230+X232+X231+X233=0,"Rerun",X231+X233=0,"Negative"))))</f>
        <v/>
      </c>
      <c r="G56" s="18"/>
      <c r="H56" s="18"/>
      <c r="I56" s="18"/>
      <c r="J56" s="18"/>
      <c r="K56" s="18"/>
      <c r="L56" s="11" t="str" cm="1">
        <f t="array" ref="L56">_xlfn.IFS(K56="","",K56=F56,"VALIDATED",K56&lt;&gt;F56,"NOT VALIDATED")</f>
        <v/>
      </c>
      <c r="P56" s="1" t="str">
        <f t="shared" si="2"/>
        <v/>
      </c>
      <c r="Q56" s="1" t="s">
        <v>109</v>
      </c>
      <c r="R56" s="1" t="s">
        <v>26</v>
      </c>
      <c r="S56" s="1" t="s">
        <v>27</v>
      </c>
      <c r="T56" s="1" t="s">
        <v>28</v>
      </c>
      <c r="U56" s="1" t="s">
        <v>108</v>
      </c>
      <c r="W56" s="1" t="str">
        <f>IF($N$11="ENTER INITIALS","",IF(V56="","INVALID",IF(V56&lt;33,"VALID","INVALID")))</f>
        <v/>
      </c>
      <c r="X56" s="5" t="e" cm="1">
        <f t="array" ref="X56">_xlfn.IFS(W56="VALID",1,W56="INVALID",0,W56="NO AMP",0)</f>
        <v>#N/A</v>
      </c>
      <c r="Y56" s="10">
        <v>11</v>
      </c>
    </row>
    <row r="57" spans="1:25">
      <c r="A57" s="1">
        <v>2</v>
      </c>
      <c r="B57" s="1">
        <v>56</v>
      </c>
      <c r="C57" s="1" t="s">
        <v>31</v>
      </c>
      <c r="D57" s="25"/>
      <c r="E57" s="14" t="str">
        <f t="shared" si="1"/>
        <v/>
      </c>
      <c r="F57" s="11" t="str" cm="1">
        <f t="array" ref="F57">IF(D57="","",IF($N$11="ENTER INITIALS","",IF(AND(V235&gt;=33,V237&gt;=33),"Inconclusive",_xlfn.IFS(X235+X237=2,"Positive",X234+X235=2,"N1 Rerun",X236+X237=2,"N1 Rerun",X235+X237=1,"Rerun",X234+X236+X235+X237=0,"Rerun",X235+X237=0,"Negative"))))</f>
        <v/>
      </c>
      <c r="G57" s="18"/>
      <c r="H57" s="18"/>
      <c r="I57" s="18"/>
      <c r="J57" s="18"/>
      <c r="K57" s="18"/>
      <c r="L57" s="11" t="str" cm="1">
        <f t="array" ref="L57">_xlfn.IFS(K57="","",K57=F57,"VALIDATED",K57&lt;&gt;F57,"NOT VALIDATED")</f>
        <v/>
      </c>
      <c r="P57" s="1" t="str">
        <f t="shared" si="2"/>
        <v/>
      </c>
      <c r="Q57" s="1" t="s">
        <v>109</v>
      </c>
      <c r="R57" s="1" t="s">
        <v>33</v>
      </c>
      <c r="S57" s="1" t="s">
        <v>34</v>
      </c>
      <c r="T57" s="1" t="s">
        <v>28</v>
      </c>
      <c r="U57" s="1" t="s">
        <v>108</v>
      </c>
      <c r="W57" s="1" t="str">
        <f>IF($N$11="ENTER INITIALS","",IF(V57="","NO",IF(V57&lt;33,"YES","NO")))</f>
        <v/>
      </c>
      <c r="X57" s="5" t="e" cm="1">
        <f t="array" ref="X57">_xlfn.IFS(W57="YES",1,W57="NO",0,W57="NO AMP",0)</f>
        <v>#N/A</v>
      </c>
      <c r="Y57" s="10">
        <v>11</v>
      </c>
    </row>
    <row r="58" spans="1:25">
      <c r="A58" s="1">
        <v>2</v>
      </c>
      <c r="B58" s="1">
        <v>57</v>
      </c>
      <c r="C58" s="1" t="s">
        <v>36</v>
      </c>
      <c r="D58" s="25"/>
      <c r="E58" s="14" t="str">
        <f t="shared" si="1"/>
        <v/>
      </c>
      <c r="F58" s="11" t="str" cm="1">
        <f t="array" ref="F58">IF(D58="","",IF($N$11="ENTER INITIALS","",IF(AND(V239&gt;=33,V241&gt;=33),"Inconclusive",_xlfn.IFS(X239+X241=2,"Positive",X238+X239=2,"N1 Rerun",X240+X241=2,"N1 Rerun",X239+X241=1,"Rerun",X238+X240+X239+X241=0,"Rerun",X239+X241=0,"Negative"))))</f>
        <v/>
      </c>
      <c r="G58" s="18"/>
      <c r="H58" s="18"/>
      <c r="I58" s="18"/>
      <c r="J58" s="18"/>
      <c r="K58" s="18"/>
      <c r="L58" s="11" t="str" cm="1">
        <f t="array" ref="L58">_xlfn.IFS(K58="","",K58=F58,"VALIDATED",K58&lt;&gt;F58,"NOT VALIDATED")</f>
        <v/>
      </c>
      <c r="P58" s="1" t="str">
        <f t="shared" si="2"/>
        <v/>
      </c>
      <c r="Q58" s="1" t="s">
        <v>110</v>
      </c>
      <c r="R58" s="1" t="s">
        <v>26</v>
      </c>
      <c r="S58" s="1" t="s">
        <v>27</v>
      </c>
      <c r="T58" s="1" t="s">
        <v>28</v>
      </c>
      <c r="U58" s="1" t="s">
        <v>111</v>
      </c>
      <c r="W58" s="1" t="str">
        <f>IF($N$11="ENTER INITIALS","",IF(V58="","INVALID",IF(V58&lt;33,"VALID","INVALID")))</f>
        <v/>
      </c>
      <c r="X58" s="5" t="e" cm="1">
        <f t="array" ref="X58">_xlfn.IFS(W58="VALID",1,W58="INVALID",0,W58="NO AMP",0)</f>
        <v>#N/A</v>
      </c>
      <c r="Y58" s="10">
        <v>12</v>
      </c>
    </row>
    <row r="59" spans="1:25">
      <c r="A59" s="1">
        <v>2</v>
      </c>
      <c r="B59" s="1">
        <v>58</v>
      </c>
      <c r="C59" s="1" t="s">
        <v>40</v>
      </c>
      <c r="D59" s="25"/>
      <c r="E59" s="14" t="str">
        <f t="shared" si="1"/>
        <v/>
      </c>
      <c r="F59" s="11" t="str" cm="1">
        <f t="array" ref="F59">IF(D59="","",IF($N$11="ENTER INITIALS","",IF(AND(V243&gt;=33,V245&gt;=33),"Inconclusive",_xlfn.IFS(X243+X245=2,"Positive",X242+X243=2,"N1 Rerun",X244+X245=2,"N1 Rerun",X243+X245=1,"Rerun",X242+X244+X243+X245=0,"Rerun",X243+X245=0,"Negative"))))</f>
        <v/>
      </c>
      <c r="G59" s="18"/>
      <c r="H59" s="18"/>
      <c r="I59" s="18"/>
      <c r="J59" s="18"/>
      <c r="K59" s="18"/>
      <c r="L59" s="11" t="str" cm="1">
        <f t="array" ref="L59">_xlfn.IFS(K59="","",K59=F59,"VALIDATED",K59&lt;&gt;F59,"NOT VALIDATED")</f>
        <v/>
      </c>
      <c r="P59" s="1" t="str">
        <f t="shared" si="2"/>
        <v/>
      </c>
      <c r="Q59" s="1" t="s">
        <v>110</v>
      </c>
      <c r="R59" s="1" t="s">
        <v>33</v>
      </c>
      <c r="S59" s="1" t="s">
        <v>34</v>
      </c>
      <c r="T59" s="1" t="s">
        <v>28</v>
      </c>
      <c r="U59" s="1" t="s">
        <v>111</v>
      </c>
      <c r="W59" s="1" t="str">
        <f>IF($N$11="ENTER INITIALS","",IF(V59="","NO",IF(V59&lt;33,"YES","NO")))</f>
        <v/>
      </c>
      <c r="X59" s="5" t="e" cm="1">
        <f t="array" ref="X59">_xlfn.IFS(W59="YES",1,W59="NO",0,W59="NO AMP",0)</f>
        <v>#N/A</v>
      </c>
      <c r="Y59" s="10">
        <v>12</v>
      </c>
    </row>
    <row r="60" spans="1:25">
      <c r="A60" s="1">
        <v>2</v>
      </c>
      <c r="B60" s="1">
        <v>59</v>
      </c>
      <c r="C60" s="1" t="s">
        <v>42</v>
      </c>
      <c r="D60" s="25"/>
      <c r="E60" s="14" t="str">
        <f t="shared" si="1"/>
        <v/>
      </c>
      <c r="F60" s="11" t="str" cm="1">
        <f t="array" ref="F60">IF(D60="","",IF($N$11="ENTER INITIALS","",IF(AND(V247&gt;=33,V249&gt;=33),"Inconclusive",_xlfn.IFS(X247+X249=2,"Positive",X246+X247=2,"N1 Rerun",X248+X249=2,"N1 Rerun",X247+X249=1,"Rerun",X246+X248+X247+X249=0,"Rerun",X247+X249=0,"Negative"))))</f>
        <v/>
      </c>
      <c r="G60" s="18"/>
      <c r="H60" s="18"/>
      <c r="I60" s="18"/>
      <c r="J60" s="18"/>
      <c r="K60" s="18"/>
      <c r="L60" s="11" t="str" cm="1">
        <f t="array" ref="L60">_xlfn.IFS(K60="","",K60=F60,"VALIDATED",K60&lt;&gt;F60,"NOT VALIDATED")</f>
        <v/>
      </c>
      <c r="P60" s="1" t="str">
        <f t="shared" si="2"/>
        <v/>
      </c>
      <c r="Q60" s="1" t="s">
        <v>112</v>
      </c>
      <c r="R60" s="1" t="s">
        <v>26</v>
      </c>
      <c r="S60" s="1" t="s">
        <v>27</v>
      </c>
      <c r="T60" s="1" t="s">
        <v>28</v>
      </c>
      <c r="U60" s="1" t="s">
        <v>111</v>
      </c>
      <c r="W60" s="1" t="str">
        <f>IF($N$11="ENTER INITIALS","",IF(V60="","INVALID",IF(V60&lt;33,"VALID","INVALID")))</f>
        <v/>
      </c>
      <c r="X60" s="5" t="e" cm="1">
        <f t="array" ref="X60">_xlfn.IFS(W60="VALID",1,W60="INVALID",0,W60="NO AMP",0)</f>
        <v>#N/A</v>
      </c>
      <c r="Y60" s="10">
        <v>12</v>
      </c>
    </row>
    <row r="61" spans="1:25">
      <c r="A61" s="1">
        <v>2</v>
      </c>
      <c r="B61" s="1">
        <v>60</v>
      </c>
      <c r="C61" s="1" t="s">
        <v>49</v>
      </c>
      <c r="D61" s="25"/>
      <c r="E61" s="14" t="str">
        <f t="shared" si="1"/>
        <v/>
      </c>
      <c r="F61" s="11" t="str" cm="1">
        <f t="array" ref="F61">IF(D61="","",IF($N$11="ENTER INITIALS","",IF(AND(V251&gt;=33,V253&gt;=33),"Inconclusive",_xlfn.IFS(X251+X253=2,"Positive",X250+X251=2,"N1 Rerun",X252+X253=2,"N1 Rerun",X251+X253=1,"Rerun",X250+X252+X251+X253=0,"Rerun",X251+X253=0,"Negative"))))</f>
        <v/>
      </c>
      <c r="G61" s="18"/>
      <c r="H61" s="18"/>
      <c r="I61" s="18"/>
      <c r="J61" s="18"/>
      <c r="K61" s="18"/>
      <c r="L61" s="11" t="str" cm="1">
        <f t="array" ref="L61">_xlfn.IFS(K61="","",K61=F61,"VALIDATED",K61&lt;&gt;F61,"NOT VALIDATED")</f>
        <v/>
      </c>
      <c r="P61" s="1" t="str">
        <f t="shared" si="2"/>
        <v/>
      </c>
      <c r="Q61" s="1" t="s">
        <v>112</v>
      </c>
      <c r="R61" s="1" t="s">
        <v>33</v>
      </c>
      <c r="S61" s="1" t="s">
        <v>34</v>
      </c>
      <c r="T61" s="1" t="s">
        <v>28</v>
      </c>
      <c r="U61" s="1" t="s">
        <v>111</v>
      </c>
      <c r="W61" s="1" t="str">
        <f>IF($N$11="ENTER INITIALS","",IF(V61="","NO",IF(V61&lt;33,"YES","NO")))</f>
        <v/>
      </c>
      <c r="X61" s="5" t="e" cm="1">
        <f t="array" ref="X61">_xlfn.IFS(W61="YES",1,W61="NO",0,W61="NO AMP",0)</f>
        <v>#N/A</v>
      </c>
      <c r="Y61" s="10">
        <v>12</v>
      </c>
    </row>
    <row r="62" spans="1:25">
      <c r="A62" s="1">
        <v>4</v>
      </c>
      <c r="B62" s="1">
        <v>61</v>
      </c>
      <c r="C62" s="1" t="s">
        <v>22</v>
      </c>
      <c r="D62" s="25"/>
      <c r="E62" s="14" t="str">
        <f t="shared" si="1"/>
        <v/>
      </c>
      <c r="F62" s="11" t="str" cm="1">
        <f t="array" ref="F62">IF(D62="","",IF($N$11="ENTER INITIALS","",IF(AND(V255&gt;=33,V257&gt;=33),"Inconclusive",_xlfn.IFS(X255+X257=2,"Positive",X254+X255=2,"N1 Rerun",X256+X257=2,"N1 Rerun",X255+X257=1,"Rerun",X254+X256+X255+X257=0,"Rerun",X255+X257=0,"Negative"))))</f>
        <v/>
      </c>
      <c r="G62" s="18"/>
      <c r="H62" s="18"/>
      <c r="I62" s="18"/>
      <c r="J62" s="18"/>
      <c r="K62" s="18"/>
      <c r="L62" s="11" t="str" cm="1">
        <f t="array" ref="L62">_xlfn.IFS(K62="","",K62=F62,"VALIDATED",K62&lt;&gt;F62,"NOT VALIDATED")</f>
        <v/>
      </c>
      <c r="P62" s="1" t="str">
        <f t="shared" si="2"/>
        <v/>
      </c>
      <c r="Q62" s="1" t="s">
        <v>113</v>
      </c>
      <c r="R62" s="1" t="s">
        <v>26</v>
      </c>
      <c r="S62" s="1" t="s">
        <v>27</v>
      </c>
      <c r="T62" s="1" t="s">
        <v>28</v>
      </c>
      <c r="U62" s="1" t="s">
        <v>114</v>
      </c>
      <c r="W62" s="1" t="str">
        <f>IF($N$11="ENTER INITIALS","",IF(V62="","INVALID",IF(V62&lt;33,"VALID","INVALID")))</f>
        <v/>
      </c>
      <c r="X62" s="5" t="e" cm="1">
        <f t="array" ref="X62">_xlfn.IFS(W62="VALID",1,W62="INVALID",0,W62="NO AMP",0)</f>
        <v>#N/A</v>
      </c>
      <c r="Y62" s="10">
        <v>13</v>
      </c>
    </row>
    <row r="63" spans="1:25">
      <c r="A63" s="1">
        <v>4</v>
      </c>
      <c r="B63" s="1">
        <v>62</v>
      </c>
      <c r="C63" s="1" t="s">
        <v>31</v>
      </c>
      <c r="D63" s="25"/>
      <c r="E63" s="14" t="str">
        <f t="shared" si="1"/>
        <v/>
      </c>
      <c r="F63" s="11" t="str" cm="1">
        <f t="array" ref="F63">IF(D63="","",IF($N$11="ENTER INITIALS","",IF(AND(V259&gt;=33,V261&gt;=33),"Inconclusive",_xlfn.IFS(X259+X261=2,"Positive",X258+X259=2,"N1 Rerun",X260+X261=2,"N1 Rerun",X259+X261=1,"Rerun",X258+X260+X259+X261=0,"Rerun",X259+X261=0,"Negative"))))</f>
        <v/>
      </c>
      <c r="G63" s="18"/>
      <c r="H63" s="18"/>
      <c r="I63" s="18"/>
      <c r="J63" s="18"/>
      <c r="K63" s="18"/>
      <c r="L63" s="11" t="str" cm="1">
        <f t="array" ref="L63">_xlfn.IFS(K63="","",K63=F63,"VALIDATED",K63&lt;&gt;F63,"NOT VALIDATED")</f>
        <v/>
      </c>
      <c r="P63" s="1" t="str">
        <f t="shared" si="2"/>
        <v/>
      </c>
      <c r="Q63" s="1" t="s">
        <v>113</v>
      </c>
      <c r="R63" s="1" t="s">
        <v>33</v>
      </c>
      <c r="S63" s="1" t="s">
        <v>34</v>
      </c>
      <c r="T63" s="1" t="s">
        <v>28</v>
      </c>
      <c r="U63" s="1" t="s">
        <v>114</v>
      </c>
      <c r="W63" s="1" t="str">
        <f>IF($N$11="ENTER INITIALS","",IF(V63="","NO",IF(V63&lt;33,"YES","NO")))</f>
        <v/>
      </c>
      <c r="X63" s="5" t="e" cm="1">
        <f t="array" ref="X63">_xlfn.IFS(W63="YES",1,W63="NO",0,W63="NO AMP",0)</f>
        <v>#N/A</v>
      </c>
      <c r="Y63" s="10">
        <v>13</v>
      </c>
    </row>
    <row r="64" spans="1:25">
      <c r="A64" s="1">
        <v>4</v>
      </c>
      <c r="B64" s="1">
        <v>63</v>
      </c>
      <c r="C64" s="1" t="s">
        <v>36</v>
      </c>
      <c r="D64" s="25"/>
      <c r="E64" s="14" t="str">
        <f t="shared" si="1"/>
        <v/>
      </c>
      <c r="F64" s="11" t="str" cm="1">
        <f t="array" ref="F64">IF(D64="","",IF($N$11="ENTER INITIALS","",IF(AND(V263&gt;=33,V265&gt;=33),"Inconclusive",_xlfn.IFS(X263+X265=2,"Positive",X262+X263=2,"N1 Rerun",X264+X265=2,"N1 Rerun",X263+X265=1,"Rerun",X262+X264+X263+X265=0,"Rerun",X263+X265=0,"Negative"))))</f>
        <v/>
      </c>
      <c r="G64" s="18"/>
      <c r="H64" s="18"/>
      <c r="I64" s="18"/>
      <c r="J64" s="18"/>
      <c r="K64" s="18"/>
      <c r="L64" s="11" t="str" cm="1">
        <f t="array" ref="L64">_xlfn.IFS(K64="","",K64=F64,"VALIDATED",K64&lt;&gt;F64,"NOT VALIDATED")</f>
        <v/>
      </c>
      <c r="P64" s="1" t="str">
        <f t="shared" si="2"/>
        <v/>
      </c>
      <c r="Q64" s="1" t="s">
        <v>115</v>
      </c>
      <c r="R64" s="1" t="s">
        <v>26</v>
      </c>
      <c r="S64" s="1" t="s">
        <v>27</v>
      </c>
      <c r="T64" s="1" t="s">
        <v>28</v>
      </c>
      <c r="U64" s="1" t="s">
        <v>114</v>
      </c>
      <c r="W64" s="1" t="str">
        <f>IF($N$11="ENTER INITIALS","",IF(V64="","INVALID",IF(V64&lt;33,"VALID","INVALID")))</f>
        <v/>
      </c>
      <c r="X64" s="5" t="e" cm="1">
        <f t="array" ref="X64">_xlfn.IFS(W64="VALID",1,W64="INVALID",0,W64="NO AMP",0)</f>
        <v>#N/A</v>
      </c>
      <c r="Y64" s="10">
        <v>13</v>
      </c>
    </row>
    <row r="65" spans="1:25">
      <c r="A65" s="1">
        <v>4</v>
      </c>
      <c r="B65" s="1">
        <v>64</v>
      </c>
      <c r="C65" s="1" t="s">
        <v>40</v>
      </c>
      <c r="D65" s="25"/>
      <c r="E65" s="14" t="str">
        <f t="shared" si="1"/>
        <v/>
      </c>
      <c r="F65" s="11" t="str" cm="1">
        <f t="array" ref="F65">IF(D65="","",IF($N$11="ENTER INITIALS","",IF(AND(V267&gt;=33,V269&gt;=33),"Inconclusive",_xlfn.IFS(X267+X269=2,"Positive",X266+X267=2,"N1 Rerun",X268+X269=2,"N1 Rerun",X267+X269=1,"Rerun",X266+X268+X267+X269=0,"Rerun",X267+X269=0,"Negative"))))</f>
        <v/>
      </c>
      <c r="G65" s="18"/>
      <c r="H65" s="18"/>
      <c r="I65" s="18"/>
      <c r="J65" s="18"/>
      <c r="K65" s="18"/>
      <c r="L65" s="11" t="str" cm="1">
        <f t="array" ref="L65">_xlfn.IFS(K65="","",K65=F65,"VALIDATED",K65&lt;&gt;F65,"NOT VALIDATED")</f>
        <v/>
      </c>
      <c r="P65" s="1" t="str">
        <f t="shared" si="2"/>
        <v/>
      </c>
      <c r="Q65" s="1" t="s">
        <v>115</v>
      </c>
      <c r="R65" s="1" t="s">
        <v>33</v>
      </c>
      <c r="S65" s="1" t="s">
        <v>34</v>
      </c>
      <c r="T65" s="1" t="s">
        <v>28</v>
      </c>
      <c r="U65" s="1" t="s">
        <v>114</v>
      </c>
      <c r="W65" s="1" t="str">
        <f>IF($N$11="ENTER INITIALS","",IF(V65="","NO",IF(V65&lt;33,"YES","NO")))</f>
        <v/>
      </c>
      <c r="X65" s="5" t="e" cm="1">
        <f t="array" ref="X65">_xlfn.IFS(W65="YES",1,W65="NO",0,W65="NO AMP",0)</f>
        <v>#N/A</v>
      </c>
      <c r="Y65" s="10">
        <v>13</v>
      </c>
    </row>
    <row r="66" spans="1:25">
      <c r="A66" s="1">
        <v>4</v>
      </c>
      <c r="B66" s="1">
        <v>65</v>
      </c>
      <c r="C66" s="1" t="s">
        <v>42</v>
      </c>
      <c r="D66" s="25"/>
      <c r="E66" s="14" t="str">
        <f t="shared" si="1"/>
        <v/>
      </c>
      <c r="F66" s="11" t="str" cm="1">
        <f t="array" ref="F66">IF(D66="","",IF($N$11="ENTER INITIALS","",IF(AND(V271&gt;=33,V273&gt;=33),"Inconclusive",_xlfn.IFS(X271+X273=2,"Positive",X270+X271=2,"N1 Rerun",X272+X273=2,"N1 Rerun",X271+X273=1,"Rerun",X270+X272+X271+X273=0,"Rerun",X271+X273=0,"Negative"))))</f>
        <v/>
      </c>
      <c r="G66" s="18"/>
      <c r="H66" s="18"/>
      <c r="I66" s="18"/>
      <c r="J66" s="18"/>
      <c r="K66" s="18"/>
      <c r="L66" s="11" t="str" cm="1">
        <f t="array" ref="L66">_xlfn.IFS(K66="","",K66=F66,"VALIDATED",K66&lt;&gt;F66,"NOT VALIDATED")</f>
        <v/>
      </c>
      <c r="P66" s="1" t="str">
        <f t="shared" si="2"/>
        <v/>
      </c>
      <c r="Q66" s="1" t="s">
        <v>116</v>
      </c>
      <c r="R66" s="1" t="s">
        <v>26</v>
      </c>
      <c r="S66" s="1" t="s">
        <v>27</v>
      </c>
      <c r="T66" s="1" t="s">
        <v>28</v>
      </c>
      <c r="U66" s="1" t="s">
        <v>117</v>
      </c>
      <c r="W66" s="1" t="str">
        <f>IF($N$11="ENTER INITIALS","",IF(V66="","INVALID",IF(V66&lt;33,"VALID","INVALID")))</f>
        <v/>
      </c>
      <c r="X66" s="5" t="e" cm="1">
        <f t="array" ref="X66">_xlfn.IFS(W66="VALID",1,W66="INVALID",0,W66="NO AMP",0)</f>
        <v>#N/A</v>
      </c>
      <c r="Y66" s="10">
        <v>14</v>
      </c>
    </row>
    <row r="67" spans="1:25">
      <c r="A67" s="1">
        <v>4</v>
      </c>
      <c r="B67" s="1">
        <v>66</v>
      </c>
      <c r="C67" s="1" t="s">
        <v>49</v>
      </c>
      <c r="D67" s="25"/>
      <c r="E67" s="14" t="str">
        <f t="shared" ref="E67:E130" si="3">IF(L67="",_xlfn.XLOOKUP($Z$4 &amp; $Z$4,F67 &amp; G67,$Z$2, _xlfn.XLOOKUP($Z$5 &amp; $Z$5,F67 &amp; G67,$Z$6,F67)),"NO RESULT")</f>
        <v/>
      </c>
      <c r="F67" s="11" t="str" cm="1">
        <f t="array" ref="F67">IF(D67="","",IF($N$11="ENTER INITIALS","",IF(AND(V275&gt;=33,V277&gt;=33),"Inconclusive",_xlfn.IFS(X275+X277=2,"Positive",X274+X275=2,"N1 Rerun",X276+X277=2,"N1 Rerun",X275+X277=1,"Rerun",X274+X276+X275+X277=0,"Rerun",X275+X277=0,"Negative"))))</f>
        <v/>
      </c>
      <c r="G67" s="18"/>
      <c r="H67" s="18"/>
      <c r="I67" s="18"/>
      <c r="J67" s="18"/>
      <c r="K67" s="18"/>
      <c r="L67" s="11" t="str" cm="1">
        <f t="array" ref="L67">_xlfn.IFS(K67="","",K67=F67,"VALIDATED",K67&lt;&gt;F67,"NOT VALIDATED")</f>
        <v/>
      </c>
      <c r="P67" s="1" t="str">
        <f t="shared" si="2"/>
        <v/>
      </c>
      <c r="Q67" s="1" t="s">
        <v>116</v>
      </c>
      <c r="R67" s="1" t="s">
        <v>33</v>
      </c>
      <c r="S67" s="1" t="s">
        <v>34</v>
      </c>
      <c r="T67" s="1" t="s">
        <v>28</v>
      </c>
      <c r="U67" s="1" t="s">
        <v>117</v>
      </c>
      <c r="W67" s="1" t="str">
        <f>IF($N$11="ENTER INITIALS","",IF(V67="","NO",IF(V67&lt;33,"YES","NO")))</f>
        <v/>
      </c>
      <c r="X67" s="5" t="e" cm="1">
        <f t="array" ref="X67">_xlfn.IFS(W67="YES",1,W67="NO",0,W67="NO AMP",0)</f>
        <v>#N/A</v>
      </c>
      <c r="Y67" s="10">
        <v>14</v>
      </c>
    </row>
    <row r="68" spans="1:25">
      <c r="A68" s="1">
        <v>5</v>
      </c>
      <c r="B68" s="1">
        <v>67</v>
      </c>
      <c r="C68" s="1" t="s">
        <v>22</v>
      </c>
      <c r="D68" s="25"/>
      <c r="E68" s="14" t="str">
        <f t="shared" si="3"/>
        <v/>
      </c>
      <c r="F68" s="11" t="str" cm="1">
        <f t="array" ref="F68">IF(D68="","",IF($N$11="ENTER INITIALS","",IF(AND(V279&gt;=33,V281&gt;=33),"Inconclusive",_xlfn.IFS(X279+X281=2,"Positive",X278+X279=2,"N1 Rerun",X280+X281=2,"N1 Rerun",X279+X281=1,"Rerun",X278+X280+X279+X281=0,"Rerun",X279+X281=0,"Negative"))))</f>
        <v/>
      </c>
      <c r="G68" s="18"/>
      <c r="H68" s="18"/>
      <c r="I68" s="18"/>
      <c r="J68" s="18"/>
      <c r="K68" s="18"/>
      <c r="L68" s="11" t="str" cm="1">
        <f t="array" ref="L68">_xlfn.IFS(K68="","",K68=F68,"VALIDATED",K68&lt;&gt;F68,"NOT VALIDATED")</f>
        <v/>
      </c>
      <c r="P68" s="1" t="str">
        <f t="shared" si="2"/>
        <v/>
      </c>
      <c r="Q68" s="1" t="s">
        <v>118</v>
      </c>
      <c r="R68" s="1" t="s">
        <v>26</v>
      </c>
      <c r="S68" s="1" t="s">
        <v>27</v>
      </c>
      <c r="T68" s="1" t="s">
        <v>28</v>
      </c>
      <c r="U68" s="1" t="s">
        <v>117</v>
      </c>
      <c r="W68" s="1" t="str">
        <f>IF($N$11="ENTER INITIALS","",IF(V68="","INVALID",IF(V68&lt;33,"VALID","INVALID")))</f>
        <v/>
      </c>
      <c r="X68" s="5" t="e" cm="1">
        <f t="array" ref="X68">_xlfn.IFS(W68="VALID",1,W68="INVALID",0,W68="NO AMP",0)</f>
        <v>#N/A</v>
      </c>
      <c r="Y68" s="10">
        <v>14</v>
      </c>
    </row>
    <row r="69" spans="1:25">
      <c r="A69" s="1">
        <v>5</v>
      </c>
      <c r="B69" s="1">
        <v>68</v>
      </c>
      <c r="C69" s="1" t="s">
        <v>31</v>
      </c>
      <c r="D69" s="25"/>
      <c r="E69" s="14" t="str">
        <f t="shared" si="3"/>
        <v/>
      </c>
      <c r="F69" s="11" t="str" cm="1">
        <f t="array" ref="F69">IF(D69="","",IF($N$11="ENTER INITIALS","",IF(AND(V283&gt;=33,V285&gt;=33),"Inconclusive",_xlfn.IFS(X283+X285=2,"Positive",X282+X283=2,"N1 Rerun",X284+X285=2,"N1 Rerun",X283+X285=1,"Rerun",X282+X284+X283+X285=0,"Rerun",X283+X285=0,"Negative"))))</f>
        <v/>
      </c>
      <c r="G69" s="18"/>
      <c r="H69" s="18"/>
      <c r="I69" s="18"/>
      <c r="J69" s="18"/>
      <c r="K69" s="18"/>
      <c r="L69" s="11" t="str" cm="1">
        <f t="array" ref="L69">_xlfn.IFS(K69="","",K69=F69,"VALIDATED",K69&lt;&gt;F69,"NOT VALIDATED")</f>
        <v/>
      </c>
      <c r="P69" s="1" t="str">
        <f t="shared" si="2"/>
        <v/>
      </c>
      <c r="Q69" s="1" t="s">
        <v>118</v>
      </c>
      <c r="R69" s="1" t="s">
        <v>33</v>
      </c>
      <c r="S69" s="1" t="s">
        <v>34</v>
      </c>
      <c r="T69" s="1" t="s">
        <v>28</v>
      </c>
      <c r="U69" s="1" t="s">
        <v>117</v>
      </c>
      <c r="W69" s="1" t="str">
        <f>IF($N$11="ENTER INITIALS","",IF(V69="","NO",IF(V69&lt;33,"YES","NO")))</f>
        <v/>
      </c>
      <c r="X69" s="5" t="e" cm="1">
        <f t="array" ref="X69">_xlfn.IFS(W69="YES",1,W69="NO",0,W69="NO AMP",0)</f>
        <v>#N/A</v>
      </c>
      <c r="Y69" s="10">
        <v>14</v>
      </c>
    </row>
    <row r="70" spans="1:25">
      <c r="A70" s="1">
        <v>5</v>
      </c>
      <c r="B70" s="1">
        <v>69</v>
      </c>
      <c r="C70" s="1" t="s">
        <v>36</v>
      </c>
      <c r="D70" s="25"/>
      <c r="E70" s="14" t="str">
        <f t="shared" si="3"/>
        <v/>
      </c>
      <c r="F70" s="11" t="str" cm="1">
        <f t="array" ref="F70">IF(D70="","",IF($N$11="ENTER INITIALS","",IF(AND(V287&gt;=33,V289&gt;=33),"Inconclusive",_xlfn.IFS(X287+X289=2,"Positive",X286+X287=2,"N1 Rerun",X288+X289=2,"N1 Rerun",X287+X289=1,"Rerun",X286+X288+X287+X289=0,"Rerun",X287+X289=0,"Negative"))))</f>
        <v/>
      </c>
      <c r="G70" s="18"/>
      <c r="H70" s="18"/>
      <c r="I70" s="18"/>
      <c r="J70" s="18"/>
      <c r="K70" s="18"/>
      <c r="L70" s="11" t="str" cm="1">
        <f t="array" ref="L70">_xlfn.IFS(K70="","",K70=F70,"VALIDATED",K70&lt;&gt;F70,"NOT VALIDATED")</f>
        <v/>
      </c>
      <c r="P70" s="1" t="str">
        <f t="shared" si="2"/>
        <v/>
      </c>
      <c r="Q70" s="1" t="s">
        <v>119</v>
      </c>
      <c r="R70" s="1" t="s">
        <v>26</v>
      </c>
      <c r="S70" s="1" t="s">
        <v>27</v>
      </c>
      <c r="T70" s="1" t="s">
        <v>28</v>
      </c>
      <c r="U70" s="1" t="s">
        <v>120</v>
      </c>
      <c r="W70" s="1" t="str">
        <f>IF($N$11="ENTER INITIALS","",IF(V70="","INVALID",IF(V70&lt;33,"VALID","INVALID")))</f>
        <v/>
      </c>
      <c r="X70" s="5" t="e" cm="1">
        <f t="array" ref="X70">_xlfn.IFS(W70="VALID",1,W70="INVALID",0,W70="NO AMP",0)</f>
        <v>#N/A</v>
      </c>
      <c r="Y70" s="10">
        <v>15</v>
      </c>
    </row>
    <row r="71" spans="1:25">
      <c r="A71" s="1">
        <v>5</v>
      </c>
      <c r="B71" s="1">
        <v>70</v>
      </c>
      <c r="C71" s="1" t="s">
        <v>40</v>
      </c>
      <c r="D71" s="25"/>
      <c r="E71" s="14" t="str">
        <f t="shared" si="3"/>
        <v/>
      </c>
      <c r="F71" s="11" t="str" cm="1">
        <f t="array" ref="F71">IF(D71="","",IF($N$11="ENTER INITIALS","",IF(AND(V291&gt;=33,V293&gt;=33),"Inconclusive",_xlfn.IFS(X291+X293=2,"Positive",X290+X291=2,"N1 Rerun",X292+X293=2,"N1 Rerun",X291+X293=1,"Rerun",X290+X292+X291+X293=0,"Rerun",X291+X293=0,"Negative"))))</f>
        <v/>
      </c>
      <c r="G71" s="18"/>
      <c r="H71" s="18"/>
      <c r="I71" s="18"/>
      <c r="J71" s="18"/>
      <c r="K71" s="18"/>
      <c r="L71" s="11" t="str" cm="1">
        <f t="array" ref="L71">_xlfn.IFS(K71="","",K71=F71,"VALIDATED",K71&lt;&gt;F71,"NOT VALIDATED")</f>
        <v/>
      </c>
      <c r="P71" s="1" t="str">
        <f t="shared" si="2"/>
        <v/>
      </c>
      <c r="Q71" s="1" t="s">
        <v>119</v>
      </c>
      <c r="R71" s="1" t="s">
        <v>33</v>
      </c>
      <c r="S71" s="1" t="s">
        <v>34</v>
      </c>
      <c r="T71" s="1" t="s">
        <v>28</v>
      </c>
      <c r="U71" s="1" t="s">
        <v>120</v>
      </c>
      <c r="W71" s="1" t="str">
        <f>IF($N$11="ENTER INITIALS","",IF(V71="","NO",IF(V71&lt;33,"YES","NO")))</f>
        <v/>
      </c>
      <c r="X71" s="5" t="e" cm="1">
        <f t="array" ref="X71">_xlfn.IFS(W71="YES",1,W71="NO",0,W71="NO AMP",0)</f>
        <v>#N/A</v>
      </c>
      <c r="Y71" s="10">
        <v>15</v>
      </c>
    </row>
    <row r="72" spans="1:25">
      <c r="A72" s="1">
        <v>5</v>
      </c>
      <c r="B72" s="1">
        <v>71</v>
      </c>
      <c r="C72" s="1" t="s">
        <v>42</v>
      </c>
      <c r="D72" s="25"/>
      <c r="E72" s="14" t="str">
        <f t="shared" si="3"/>
        <v/>
      </c>
      <c r="F72" s="11" t="str" cm="1">
        <f t="array" ref="F72">IF(D72="","",IF($N$11="ENTER INITIALS","",IF(AND(V295&gt;=33,V297&gt;=33),"Inconclusive",_xlfn.IFS(X295+X297=2,"Positive",X294+X295=2,"N1 Rerun",X296+X297=2,"N1 Rerun",X295+X297=1,"Rerun",X294+X296+X295+X297=0,"Rerun",X295+X297=0,"Negative"))))</f>
        <v/>
      </c>
      <c r="G72" s="18"/>
      <c r="H72" s="18"/>
      <c r="I72" s="18"/>
      <c r="J72" s="18"/>
      <c r="K72" s="18"/>
      <c r="L72" s="11" t="str" cm="1">
        <f t="array" ref="L72">_xlfn.IFS(K72="","",K72=F72,"VALIDATED",K72&lt;&gt;F72,"NOT VALIDATED")</f>
        <v/>
      </c>
      <c r="P72" s="1" t="str">
        <f t="shared" si="2"/>
        <v/>
      </c>
      <c r="Q72" s="1" t="s">
        <v>121</v>
      </c>
      <c r="R72" s="1" t="s">
        <v>26</v>
      </c>
      <c r="S72" s="1" t="s">
        <v>27</v>
      </c>
      <c r="T72" s="1" t="s">
        <v>28</v>
      </c>
      <c r="U72" s="1" t="s">
        <v>120</v>
      </c>
      <c r="W72" s="1" t="str">
        <f>IF($N$11="ENTER INITIALS","",IF(V72="","INVALID",IF(V72&lt;33,"VALID","INVALID")))</f>
        <v/>
      </c>
      <c r="X72" s="5" t="e" cm="1">
        <f t="array" ref="X72">_xlfn.IFS(W72="VALID",1,W72="INVALID",0,W72="NO AMP",0)</f>
        <v>#N/A</v>
      </c>
      <c r="Y72" s="10">
        <v>15</v>
      </c>
    </row>
    <row r="73" spans="1:25">
      <c r="A73" s="1">
        <v>5</v>
      </c>
      <c r="B73" s="1">
        <v>72</v>
      </c>
      <c r="C73" s="1" t="s">
        <v>49</v>
      </c>
      <c r="D73" s="25"/>
      <c r="E73" s="14" t="str">
        <f t="shared" si="3"/>
        <v/>
      </c>
      <c r="F73" s="11" t="str" cm="1">
        <f t="array" ref="F73">IF(D73="","",IF($N$11="ENTER INITIALS","",IF(AND(V299&gt;=33,V301&gt;=33),"Inconclusive",_xlfn.IFS(X299+X301=2,"Positive",X298+X299=2,"N1 Rerun",X300+X301=2,"N1 Rerun",X299+X301=1,"Rerun",X298+X300+X299+X301=0,"Rerun",X299+X301=0,"Negative"))))</f>
        <v/>
      </c>
      <c r="G73" s="18"/>
      <c r="H73" s="18"/>
      <c r="I73" s="18"/>
      <c r="J73" s="18"/>
      <c r="K73" s="18"/>
      <c r="L73" s="11" t="str" cm="1">
        <f t="array" ref="L73">_xlfn.IFS(K73="","",K73=F73,"VALIDATED",K73&lt;&gt;F73,"NOT VALIDATED")</f>
        <v/>
      </c>
      <c r="P73" s="1" t="str">
        <f t="shared" si="2"/>
        <v/>
      </c>
      <c r="Q73" s="1" t="s">
        <v>121</v>
      </c>
      <c r="R73" s="1" t="s">
        <v>33</v>
      </c>
      <c r="S73" s="1" t="s">
        <v>34</v>
      </c>
      <c r="T73" s="1" t="s">
        <v>28</v>
      </c>
      <c r="U73" s="1" t="s">
        <v>120</v>
      </c>
      <c r="W73" s="1" t="str">
        <f>IF($N$11="ENTER INITIALS","",IF(V73="","NO",IF(V73&lt;33,"YES","NO")))</f>
        <v/>
      </c>
      <c r="X73" s="5" t="e" cm="1">
        <f t="array" ref="X73">_xlfn.IFS(W73="YES",1,W73="NO",0,W73="NO AMP",0)</f>
        <v>#N/A</v>
      </c>
      <c r="Y73" s="10">
        <v>15</v>
      </c>
    </row>
    <row r="74" spans="1:25">
      <c r="A74" s="1">
        <v>7</v>
      </c>
      <c r="B74" s="1">
        <v>73</v>
      </c>
      <c r="C74" s="1" t="s">
        <v>22</v>
      </c>
      <c r="D74" s="25"/>
      <c r="E74" s="14" t="str">
        <f t="shared" si="3"/>
        <v/>
      </c>
      <c r="F74" s="11" t="str" cm="1">
        <f t="array" ref="F74">IF(D74="","",IF($N$11="ENTER INITIALS","",IF(AND(V303&gt;=33,V305&gt;=33),"Inconclusive",_xlfn.IFS(X303+X305=2,"Positive",X302+X303=2,"N1 Rerun",X304+X305=2,"N1 Rerun",X303+X305=1,"Rerun",X302+X304+X303+X305=0,"Rerun",X303+X305=0,"Negative"))))</f>
        <v/>
      </c>
      <c r="G74" s="18"/>
      <c r="H74" s="18"/>
      <c r="I74" s="18"/>
      <c r="J74" s="18"/>
      <c r="K74" s="18"/>
      <c r="L74" s="11" t="str" cm="1">
        <f t="array" ref="L74">_xlfn.IFS(K74="","",K74=F74,"VALIDATED",K74&lt;&gt;F74,"NOT VALIDATED")</f>
        <v/>
      </c>
      <c r="P74" s="1" t="str">
        <f t="shared" si="2"/>
        <v/>
      </c>
      <c r="Q74" s="1" t="s">
        <v>122</v>
      </c>
      <c r="R74" s="1" t="s">
        <v>26</v>
      </c>
      <c r="S74" s="1" t="s">
        <v>27</v>
      </c>
      <c r="T74" s="1" t="s">
        <v>28</v>
      </c>
      <c r="U74" s="1" t="s">
        <v>123</v>
      </c>
      <c r="W74" s="1" t="str">
        <f>IF($N$11="ENTER INITIALS","",IF(V74="","INVALID",IF(V74&lt;33,"VALID","INVALID")))</f>
        <v/>
      </c>
      <c r="X74" s="5" t="e" cm="1">
        <f t="array" ref="X74">_xlfn.IFS(W74="VALID",1,W74="INVALID",0,W74="NO AMP",0)</f>
        <v>#N/A</v>
      </c>
      <c r="Y74" s="10">
        <v>16</v>
      </c>
    </row>
    <row r="75" spans="1:25">
      <c r="A75" s="1">
        <v>7</v>
      </c>
      <c r="B75" s="1">
        <v>74</v>
      </c>
      <c r="C75" s="1" t="s">
        <v>31</v>
      </c>
      <c r="D75" s="25"/>
      <c r="E75" s="14" t="str">
        <f t="shared" si="3"/>
        <v/>
      </c>
      <c r="F75" s="11" t="str" cm="1">
        <f t="array" ref="F75">IF(D75="","",IF($N$11="ENTER INITIALS","",IF(AND(V307&gt;=33,V309&gt;=33),"Inconclusive",_xlfn.IFS(X307+X309=2,"Positive",X306+X307=2,"N1 Rerun",X308+X309=2,"N1 Rerun",X307+X309=1,"Rerun",X306+X308+X307+X309=0,"Rerun",X307+X309=0,"Negative"))))</f>
        <v/>
      </c>
      <c r="G75" s="18"/>
      <c r="H75" s="18"/>
      <c r="I75" s="18"/>
      <c r="J75" s="18"/>
      <c r="K75" s="18"/>
      <c r="L75" s="11" t="str" cm="1">
        <f t="array" ref="L75">_xlfn.IFS(K75="","",K75=F75,"VALIDATED",K75&lt;&gt;F75,"NOT VALIDATED")</f>
        <v/>
      </c>
      <c r="P75" s="1" t="str">
        <f t="shared" si="2"/>
        <v/>
      </c>
      <c r="Q75" s="1" t="s">
        <v>122</v>
      </c>
      <c r="R75" s="1" t="s">
        <v>33</v>
      </c>
      <c r="S75" s="1" t="s">
        <v>34</v>
      </c>
      <c r="T75" s="1" t="s">
        <v>28</v>
      </c>
      <c r="U75" s="1" t="s">
        <v>123</v>
      </c>
      <c r="W75" s="1" t="str">
        <f>IF($N$11="ENTER INITIALS","",IF(V75="","NO",IF(V75&lt;33,"YES","NO")))</f>
        <v/>
      </c>
      <c r="X75" s="5" t="e" cm="1">
        <f t="array" ref="X75">_xlfn.IFS(W75="YES",1,W75="NO",0,W75="NO AMP",0)</f>
        <v>#N/A</v>
      </c>
      <c r="Y75" s="10">
        <v>16</v>
      </c>
    </row>
    <row r="76" spans="1:25">
      <c r="A76" s="1">
        <v>7</v>
      </c>
      <c r="B76" s="1">
        <v>75</v>
      </c>
      <c r="C76" s="1" t="s">
        <v>36</v>
      </c>
      <c r="D76" s="25"/>
      <c r="E76" s="14" t="str">
        <f t="shared" si="3"/>
        <v/>
      </c>
      <c r="F76" s="11" t="str" cm="1">
        <f t="array" ref="F76">IF(D76="","",IF($N$11="ENTER INITIALS","",IF(AND(V311&gt;=33,V313&gt;=33),"Inconclusive",_xlfn.IFS(X311+X313=2,"Positive",X310+X311=2,"N1 Rerun",X312+X313=2,"N1 Rerun",X311+X313=1,"Rerun",X310+X312+X311+X313=0,"Rerun",X311+X313=0,"Negative"))))</f>
        <v/>
      </c>
      <c r="G76" s="18"/>
      <c r="H76" s="18"/>
      <c r="I76" s="18"/>
      <c r="J76" s="18"/>
      <c r="K76" s="18"/>
      <c r="L76" s="11" t="str" cm="1">
        <f t="array" ref="L76">_xlfn.IFS(K76="","",K76=F76,"VALIDATED",K76&lt;&gt;F76,"NOT VALIDATED")</f>
        <v/>
      </c>
      <c r="P76" s="1" t="str">
        <f t="shared" si="2"/>
        <v/>
      </c>
      <c r="Q76" s="1" t="s">
        <v>124</v>
      </c>
      <c r="R76" s="1" t="s">
        <v>26</v>
      </c>
      <c r="S76" s="1" t="s">
        <v>27</v>
      </c>
      <c r="T76" s="1" t="s">
        <v>28</v>
      </c>
      <c r="U76" s="1" t="s">
        <v>123</v>
      </c>
      <c r="W76" s="1" t="str">
        <f>IF($N$11="ENTER INITIALS","",IF(V76="","INVALID",IF(V76&lt;33,"VALID","INVALID")))</f>
        <v/>
      </c>
      <c r="X76" s="5" t="e" cm="1">
        <f t="array" ref="X76">_xlfn.IFS(W76="VALID",1,W76="INVALID",0,W76="NO AMP",0)</f>
        <v>#N/A</v>
      </c>
      <c r="Y76" s="10">
        <v>16</v>
      </c>
    </row>
    <row r="77" spans="1:25">
      <c r="A77" s="1">
        <v>7</v>
      </c>
      <c r="B77" s="1">
        <v>76</v>
      </c>
      <c r="C77" s="1" t="s">
        <v>40</v>
      </c>
      <c r="D77" s="25"/>
      <c r="E77" s="14" t="str">
        <f t="shared" si="3"/>
        <v/>
      </c>
      <c r="F77" s="11" t="str" cm="1">
        <f t="array" ref="F77">IF(D77="","",IF($N$11="ENTER INITIALS","",IF(AND(V315&gt;=33,V317&gt;=33),"Inconclusive",_xlfn.IFS(X315+X317=2,"Positive",X314+X315=2,"N1 Rerun",X316+X317=2,"N1 Rerun",X315+X317=1,"Rerun",X314+X316+X315+X317=0,"Rerun",X315+X317=0,"Negative"))))</f>
        <v/>
      </c>
      <c r="G77" s="18"/>
      <c r="H77" s="18"/>
      <c r="I77" s="18"/>
      <c r="J77" s="18"/>
      <c r="K77" s="18"/>
      <c r="L77" s="11" t="str" cm="1">
        <f t="array" ref="L77">_xlfn.IFS(K77="","",K77=F77,"VALIDATED",K77&lt;&gt;F77,"NOT VALIDATED")</f>
        <v/>
      </c>
      <c r="P77" s="1" t="str">
        <f t="shared" si="2"/>
        <v/>
      </c>
      <c r="Q77" s="1" t="s">
        <v>124</v>
      </c>
      <c r="R77" s="1" t="s">
        <v>33</v>
      </c>
      <c r="S77" s="1" t="s">
        <v>34</v>
      </c>
      <c r="T77" s="1" t="s">
        <v>28</v>
      </c>
      <c r="U77" s="1" t="s">
        <v>123</v>
      </c>
      <c r="W77" s="1" t="str">
        <f>IF($N$11="ENTER INITIALS","",IF(V77="","NO",IF(V77&lt;33,"YES","NO")))</f>
        <v/>
      </c>
      <c r="X77" s="5" t="e" cm="1">
        <f t="array" ref="X77">_xlfn.IFS(W77="YES",1,W77="NO",0,W77="NO AMP",0)</f>
        <v>#N/A</v>
      </c>
      <c r="Y77" s="10">
        <v>16</v>
      </c>
    </row>
    <row r="78" spans="1:25">
      <c r="A78" s="1">
        <v>7</v>
      </c>
      <c r="B78" s="1">
        <v>77</v>
      </c>
      <c r="C78" s="1" t="s">
        <v>42</v>
      </c>
      <c r="D78" s="25"/>
      <c r="E78" s="14" t="str">
        <f t="shared" si="3"/>
        <v/>
      </c>
      <c r="F78" s="11" t="str" cm="1">
        <f t="array" ref="F78">IF(D78="","",IF($N$11="ENTER INITIALS","",IF(AND(V319&gt;=33,V321&gt;=33),"Inconclusive",_xlfn.IFS(X319+X321=2,"Positive",X318+X319=2,"N1 Rerun",X320+X321=2,"N1 Rerun",X319+X321=1,"Rerun",X318+X320+X319+X321=0,"Rerun",X319+X321=0,"Negative"))))</f>
        <v/>
      </c>
      <c r="G78" s="18"/>
      <c r="H78" s="18"/>
      <c r="I78" s="18"/>
      <c r="J78" s="18"/>
      <c r="K78" s="18"/>
      <c r="L78" s="11" t="str" cm="1">
        <f t="array" ref="L78">_xlfn.IFS(K78="","",K78=F78,"VALIDATED",K78&lt;&gt;F78,"NOT VALIDATED")</f>
        <v/>
      </c>
      <c r="P78" s="1" t="str">
        <f t="shared" si="2"/>
        <v/>
      </c>
      <c r="Q78" s="1" t="s">
        <v>125</v>
      </c>
      <c r="R78" s="1" t="s">
        <v>26</v>
      </c>
      <c r="S78" s="1" t="s">
        <v>27</v>
      </c>
      <c r="T78" s="1" t="s">
        <v>28</v>
      </c>
      <c r="U78" s="1" t="s">
        <v>126</v>
      </c>
      <c r="W78" s="1" t="str">
        <f>IF($N$11="ENTER INITIALS","",IF(V78="","INVALID",IF(V78&lt;33,"VALID","INVALID")))</f>
        <v/>
      </c>
      <c r="X78" s="5" t="e" cm="1">
        <f t="array" ref="X78">_xlfn.IFS(W78="VALID",1,W78="INVALID",0,W78="NO AMP",0)</f>
        <v>#N/A</v>
      </c>
      <c r="Y78" s="10">
        <v>17</v>
      </c>
    </row>
    <row r="79" spans="1:25">
      <c r="A79" s="1">
        <v>7</v>
      </c>
      <c r="B79" s="1">
        <v>78</v>
      </c>
      <c r="C79" s="1" t="s">
        <v>49</v>
      </c>
      <c r="D79" s="25"/>
      <c r="E79" s="14" t="str">
        <f t="shared" si="3"/>
        <v/>
      </c>
      <c r="F79" s="11" t="str" cm="1">
        <f t="array" ref="F79">IF(D79="","",IF($N$11="ENTER INITIALS","",IF(AND(V323&gt;=33,V325&gt;=33),"Inconclusive",_xlfn.IFS(X323+X325=2,"Positive",X322+X323=2,"N1 Rerun",X324+X325=2,"N1 Rerun",X323+X325=1,"Rerun",X322+X324+X323+X325=0,"Rerun",X323+X325=0,"Negative"))))</f>
        <v/>
      </c>
      <c r="G79" s="18"/>
      <c r="H79" s="18"/>
      <c r="I79" s="18"/>
      <c r="J79" s="18"/>
      <c r="K79" s="18"/>
      <c r="L79" s="11" t="str" cm="1">
        <f t="array" ref="L79">_xlfn.IFS(K79="","",K79=F79,"VALIDATED",K79&lt;&gt;F79,"NOT VALIDATED")</f>
        <v/>
      </c>
      <c r="P79" s="1" t="str">
        <f t="shared" ref="P79:P142" si="4">IF(VLOOKUP(Y79,$B$2:$D$190,3,FALSE)="","",VLOOKUP(Y79,$B$2:$D$190,3,FALSE))</f>
        <v/>
      </c>
      <c r="Q79" s="1" t="s">
        <v>125</v>
      </c>
      <c r="R79" s="1" t="s">
        <v>33</v>
      </c>
      <c r="S79" s="1" t="s">
        <v>34</v>
      </c>
      <c r="T79" s="1" t="s">
        <v>28</v>
      </c>
      <c r="U79" s="1" t="s">
        <v>126</v>
      </c>
      <c r="W79" s="1" t="str">
        <f>IF($N$11="ENTER INITIALS","",IF(V79="","NO",IF(V79&lt;33,"YES","NO")))</f>
        <v/>
      </c>
      <c r="X79" s="5" t="e" cm="1">
        <f t="array" ref="X79">_xlfn.IFS(W79="YES",1,W79="NO",0,W79="NO AMP",0)</f>
        <v>#N/A</v>
      </c>
      <c r="Y79" s="10">
        <v>17</v>
      </c>
    </row>
    <row r="80" spans="1:25">
      <c r="A80" s="1">
        <v>8</v>
      </c>
      <c r="B80" s="1">
        <v>79</v>
      </c>
      <c r="C80" s="1" t="s">
        <v>22</v>
      </c>
      <c r="D80" s="25"/>
      <c r="E80" s="14" t="str">
        <f t="shared" si="3"/>
        <v/>
      </c>
      <c r="F80" s="11" t="str" cm="1">
        <f t="array" ref="F80">IF(D80="","",IF($N$11="ENTER INITIALS","",IF(AND(V327&gt;=33,V329&gt;=33),"Inconclusive",_xlfn.IFS(X327+X329=2,"Positive",X326+X327=2,"N1 Rerun",X328+X329=2,"N1 Rerun",X327+X329=1,"Rerun",X326+X328+X327+X329=0,"Rerun",X327+X329=0,"Negative"))))</f>
        <v/>
      </c>
      <c r="G80" s="18"/>
      <c r="H80" s="18"/>
      <c r="I80" s="18"/>
      <c r="J80" s="18"/>
      <c r="K80" s="18"/>
      <c r="L80" s="11" t="str" cm="1">
        <f t="array" ref="L80">_xlfn.IFS(K80="","",K80=F80,"VALIDATED",K80&lt;&gt;F80,"NOT VALIDATED")</f>
        <v/>
      </c>
      <c r="P80" s="1" t="str">
        <f t="shared" si="4"/>
        <v/>
      </c>
      <c r="Q80" s="1" t="s">
        <v>127</v>
      </c>
      <c r="R80" s="1" t="s">
        <v>26</v>
      </c>
      <c r="S80" s="1" t="s">
        <v>27</v>
      </c>
      <c r="T80" s="1" t="s">
        <v>28</v>
      </c>
      <c r="U80" s="1" t="s">
        <v>126</v>
      </c>
      <c r="W80" s="1" t="str">
        <f>IF($N$11="ENTER INITIALS","",IF(V80="","INVALID",IF(V80&lt;33,"VALID","INVALID")))</f>
        <v/>
      </c>
      <c r="X80" s="5" t="e" cm="1">
        <f t="array" ref="X80">_xlfn.IFS(W80="VALID",1,W80="INVALID",0,W80="NO AMP",0)</f>
        <v>#N/A</v>
      </c>
      <c r="Y80" s="10">
        <v>17</v>
      </c>
    </row>
    <row r="81" spans="1:25">
      <c r="A81" s="1">
        <v>8</v>
      </c>
      <c r="B81" s="1">
        <v>80</v>
      </c>
      <c r="C81" s="1" t="s">
        <v>31</v>
      </c>
      <c r="D81" s="25"/>
      <c r="E81" s="14" t="str">
        <f t="shared" si="3"/>
        <v/>
      </c>
      <c r="F81" s="11" t="str" cm="1">
        <f t="array" ref="F81">IF(D81="","",IF($N$11="ENTER INITIALS","",IF(AND(V331&gt;=33,V333&gt;=33),"Inconclusive",_xlfn.IFS(X331+X333=2,"Positive",X330+X331=2,"N1 Rerun",X332+X333=2,"N1 Rerun",X331+X333=1,"Rerun",X330+X332+X331+X333=0,"Rerun",X331+X333=0,"Negative"))))</f>
        <v/>
      </c>
      <c r="G81" s="18"/>
      <c r="H81" s="18"/>
      <c r="I81" s="18"/>
      <c r="J81" s="18"/>
      <c r="K81" s="18"/>
      <c r="L81" s="11" t="str" cm="1">
        <f t="array" ref="L81">_xlfn.IFS(K81="","",K81=F81,"VALIDATED",K81&lt;&gt;F81,"NOT VALIDATED")</f>
        <v/>
      </c>
      <c r="P81" s="1" t="str">
        <f t="shared" si="4"/>
        <v/>
      </c>
      <c r="Q81" s="1" t="s">
        <v>127</v>
      </c>
      <c r="R81" s="1" t="s">
        <v>33</v>
      </c>
      <c r="S81" s="1" t="s">
        <v>34</v>
      </c>
      <c r="T81" s="1" t="s">
        <v>28</v>
      </c>
      <c r="U81" s="1" t="s">
        <v>126</v>
      </c>
      <c r="W81" s="1" t="str">
        <f>IF($N$11="ENTER INITIALS","",IF(V81="","NO",IF(V81&lt;33,"YES","NO")))</f>
        <v/>
      </c>
      <c r="X81" s="5" t="e" cm="1">
        <f t="array" ref="X81">_xlfn.IFS(W81="YES",1,W81="NO",0,W81="NO AMP",0)</f>
        <v>#N/A</v>
      </c>
      <c r="Y81" s="10">
        <v>17</v>
      </c>
    </row>
    <row r="82" spans="1:25">
      <c r="A82" s="1">
        <v>8</v>
      </c>
      <c r="B82" s="1">
        <v>81</v>
      </c>
      <c r="C82" s="1" t="s">
        <v>36</v>
      </c>
      <c r="D82" s="25"/>
      <c r="E82" s="14" t="str">
        <f t="shared" si="3"/>
        <v/>
      </c>
      <c r="F82" s="11" t="str" cm="1">
        <f t="array" ref="F82">IF(D82="","",IF($N$11="ENTER INITIALS","",IF(AND(V335&gt;=33,V337&gt;=33),"Inconclusive",_xlfn.IFS(X335+X337=2,"Positive",X334+X335=2,"N1 Rerun",X336+X337=2,"N1 Rerun",X335+X337=1,"Rerun",X334+X336+X335+X337=0,"Rerun",X335+X337=0,"Negative"))))</f>
        <v/>
      </c>
      <c r="G82" s="18"/>
      <c r="H82" s="18"/>
      <c r="I82" s="18"/>
      <c r="J82" s="18"/>
      <c r="K82" s="18"/>
      <c r="L82" s="11" t="str" cm="1">
        <f t="array" ref="L82">_xlfn.IFS(K82="","",K82=F82,"VALIDATED",K82&lt;&gt;F82,"NOT VALIDATED")</f>
        <v/>
      </c>
      <c r="P82" s="1" t="str">
        <f t="shared" si="4"/>
        <v/>
      </c>
      <c r="Q82" s="1" t="s">
        <v>128</v>
      </c>
      <c r="R82" s="1" t="s">
        <v>26</v>
      </c>
      <c r="S82" s="1" t="s">
        <v>27</v>
      </c>
      <c r="T82" s="1" t="s">
        <v>28</v>
      </c>
      <c r="U82" s="1" t="s">
        <v>129</v>
      </c>
      <c r="W82" s="1" t="str">
        <f>IF($N$11="ENTER INITIALS","",IF(V82="","INVALID",IF(V82&lt;33,"VALID","INVALID")))</f>
        <v/>
      </c>
      <c r="X82" s="5" t="e" cm="1">
        <f t="array" ref="X82">_xlfn.IFS(W82="VALID",1,W82="INVALID",0,W82="NO AMP",0)</f>
        <v>#N/A</v>
      </c>
      <c r="Y82" s="10">
        <v>18</v>
      </c>
    </row>
    <row r="83" spans="1:25">
      <c r="A83" s="1">
        <v>8</v>
      </c>
      <c r="B83" s="1">
        <v>82</v>
      </c>
      <c r="C83" s="1" t="s">
        <v>40</v>
      </c>
      <c r="D83" s="25"/>
      <c r="E83" s="14" t="str">
        <f t="shared" si="3"/>
        <v/>
      </c>
      <c r="F83" s="11" t="str" cm="1">
        <f t="array" ref="F83">IF(D83="","",IF($N$11="ENTER INITIALS","",IF(AND(V339&gt;=33,V341&gt;=33),"Inconclusive",_xlfn.IFS(X339+X341=2,"Positive",X338+X339=2,"N1 Rerun",X340+X341=2,"N1 Rerun",X339+X341=1,"Rerun",X338+X340+X339+X341=0,"Rerun",X339+X341=0,"Negative"))))</f>
        <v/>
      </c>
      <c r="G83" s="18"/>
      <c r="H83" s="18"/>
      <c r="I83" s="18"/>
      <c r="J83" s="18"/>
      <c r="K83" s="18"/>
      <c r="L83" s="11" t="str" cm="1">
        <f t="array" ref="L83">_xlfn.IFS(K83="","",K83=F83,"VALIDATED",K83&lt;&gt;F83,"NOT VALIDATED")</f>
        <v/>
      </c>
      <c r="P83" s="1" t="str">
        <f t="shared" si="4"/>
        <v/>
      </c>
      <c r="Q83" s="1" t="s">
        <v>128</v>
      </c>
      <c r="R83" s="1" t="s">
        <v>33</v>
      </c>
      <c r="S83" s="1" t="s">
        <v>34</v>
      </c>
      <c r="T83" s="1" t="s">
        <v>28</v>
      </c>
      <c r="U83" s="1" t="s">
        <v>129</v>
      </c>
      <c r="W83" s="1" t="str">
        <f>IF($N$11="ENTER INITIALS","",IF(V83="","NO",IF(V83&lt;33,"YES","NO")))</f>
        <v/>
      </c>
      <c r="X83" s="5" t="e" cm="1">
        <f t="array" ref="X83">_xlfn.IFS(W83="YES",1,W83="NO",0,W83="NO AMP",0)</f>
        <v>#N/A</v>
      </c>
      <c r="Y83" s="10">
        <v>18</v>
      </c>
    </row>
    <row r="84" spans="1:25">
      <c r="A84" s="1">
        <v>8</v>
      </c>
      <c r="B84" s="1">
        <v>83</v>
      </c>
      <c r="C84" s="1" t="s">
        <v>42</v>
      </c>
      <c r="D84" s="25"/>
      <c r="E84" s="14" t="str">
        <f t="shared" si="3"/>
        <v/>
      </c>
      <c r="F84" s="11" t="str" cm="1">
        <f t="array" ref="F84">IF(D84="","",IF($N$11="ENTER INITIALS","",IF(AND(V343&gt;=33,V345&gt;=33),"Inconclusive",_xlfn.IFS(X343+X345=2,"Positive",X342+X343=2,"N1 Rerun",X344+X345=2,"N1 Rerun",X343+X345=1,"Rerun",X342+X344+X343+X345=0,"Rerun",X343+X345=0,"Negative"))))</f>
        <v/>
      </c>
      <c r="G84" s="18"/>
      <c r="H84" s="18"/>
      <c r="I84" s="18"/>
      <c r="J84" s="18"/>
      <c r="K84" s="18"/>
      <c r="L84" s="11" t="str" cm="1">
        <f t="array" ref="L84">_xlfn.IFS(K84="","",K84=F84,"VALIDATED",K84&lt;&gt;F84,"NOT VALIDATED")</f>
        <v/>
      </c>
      <c r="P84" s="1" t="str">
        <f t="shared" si="4"/>
        <v/>
      </c>
      <c r="Q84" s="1" t="s">
        <v>130</v>
      </c>
      <c r="R84" s="1" t="s">
        <v>26</v>
      </c>
      <c r="S84" s="1" t="s">
        <v>27</v>
      </c>
      <c r="T84" s="1" t="s">
        <v>28</v>
      </c>
      <c r="U84" s="1" t="s">
        <v>129</v>
      </c>
      <c r="W84" s="1" t="str">
        <f>IF($N$11="ENTER INITIALS","",IF(V84="","INVALID",IF(V84&lt;33,"VALID","INVALID")))</f>
        <v/>
      </c>
      <c r="X84" s="5" t="e" cm="1">
        <f t="array" ref="X84">_xlfn.IFS(W84="VALID",1,W84="INVALID",0,W84="NO AMP",0)</f>
        <v>#N/A</v>
      </c>
      <c r="Y84" s="10">
        <v>18</v>
      </c>
    </row>
    <row r="85" spans="1:25">
      <c r="A85" s="1">
        <v>8</v>
      </c>
      <c r="B85" s="1">
        <v>84</v>
      </c>
      <c r="C85" s="1" t="s">
        <v>49</v>
      </c>
      <c r="D85" s="25"/>
      <c r="E85" s="14" t="str">
        <f t="shared" si="3"/>
        <v/>
      </c>
      <c r="F85" s="11" t="str" cm="1">
        <f t="array" ref="F85">IF(D85="","",IF($N$11="ENTER INITIALS","",IF(AND(V347&gt;=33,V349&gt;=33),"Inconclusive",_xlfn.IFS(X347+X349=2,"Positive",X346+X347=2,"N1 Rerun",X348+X349=2,"N1 Rerun",X347+X349=1,"Rerun",X346+X348+X347+X349=0,"Rerun",X347+X349=0,"Negative"))))</f>
        <v/>
      </c>
      <c r="G85" s="18"/>
      <c r="H85" s="18"/>
      <c r="I85" s="18"/>
      <c r="J85" s="18"/>
      <c r="K85" s="18"/>
      <c r="L85" s="11" t="str" cm="1">
        <f t="array" ref="L85">_xlfn.IFS(K85="","",K85=F85,"VALIDATED",K85&lt;&gt;F85,"NOT VALIDATED")</f>
        <v/>
      </c>
      <c r="P85" s="1" t="str">
        <f t="shared" si="4"/>
        <v/>
      </c>
      <c r="Q85" s="1" t="s">
        <v>130</v>
      </c>
      <c r="R85" s="1" t="s">
        <v>33</v>
      </c>
      <c r="S85" s="1" t="s">
        <v>34</v>
      </c>
      <c r="T85" s="1" t="s">
        <v>28</v>
      </c>
      <c r="U85" s="1" t="s">
        <v>129</v>
      </c>
      <c r="W85" s="1" t="str">
        <f>IF($N$11="ENTER INITIALS","",IF(V85="","NO",IF(V85&lt;33,"YES","NO")))</f>
        <v/>
      </c>
      <c r="X85" s="5" t="e" cm="1">
        <f t="array" ref="X85">_xlfn.IFS(W85="YES",1,W85="NO",0,W85="NO AMP",0)</f>
        <v>#N/A</v>
      </c>
      <c r="Y85" s="10">
        <v>18</v>
      </c>
    </row>
    <row r="86" spans="1:25">
      <c r="A86" s="1">
        <v>10</v>
      </c>
      <c r="B86" s="1">
        <v>85</v>
      </c>
      <c r="C86" s="1" t="s">
        <v>22</v>
      </c>
      <c r="D86" s="25"/>
      <c r="E86" s="14" t="str">
        <f t="shared" si="3"/>
        <v/>
      </c>
      <c r="F86" s="11" t="str" cm="1">
        <f t="array" ref="F86">IF(D86="","",IF($N$11="ENTER INITIALS","",IF(AND(V351&gt;=33,V353&gt;=33),"Inconclusive",_xlfn.IFS(X351+X353=2,"Positive",X350+X351=2,"N1 Rerun",X352+X353=2,"N1 Rerun",X351+X353=1,"Rerun",X350+X352+X351+X353=0,"Rerun",X351+X353=0,"Negative"))))</f>
        <v/>
      </c>
      <c r="G86" s="18"/>
      <c r="H86" s="18"/>
      <c r="I86" s="18"/>
      <c r="J86" s="18"/>
      <c r="K86" s="18"/>
      <c r="L86" s="11" t="str" cm="1">
        <f t="array" ref="L86">_xlfn.IFS(K86="","",K86=F86,"VALIDATED",K86&lt;&gt;F86,"NOT VALIDATED")</f>
        <v/>
      </c>
      <c r="P86" s="1" t="str">
        <f t="shared" si="4"/>
        <v/>
      </c>
      <c r="Q86" s="1" t="s">
        <v>131</v>
      </c>
      <c r="R86" s="1" t="s">
        <v>26</v>
      </c>
      <c r="S86" s="1" t="s">
        <v>27</v>
      </c>
      <c r="T86" s="1" t="s">
        <v>28</v>
      </c>
      <c r="U86" s="1" t="s">
        <v>132</v>
      </c>
      <c r="W86" s="1" t="str">
        <f>IF($N$11="ENTER INITIALS","",IF(V86="","INVALID",IF(V86&lt;33,"VALID","INVALID")))</f>
        <v/>
      </c>
      <c r="X86" s="5" t="e" cm="1">
        <f t="array" ref="X86">_xlfn.IFS(W86="VALID",1,W86="INVALID",0,W86="NO AMP",0)</f>
        <v>#N/A</v>
      </c>
      <c r="Y86" s="10">
        <v>19</v>
      </c>
    </row>
    <row r="87" spans="1:25">
      <c r="A87" s="1">
        <v>10</v>
      </c>
      <c r="B87" s="1">
        <v>86</v>
      </c>
      <c r="C87" s="1" t="s">
        <v>31</v>
      </c>
      <c r="D87" s="25"/>
      <c r="E87" s="14" t="str">
        <f t="shared" si="3"/>
        <v/>
      </c>
      <c r="F87" s="11" t="str" cm="1">
        <f t="array" ref="F87">IF(D87="","",IF($N$11="ENTER INITIALS","",IF(AND(V355&gt;=33,V357&gt;=33),"Inconclusive",_xlfn.IFS(X355+X357=2,"Positive",X354+X355=2,"N1 Rerun",X356+X357=2,"N1 Rerun",X355+X357=1,"Rerun",X354+X356+X355+X357=0,"Rerun",X355+X357=0,"Negative"))))</f>
        <v/>
      </c>
      <c r="G87" s="18"/>
      <c r="H87" s="18"/>
      <c r="I87" s="18"/>
      <c r="J87" s="18"/>
      <c r="K87" s="18"/>
      <c r="L87" s="11" t="str" cm="1">
        <f t="array" ref="L87">_xlfn.IFS(K87="","",K87=F87,"VALIDATED",K87&lt;&gt;F87,"NOT VALIDATED")</f>
        <v/>
      </c>
      <c r="P87" s="1" t="str">
        <f t="shared" si="4"/>
        <v/>
      </c>
      <c r="Q87" s="1" t="s">
        <v>131</v>
      </c>
      <c r="R87" s="1" t="s">
        <v>33</v>
      </c>
      <c r="S87" s="1" t="s">
        <v>34</v>
      </c>
      <c r="T87" s="1" t="s">
        <v>28</v>
      </c>
      <c r="U87" s="1" t="s">
        <v>132</v>
      </c>
      <c r="W87" s="1" t="str">
        <f>IF($N$11="ENTER INITIALS","",IF(V87="","NO",IF(V87&lt;33,"YES","NO")))</f>
        <v/>
      </c>
      <c r="X87" s="5" t="e" cm="1">
        <f t="array" ref="X87">_xlfn.IFS(W87="YES",1,W87="NO",0,W87="NO AMP",0)</f>
        <v>#N/A</v>
      </c>
      <c r="Y87" s="10">
        <v>19</v>
      </c>
    </row>
    <row r="88" spans="1:25">
      <c r="A88" s="1">
        <v>10</v>
      </c>
      <c r="B88" s="1">
        <v>87</v>
      </c>
      <c r="C88" s="1" t="s">
        <v>36</v>
      </c>
      <c r="D88" s="25"/>
      <c r="E88" s="14" t="str">
        <f t="shared" si="3"/>
        <v/>
      </c>
      <c r="F88" s="11" t="str" cm="1">
        <f t="array" ref="F88">IF(D88="","",IF($N$11="ENTER INITIALS","",IF(AND(V359&gt;=33,V361&gt;=33),"Inconclusive",_xlfn.IFS(X359+X361=2,"Positive",X358+X359=2,"N1 Rerun",X360+X361=2,"N1 Rerun",X359+X361=1,"Rerun",X358+X360+X359+X361=0,"Rerun",X359+X361=0,"Negative"))))</f>
        <v/>
      </c>
      <c r="G88" s="18"/>
      <c r="H88" s="18"/>
      <c r="I88" s="18"/>
      <c r="J88" s="18"/>
      <c r="K88" s="18"/>
      <c r="L88" s="11" t="str" cm="1">
        <f t="array" ref="L88">_xlfn.IFS(K88="","",K88=F88,"VALIDATED",K88&lt;&gt;F88,"NOT VALIDATED")</f>
        <v/>
      </c>
      <c r="P88" s="1" t="str">
        <f t="shared" si="4"/>
        <v/>
      </c>
      <c r="Q88" s="1" t="s">
        <v>133</v>
      </c>
      <c r="R88" s="1" t="s">
        <v>26</v>
      </c>
      <c r="S88" s="1" t="s">
        <v>27</v>
      </c>
      <c r="T88" s="1" t="s">
        <v>28</v>
      </c>
      <c r="U88" s="1" t="s">
        <v>132</v>
      </c>
      <c r="W88" s="1" t="str">
        <f>IF($N$11="ENTER INITIALS","",IF(V88="","INVALID",IF(V88&lt;33,"VALID","INVALID")))</f>
        <v/>
      </c>
      <c r="X88" s="5" t="e" cm="1">
        <f t="array" ref="X88">_xlfn.IFS(W88="VALID",1,W88="INVALID",0,W88="NO AMP",0)</f>
        <v>#N/A</v>
      </c>
      <c r="Y88" s="10">
        <v>19</v>
      </c>
    </row>
    <row r="89" spans="1:25">
      <c r="A89" s="1">
        <v>10</v>
      </c>
      <c r="B89" s="1">
        <v>88</v>
      </c>
      <c r="C89" s="1" t="s">
        <v>40</v>
      </c>
      <c r="D89" s="25"/>
      <c r="E89" s="14" t="str">
        <f t="shared" si="3"/>
        <v/>
      </c>
      <c r="F89" s="11" t="str" cm="1">
        <f t="array" ref="F89">IF(D89="","",IF($N$11="ENTER INITIALS","",IF(AND(V363&gt;=33,V365&gt;=33),"Inconclusive",_xlfn.IFS(X363+X365=2,"Positive",X362+X363=2,"N1 Rerun",X364+X365=2,"N1 Rerun",X363+X365=1,"Rerun",X362+X364+X363+X365=0,"Rerun",X363+X365=0,"Negative"))))</f>
        <v/>
      </c>
      <c r="G89" s="18"/>
      <c r="H89" s="18"/>
      <c r="I89" s="18"/>
      <c r="J89" s="18"/>
      <c r="K89" s="18"/>
      <c r="L89" s="11" t="str" cm="1">
        <f t="array" ref="L89">_xlfn.IFS(K89="","",K89=F89,"VALIDATED",K89&lt;&gt;F89,"NOT VALIDATED")</f>
        <v/>
      </c>
      <c r="P89" s="1" t="str">
        <f t="shared" si="4"/>
        <v/>
      </c>
      <c r="Q89" s="1" t="s">
        <v>133</v>
      </c>
      <c r="R89" s="1" t="s">
        <v>33</v>
      </c>
      <c r="S89" s="1" t="s">
        <v>34</v>
      </c>
      <c r="T89" s="1" t="s">
        <v>28</v>
      </c>
      <c r="U89" s="1" t="s">
        <v>132</v>
      </c>
      <c r="W89" s="1" t="str">
        <f>IF($N$11="ENTER INITIALS","",IF(V89="","NO",IF(V89&lt;33,"YES","NO")))</f>
        <v/>
      </c>
      <c r="X89" s="5" t="e" cm="1">
        <f t="array" ref="X89">_xlfn.IFS(W89="YES",1,W89="NO",0,W89="NO AMP",0)</f>
        <v>#N/A</v>
      </c>
      <c r="Y89" s="10">
        <v>19</v>
      </c>
    </row>
    <row r="90" spans="1:25">
      <c r="A90" s="1">
        <v>10</v>
      </c>
      <c r="B90" s="1">
        <v>89</v>
      </c>
      <c r="C90" s="1" t="s">
        <v>42</v>
      </c>
      <c r="D90" s="25"/>
      <c r="E90" s="14" t="str">
        <f t="shared" si="3"/>
        <v/>
      </c>
      <c r="F90" s="11" t="str" cm="1">
        <f t="array" ref="F90">IF(D90="","",IF($N$11="ENTER INITIALS","",IF(AND(V367&gt;=33,V369&gt;=33),"Inconclusive",_xlfn.IFS(X367+X369=2,"Positive",X366+X367=2,"N1 Rerun",X368+X369=2,"N1 Rerun",X367+X369=1,"Rerun",X366+X368+X367+X369=0,"Rerun",X367+X369=0,"Negative"))))</f>
        <v/>
      </c>
      <c r="G90" s="18"/>
      <c r="H90" s="18"/>
      <c r="I90" s="18"/>
      <c r="J90" s="18"/>
      <c r="K90" s="18"/>
      <c r="L90" s="11" t="str" cm="1">
        <f t="array" ref="L90">_xlfn.IFS(K90="","",K90=F90,"VALIDATED",K90&lt;&gt;F90,"NOT VALIDATED")</f>
        <v/>
      </c>
      <c r="P90" s="1" t="str">
        <f t="shared" si="4"/>
        <v/>
      </c>
      <c r="Q90" s="1" t="s">
        <v>134</v>
      </c>
      <c r="R90" s="1" t="s">
        <v>26</v>
      </c>
      <c r="S90" s="1" t="s">
        <v>27</v>
      </c>
      <c r="T90" s="1" t="s">
        <v>28</v>
      </c>
      <c r="U90" s="1" t="s">
        <v>135</v>
      </c>
      <c r="W90" s="1" t="str">
        <f>IF($N$11="ENTER INITIALS","",IF(V90="","INVALID",IF(V90&lt;33,"VALID","INVALID")))</f>
        <v/>
      </c>
      <c r="X90" s="5" t="e" cm="1">
        <f t="array" ref="X90">_xlfn.IFS(W90="VALID",1,W90="INVALID",0,W90="NO AMP",0)</f>
        <v>#N/A</v>
      </c>
      <c r="Y90" s="10">
        <v>20</v>
      </c>
    </row>
    <row r="91" spans="1:25">
      <c r="A91" s="1">
        <v>10</v>
      </c>
      <c r="B91" s="1">
        <v>90</v>
      </c>
      <c r="C91" s="1" t="s">
        <v>49</v>
      </c>
      <c r="D91" s="25"/>
      <c r="E91" s="14" t="str">
        <f t="shared" si="3"/>
        <v/>
      </c>
      <c r="F91" s="11" t="str" cm="1">
        <f t="array" ref="F91">IF(D91="","",IF($N$11="ENTER INITIALS","",IF(AND(V371&gt;=33,V373&gt;=33),"Inconclusive",_xlfn.IFS(X371+X373=2,"Positive",X370+X371=2,"N1 Rerun",X372+X373=2,"N1 Rerun",X371+X373=1,"Rerun",X370+X372+X371+X373=0,"Rerun",X371+X373=0,"Negative"))))</f>
        <v/>
      </c>
      <c r="G91" s="18"/>
      <c r="H91" s="18"/>
      <c r="I91" s="18"/>
      <c r="J91" s="18"/>
      <c r="K91" s="18"/>
      <c r="L91" s="11" t="str" cm="1">
        <f t="array" ref="L91">_xlfn.IFS(K91="","",K91=F91,"VALIDATED",K91&lt;&gt;F91,"NOT VALIDATED")</f>
        <v/>
      </c>
      <c r="P91" s="1" t="str">
        <f t="shared" si="4"/>
        <v/>
      </c>
      <c r="Q91" s="1" t="s">
        <v>134</v>
      </c>
      <c r="R91" s="1" t="s">
        <v>33</v>
      </c>
      <c r="S91" s="1" t="s">
        <v>34</v>
      </c>
      <c r="T91" s="1" t="s">
        <v>28</v>
      </c>
      <c r="U91" s="1" t="s">
        <v>135</v>
      </c>
      <c r="W91" s="1" t="str">
        <f>IF($N$11="ENTER INITIALS","",IF(V91="","NO",IF(V91&lt;33,"YES","NO")))</f>
        <v/>
      </c>
      <c r="X91" s="5" t="e" cm="1">
        <f t="array" ref="X91">_xlfn.IFS(W91="YES",1,W91="NO",0,W91="NO AMP",0)</f>
        <v>#N/A</v>
      </c>
      <c r="Y91" s="10">
        <v>20</v>
      </c>
    </row>
    <row r="92" spans="1:25">
      <c r="A92" s="1">
        <v>11</v>
      </c>
      <c r="B92" s="1">
        <v>91</v>
      </c>
      <c r="C92" s="1" t="s">
        <v>22</v>
      </c>
      <c r="D92" s="25"/>
      <c r="E92" s="14" t="str">
        <f t="shared" si="3"/>
        <v/>
      </c>
      <c r="F92" s="11" t="str" cm="1">
        <f t="array" ref="F92">IF(D92="","",IF($N$11="ENTER INITIALS","",IF(AND(V375&gt;=33,V377&gt;=33),"Inconclusive",_xlfn.IFS(X375+X377=2,"Positive",X374+X375=2,"N1 Rerun",X376+X377=2,"N1 Rerun",X375+X377=1,"Rerun",X374+X376+X375+X377=0,"Rerun",X375+X377=0,"Negative"))))</f>
        <v/>
      </c>
      <c r="G92" s="18"/>
      <c r="H92" s="18"/>
      <c r="I92" s="18"/>
      <c r="J92" s="18"/>
      <c r="K92" s="18"/>
      <c r="L92" s="11" t="str" cm="1">
        <f t="array" ref="L92">_xlfn.IFS(K92="","",K92=F92,"VALIDATED",K92&lt;&gt;F92,"NOT VALIDATED")</f>
        <v/>
      </c>
      <c r="P92" s="1" t="str">
        <f t="shared" si="4"/>
        <v/>
      </c>
      <c r="Q92" s="1" t="s">
        <v>136</v>
      </c>
      <c r="R92" s="1" t="s">
        <v>26</v>
      </c>
      <c r="S92" s="1" t="s">
        <v>27</v>
      </c>
      <c r="T92" s="1" t="s">
        <v>28</v>
      </c>
      <c r="U92" s="1" t="s">
        <v>135</v>
      </c>
      <c r="W92" s="1" t="str">
        <f>IF($N$11="ENTER INITIALS","",IF(V92="","INVALID",IF(V92&lt;33,"VALID","INVALID")))</f>
        <v/>
      </c>
      <c r="X92" s="5" t="e" cm="1">
        <f t="array" ref="X92">_xlfn.IFS(W92="VALID",1,W92="INVALID",0,W92="NO AMP",0)</f>
        <v>#N/A</v>
      </c>
      <c r="Y92" s="10">
        <v>20</v>
      </c>
    </row>
    <row r="93" spans="1:25">
      <c r="A93" s="1">
        <v>11</v>
      </c>
      <c r="B93" s="1">
        <v>92</v>
      </c>
      <c r="C93" s="1" t="s">
        <v>31</v>
      </c>
      <c r="D93" s="25"/>
      <c r="E93" s="14" t="str">
        <f t="shared" si="3"/>
        <v/>
      </c>
      <c r="F93" s="11" t="str" cm="1">
        <f t="array" ref="F93">IF(D93="","",IF($N$11="ENTER INITIALS","",IF(AND(V379&gt;=33,V381&gt;=33),"Inconclusive",_xlfn.IFS(X379+X381=2,"Positive",X378+X379=2,"N1 Rerun",X380+X381=2,"N1 Rerun",X379+X381=1,"Rerun",X378+X380+X379+X381=0,"Rerun",X379+X381=0,"Negative"))))</f>
        <v/>
      </c>
      <c r="G93" s="18"/>
      <c r="H93" s="18"/>
      <c r="I93" s="18"/>
      <c r="J93" s="18"/>
      <c r="K93" s="18"/>
      <c r="L93" s="11" t="str" cm="1">
        <f t="array" ref="L93">_xlfn.IFS(K93="","",K93=F93,"VALIDATED",K93&lt;&gt;F93,"NOT VALIDATED")</f>
        <v/>
      </c>
      <c r="P93" s="1" t="str">
        <f t="shared" si="4"/>
        <v/>
      </c>
      <c r="Q93" s="1" t="s">
        <v>136</v>
      </c>
      <c r="R93" s="1" t="s">
        <v>33</v>
      </c>
      <c r="S93" s="1" t="s">
        <v>34</v>
      </c>
      <c r="T93" s="1" t="s">
        <v>28</v>
      </c>
      <c r="U93" s="1" t="s">
        <v>135</v>
      </c>
      <c r="W93" s="1" t="str">
        <f>IF($N$11="ENTER INITIALS","",IF(V93="","NO",IF(V93&lt;33,"YES","NO")))</f>
        <v/>
      </c>
      <c r="X93" s="5" t="e" cm="1">
        <f t="array" ref="X93">_xlfn.IFS(W93="YES",1,W93="NO",0,W93="NO AMP",0)</f>
        <v>#N/A</v>
      </c>
      <c r="Y93" s="10">
        <v>20</v>
      </c>
    </row>
    <row r="94" spans="1:25">
      <c r="A94" s="1">
        <v>11</v>
      </c>
      <c r="B94" s="1">
        <v>93</v>
      </c>
      <c r="C94" s="1" t="s">
        <v>36</v>
      </c>
      <c r="D94" s="25"/>
      <c r="E94" s="14" t="str">
        <f t="shared" si="3"/>
        <v/>
      </c>
      <c r="F94" s="11" t="str" cm="1">
        <f t="array" ref="F94">IF(D94="","",IF($N$11="ENTER INITIALS","",IF(AND(V383&gt;=33,V385&gt;=33),"Inconclusive",_xlfn.IFS(X383+X385=2,"Positive",X382+X383=2,"N1 Rerun",X384+X385=2,"N1 Rerun",X383+X385=1,"Rerun",X382+X384+X383+X385=0,"Rerun",X383+X385=0,"Negative"))))</f>
        <v/>
      </c>
      <c r="G94" s="18"/>
      <c r="H94" s="18"/>
      <c r="I94" s="18"/>
      <c r="J94" s="18"/>
      <c r="K94" s="18"/>
      <c r="L94" s="11" t="str" cm="1">
        <f t="array" ref="L94">_xlfn.IFS(K94="","",K94=F94,"VALIDATED",K94&lt;&gt;F94,"NOT VALIDATED")</f>
        <v/>
      </c>
      <c r="P94" s="1" t="str">
        <f t="shared" si="4"/>
        <v/>
      </c>
      <c r="Q94" s="1" t="s">
        <v>137</v>
      </c>
      <c r="R94" s="1" t="s">
        <v>26</v>
      </c>
      <c r="S94" s="1" t="s">
        <v>27</v>
      </c>
      <c r="T94" s="1" t="s">
        <v>28</v>
      </c>
      <c r="U94" s="1" t="s">
        <v>138</v>
      </c>
      <c r="W94" s="1" t="str">
        <f>IF($N$11="ENTER INITIALS","",IF(V94="","INVALID",IF(V94&lt;33,"VALID","INVALID")))</f>
        <v/>
      </c>
      <c r="X94" s="5" t="e" cm="1">
        <f t="array" ref="X94">_xlfn.IFS(W94="VALID",1,W94="INVALID",0,W94="NO AMP",0)</f>
        <v>#N/A</v>
      </c>
      <c r="Y94" s="10">
        <v>21</v>
      </c>
    </row>
    <row r="95" spans="1:25">
      <c r="A95" s="1">
        <v>11</v>
      </c>
      <c r="B95" s="1">
        <v>94</v>
      </c>
      <c r="C95" s="1" t="s">
        <v>40</v>
      </c>
      <c r="D95" s="25"/>
      <c r="E95" s="14" t="str">
        <f t="shared" si="3"/>
        <v/>
      </c>
      <c r="F95" s="11" t="str" cm="1">
        <f t="array" ref="F95">IF(D95="","",IF($N$11="ENTER INITIALS","",IF(AND(V387&gt;=33,V389&gt;=33),"Inconclusive",_xlfn.IFS(X387+X389=2,"Positive",X386+X387=2,"N1 Rerun",X388+X389=2,"N1 Rerun",X387+X389=1,"Rerun",X386+X388+X387+X389=0,"Rerun",X387+X389=0,"Negative"))))</f>
        <v/>
      </c>
      <c r="G95" s="18"/>
      <c r="H95" s="18"/>
      <c r="I95" s="18"/>
      <c r="J95" s="18"/>
      <c r="K95" s="18"/>
      <c r="L95" s="11" t="str" cm="1">
        <f t="array" ref="L95">_xlfn.IFS(K95="","",K95=F95,"VALIDATED",K95&lt;&gt;F95,"NOT VALIDATED")</f>
        <v/>
      </c>
      <c r="P95" s="1" t="str">
        <f t="shared" si="4"/>
        <v/>
      </c>
      <c r="Q95" s="1" t="s">
        <v>137</v>
      </c>
      <c r="R95" s="1" t="s">
        <v>33</v>
      </c>
      <c r="S95" s="1" t="s">
        <v>34</v>
      </c>
      <c r="T95" s="1" t="s">
        <v>28</v>
      </c>
      <c r="U95" s="1" t="s">
        <v>138</v>
      </c>
      <c r="W95" s="1" t="str">
        <f>IF($N$11="ENTER INITIALS","",IF(V95="","NO",IF(V95&lt;33,"YES","NO")))</f>
        <v/>
      </c>
      <c r="X95" s="5" t="e" cm="1">
        <f t="array" ref="X95">_xlfn.IFS(W95="YES",1,W95="NO",0,W95="NO AMP",0)</f>
        <v>#N/A</v>
      </c>
      <c r="Y95" s="10">
        <v>21</v>
      </c>
    </row>
    <row r="96" spans="1:25">
      <c r="A96" s="1">
        <v>11</v>
      </c>
      <c r="B96" s="1">
        <f>B95+1</f>
        <v>95</v>
      </c>
      <c r="C96" s="1" t="s">
        <v>42</v>
      </c>
      <c r="D96" s="25"/>
      <c r="E96" s="14" t="str">
        <f t="shared" si="3"/>
        <v/>
      </c>
      <c r="F96" s="11" t="str" cm="1">
        <f t="array" ref="F96">IF(D96="","",IF($N$11="ENTER INITIALS","",IF(AND(V391&gt;=33,V393&gt;=33),"Inconclusive",_xlfn.IFS(X391+X393=2,"Positive",X390+X391=2,"N1 Rerun",X392+X393=2,"N1 Rerun",X391+X393=1,"Rerun",X390+X392+X391+X393=0,"Rerun",X391+X393=0,"Negative"))))</f>
        <v/>
      </c>
      <c r="G96" s="18"/>
      <c r="H96" s="18"/>
      <c r="I96" s="18"/>
      <c r="J96" s="18"/>
      <c r="K96" s="18"/>
      <c r="L96" s="11" t="str" cm="1">
        <f t="array" ref="L96">_xlfn.IFS(K96="","",K96=F96,"VALIDATED",K96&lt;&gt;F96,"NOT VALIDATED")</f>
        <v/>
      </c>
      <c r="P96" s="1" t="str">
        <f t="shared" si="4"/>
        <v/>
      </c>
      <c r="Q96" s="1" t="s">
        <v>139</v>
      </c>
      <c r="R96" s="1" t="s">
        <v>26</v>
      </c>
      <c r="S96" s="1" t="s">
        <v>27</v>
      </c>
      <c r="T96" s="1" t="s">
        <v>28</v>
      </c>
      <c r="U96" s="1" t="s">
        <v>138</v>
      </c>
      <c r="W96" s="1" t="str">
        <f>IF($N$11="ENTER INITIALS","",IF(V96="","INVALID",IF(V96&lt;33,"VALID","INVALID")))</f>
        <v/>
      </c>
      <c r="X96" s="5" t="e" cm="1">
        <f t="array" ref="X96">_xlfn.IFS(W96="VALID",1,W96="INVALID",0,W96="NO AMP",0)</f>
        <v>#N/A</v>
      </c>
      <c r="Y96" s="10">
        <v>21</v>
      </c>
    </row>
    <row r="97" spans="1:25">
      <c r="A97" s="1">
        <v>11</v>
      </c>
      <c r="B97" s="1">
        <f t="shared" ref="B97:B160" si="5">B96+1</f>
        <v>96</v>
      </c>
      <c r="C97" s="1" t="s">
        <v>49</v>
      </c>
      <c r="D97" s="25"/>
      <c r="E97" s="14" t="str">
        <f t="shared" si="3"/>
        <v/>
      </c>
      <c r="F97" s="11" t="str" cm="1">
        <f t="array" ref="F97">IF(D97="","",IF($N$11="ENTER INITIALS","",IF(AND(V395&gt;=33,V397&gt;=33),"Inconclusive",_xlfn.IFS(X395+X397=2,"Positive",X394+X395=2,"N1 Rerun",X396+X397=2,"N1 Rerun",X395+X397=1,"Rerun",X394+X396+X395+X397=0,"Rerun",X395+X397=0,"Negative"))))</f>
        <v/>
      </c>
      <c r="G97" s="18"/>
      <c r="H97" s="18"/>
      <c r="I97" s="18"/>
      <c r="J97" s="18"/>
      <c r="K97" s="18"/>
      <c r="L97" s="11" t="str" cm="1">
        <f t="array" ref="L97">_xlfn.IFS(K97="","",K97=F97,"VALIDATED",K97&lt;&gt;F97,"NOT VALIDATED")</f>
        <v/>
      </c>
      <c r="P97" s="1" t="str">
        <f t="shared" si="4"/>
        <v/>
      </c>
      <c r="Q97" s="1" t="s">
        <v>139</v>
      </c>
      <c r="R97" s="1" t="s">
        <v>33</v>
      </c>
      <c r="S97" s="1" t="s">
        <v>34</v>
      </c>
      <c r="T97" s="1" t="s">
        <v>28</v>
      </c>
      <c r="U97" s="1" t="s">
        <v>138</v>
      </c>
      <c r="W97" s="1" t="str">
        <f>IF($N$11="ENTER INITIALS","",IF(V97="","NO",IF(V97&lt;33,"YES","NO")))</f>
        <v/>
      </c>
      <c r="X97" s="5" t="e" cm="1">
        <f t="array" ref="X97">_xlfn.IFS(W97="YES",1,W97="NO",0,W97="NO AMP",0)</f>
        <v>#N/A</v>
      </c>
      <c r="Y97" s="10">
        <v>21</v>
      </c>
    </row>
    <row r="98" spans="1:25">
      <c r="A98" s="1">
        <v>1</v>
      </c>
      <c r="B98" s="1">
        <f t="shared" si="5"/>
        <v>97</v>
      </c>
      <c r="C98" s="1" t="s">
        <v>22</v>
      </c>
      <c r="D98" s="25"/>
      <c r="E98" s="14" t="str">
        <f t="shared" si="3"/>
        <v/>
      </c>
      <c r="F98" s="11" t="str" cm="1">
        <f t="array" ref="F98">IF(D98="","",IF($N$11="ENTER INITIALS","",IF(AND(V399&gt;=33,V401&gt;=33),"Inconclusive",_xlfn.IFS(X399+X401=2,"Positive",X398+X399=2,"N1 Rerun",X400+X401=2,"N1 Rerun",X399+X401=1,"Rerun",X398+X400+X399+X401=0,"Rerun",X399+X401=0,"Negative"))))</f>
        <v/>
      </c>
      <c r="G98" s="18"/>
      <c r="H98" s="18"/>
      <c r="I98" s="18"/>
      <c r="J98" s="18"/>
      <c r="K98" s="18"/>
      <c r="L98" s="11" t="str" cm="1">
        <f t="array" ref="L98">_xlfn.IFS(K98="","",K98=F98,"VALIDATED",K98&lt;&gt;F98,"NOT VALIDATED")</f>
        <v/>
      </c>
      <c r="P98" s="1" t="str">
        <f t="shared" si="4"/>
        <v/>
      </c>
      <c r="Q98" s="1" t="s">
        <v>140</v>
      </c>
      <c r="R98" s="1" t="s">
        <v>26</v>
      </c>
      <c r="S98" s="1" t="s">
        <v>27</v>
      </c>
      <c r="T98" s="1" t="s">
        <v>28</v>
      </c>
      <c r="U98" s="1" t="s">
        <v>141</v>
      </c>
      <c r="W98" s="1" t="str">
        <f>IF($N$11="ENTER INITIALS","",IF(V98="","INVALID",IF(V98&lt;33,"VALID","INVALID")))</f>
        <v/>
      </c>
      <c r="X98" s="5" t="e" cm="1">
        <f t="array" ref="X98">_xlfn.IFS(W98="VALID",1,W98="INVALID",0,W98="NO AMP",0)</f>
        <v>#N/A</v>
      </c>
      <c r="Y98" s="10">
        <v>22</v>
      </c>
    </row>
    <row r="99" spans="1:25">
      <c r="A99" s="1">
        <v>1</v>
      </c>
      <c r="B99" s="1">
        <f t="shared" si="5"/>
        <v>98</v>
      </c>
      <c r="C99" s="1" t="s">
        <v>31</v>
      </c>
      <c r="D99" s="25"/>
      <c r="E99" s="14" t="str">
        <f t="shared" si="3"/>
        <v/>
      </c>
      <c r="F99" s="11" t="str" cm="1">
        <f t="array" ref="F99">IF(D99="","",IF($N$11="ENTER INITIALS","",IF(AND(V403&gt;=33,V405&gt;=33),"Inconclusive",_xlfn.IFS(X403+X405=2,"Positive",X402+X403=2,"N1 Rerun",X404+X405=2,"N1 Rerun",X403+X405=1,"Rerun",X402+X404+X403+X405=0,"Rerun",X403+X405=0,"Negative"))))</f>
        <v/>
      </c>
      <c r="G99" s="18"/>
      <c r="H99" s="18"/>
      <c r="I99" s="18"/>
      <c r="J99" s="18"/>
      <c r="K99" s="18"/>
      <c r="L99" s="11" t="str" cm="1">
        <f t="array" ref="L99">_xlfn.IFS(K99="","",K99=F99,"VALIDATED",K99&lt;&gt;F99,"NOT VALIDATED")</f>
        <v/>
      </c>
      <c r="P99" s="1" t="str">
        <f t="shared" si="4"/>
        <v/>
      </c>
      <c r="Q99" s="1" t="s">
        <v>140</v>
      </c>
      <c r="R99" s="1" t="s">
        <v>33</v>
      </c>
      <c r="S99" s="1" t="s">
        <v>34</v>
      </c>
      <c r="T99" s="1" t="s">
        <v>28</v>
      </c>
      <c r="U99" s="1" t="s">
        <v>141</v>
      </c>
      <c r="W99" s="1" t="str">
        <f>IF($N$11="ENTER INITIALS","",IF(V99="","NO",IF(V99&lt;33,"YES","NO")))</f>
        <v/>
      </c>
      <c r="X99" s="5" t="e" cm="1">
        <f t="array" ref="X99">_xlfn.IFS(W99="YES",1,W99="NO",0,W99="NO AMP",0)</f>
        <v>#N/A</v>
      </c>
      <c r="Y99" s="10">
        <v>22</v>
      </c>
    </row>
    <row r="100" spans="1:25">
      <c r="A100" s="1">
        <v>1</v>
      </c>
      <c r="B100" s="1">
        <f t="shared" si="5"/>
        <v>99</v>
      </c>
      <c r="C100" s="1" t="s">
        <v>36</v>
      </c>
      <c r="D100" s="25"/>
      <c r="E100" s="14" t="str">
        <f t="shared" si="3"/>
        <v/>
      </c>
      <c r="F100" s="11" t="str" cm="1">
        <f t="array" ref="F100">IF(D100="","",IF($N$11="ENTER INITIALS","",IF(AND(V407&gt;=33,V409&gt;=33),"Inconclusive",_xlfn.IFS(X407+X409=2,"Positive",X406+X407=2,"N1 Rerun",X408+X409=2,"N1 Rerun",X407+X409=1,"Rerun",X406+X408+X407+X409=0,"Rerun",X407+X409=0,"Negative"))))</f>
        <v/>
      </c>
      <c r="G100" s="18"/>
      <c r="H100" s="18"/>
      <c r="I100" s="18"/>
      <c r="J100" s="18"/>
      <c r="K100" s="18"/>
      <c r="L100" s="11" t="str" cm="1">
        <f t="array" ref="L100">_xlfn.IFS(K100="","",K100=F100,"VALIDATED",K100&lt;&gt;F100,"NOT VALIDATED")</f>
        <v/>
      </c>
      <c r="P100" s="1" t="str">
        <f t="shared" si="4"/>
        <v/>
      </c>
      <c r="Q100" s="1" t="s">
        <v>142</v>
      </c>
      <c r="R100" s="1" t="s">
        <v>26</v>
      </c>
      <c r="S100" s="1" t="s">
        <v>27</v>
      </c>
      <c r="T100" s="1" t="s">
        <v>28</v>
      </c>
      <c r="U100" s="1" t="s">
        <v>141</v>
      </c>
      <c r="W100" s="1" t="str">
        <f>IF($N$11="ENTER INITIALS","",IF(V100="","INVALID",IF(V100&lt;33,"VALID","INVALID")))</f>
        <v/>
      </c>
      <c r="X100" s="5" t="e" cm="1">
        <f t="array" ref="X100">_xlfn.IFS(W100="VALID",1,W100="INVALID",0,W100="NO AMP",0)</f>
        <v>#N/A</v>
      </c>
      <c r="Y100" s="10">
        <v>22</v>
      </c>
    </row>
    <row r="101" spans="1:25">
      <c r="A101" s="1">
        <v>1</v>
      </c>
      <c r="B101" s="1">
        <f t="shared" si="5"/>
        <v>100</v>
      </c>
      <c r="C101" s="1" t="s">
        <v>40</v>
      </c>
      <c r="D101" s="25"/>
      <c r="E101" s="14" t="str">
        <f t="shared" si="3"/>
        <v/>
      </c>
      <c r="F101" s="11" t="str" cm="1">
        <f t="array" ref="F101">IF(D101="","",IF($N$11="ENTER INITIALS","",IF(AND(V411&gt;=33,V413&gt;=33),"Inconclusive",_xlfn.IFS(X411+X413=2,"Positive",X410+X411=2,"N1 Rerun",X412+X413=2,"N1 Rerun",X411+X413=1,"Rerun",X410+X412+X411+X413=0,"Rerun",X411+X413=0,"Negative"))))</f>
        <v/>
      </c>
      <c r="G101" s="18"/>
      <c r="H101" s="18"/>
      <c r="I101" s="18"/>
      <c r="J101" s="18"/>
      <c r="K101" s="18"/>
      <c r="L101" s="11" t="str" cm="1">
        <f t="array" ref="L101">_xlfn.IFS(K101="","",K101=F101,"VALIDATED",K101&lt;&gt;F101,"NOT VALIDATED")</f>
        <v/>
      </c>
      <c r="P101" s="1" t="str">
        <f t="shared" si="4"/>
        <v/>
      </c>
      <c r="Q101" s="1" t="s">
        <v>142</v>
      </c>
      <c r="R101" s="1" t="s">
        <v>33</v>
      </c>
      <c r="S101" s="1" t="s">
        <v>34</v>
      </c>
      <c r="T101" s="1" t="s">
        <v>28</v>
      </c>
      <c r="U101" s="1" t="s">
        <v>141</v>
      </c>
      <c r="W101" s="1" t="str">
        <f>IF($N$11="ENTER INITIALS","",IF(V101="","NO",IF(V101&lt;33,"YES","NO")))</f>
        <v/>
      </c>
      <c r="X101" s="5" t="e" cm="1">
        <f t="array" ref="X101">_xlfn.IFS(W101="YES",1,W101="NO",0,W101="NO AMP",0)</f>
        <v>#N/A</v>
      </c>
      <c r="Y101" s="10">
        <v>22</v>
      </c>
    </row>
    <row r="102" spans="1:25">
      <c r="A102" s="1">
        <v>1</v>
      </c>
      <c r="B102" s="1">
        <f t="shared" si="5"/>
        <v>101</v>
      </c>
      <c r="C102" s="1" t="s">
        <v>42</v>
      </c>
      <c r="D102" s="25"/>
      <c r="E102" s="14" t="str">
        <f t="shared" si="3"/>
        <v/>
      </c>
      <c r="F102" s="11" t="str" cm="1">
        <f t="array" ref="F102">IF(D102="","",IF($N$11="ENTER INITIALS","",IF(AND(V415&gt;=33,V417&gt;=33),"Inconclusive",_xlfn.IFS(X415+X417=2,"Positive",X414+X415=2,"N1 Rerun",X416+X417=2,"N1 Rerun",X415+X417=1,"Rerun",X414+X416+X415+X417=0,"Rerun",X415+X417=0,"Negative"))))</f>
        <v/>
      </c>
      <c r="G102" s="18"/>
      <c r="H102" s="18"/>
      <c r="I102" s="18"/>
      <c r="J102" s="18"/>
      <c r="K102" s="18"/>
      <c r="L102" s="11" t="str" cm="1">
        <f t="array" ref="L102">_xlfn.IFS(K102="","",K102=F102,"VALIDATED",K102&lt;&gt;F102,"NOT VALIDATED")</f>
        <v/>
      </c>
      <c r="P102" s="1" t="str">
        <f t="shared" si="4"/>
        <v/>
      </c>
      <c r="Q102" s="1" t="s">
        <v>143</v>
      </c>
      <c r="R102" s="1" t="s">
        <v>26</v>
      </c>
      <c r="S102" s="1" t="s">
        <v>27</v>
      </c>
      <c r="T102" s="1" t="s">
        <v>28</v>
      </c>
      <c r="U102" s="1" t="s">
        <v>144</v>
      </c>
      <c r="W102" s="1" t="str">
        <f>IF($N$11="ENTER INITIALS","",IF(V102="","INVALID",IF(V102&lt;33,"VALID","INVALID")))</f>
        <v/>
      </c>
      <c r="X102" s="5" t="e" cm="1">
        <f t="array" ref="X102">_xlfn.IFS(W102="VALID",1,W102="INVALID",0,W102="NO AMP",0)</f>
        <v>#N/A</v>
      </c>
      <c r="Y102" s="10">
        <v>23</v>
      </c>
    </row>
    <row r="103" spans="1:25">
      <c r="A103" s="1">
        <v>1</v>
      </c>
      <c r="B103" s="1">
        <f t="shared" si="5"/>
        <v>102</v>
      </c>
      <c r="C103" s="1" t="s">
        <v>49</v>
      </c>
      <c r="D103" s="25"/>
      <c r="E103" s="14" t="str">
        <f t="shared" si="3"/>
        <v/>
      </c>
      <c r="F103" s="11" t="str" cm="1">
        <f t="array" ref="F103">IF(D103="","",IF($N$11="ENTER INITIALS","",IF(AND(V419&gt;=33,V421&gt;=33),"Inconclusive",_xlfn.IFS(X419+X421=2,"Positive",X418+X419=2,"N1 Rerun",X420+X421=2,"N1 Rerun",X419+X421=1,"Rerun",X418+X420+X419+X421=0,"Rerun",X419+X421=0,"Negative"))))</f>
        <v/>
      </c>
      <c r="G103" s="18"/>
      <c r="H103" s="18"/>
      <c r="I103" s="18"/>
      <c r="J103" s="18"/>
      <c r="K103" s="18"/>
      <c r="L103" s="11" t="str" cm="1">
        <f t="array" ref="L103">_xlfn.IFS(K103="","",K103=F103,"VALIDATED",K103&lt;&gt;F103,"NOT VALIDATED")</f>
        <v/>
      </c>
      <c r="P103" s="1" t="str">
        <f t="shared" si="4"/>
        <v/>
      </c>
      <c r="Q103" s="1" t="s">
        <v>143</v>
      </c>
      <c r="R103" s="1" t="s">
        <v>33</v>
      </c>
      <c r="S103" s="1" t="s">
        <v>34</v>
      </c>
      <c r="T103" s="1" t="s">
        <v>28</v>
      </c>
      <c r="U103" s="1" t="s">
        <v>144</v>
      </c>
      <c r="W103" s="1" t="str">
        <f>IF($N$11="ENTER INITIALS","",IF(V103="","NO",IF(V103&lt;33,"YES","NO")))</f>
        <v/>
      </c>
      <c r="X103" s="5" t="e" cm="1">
        <f t="array" ref="X103">_xlfn.IFS(W103="YES",1,W103="NO",0,W103="NO AMP",0)</f>
        <v>#N/A</v>
      </c>
      <c r="Y103" s="10">
        <v>23</v>
      </c>
    </row>
    <row r="104" spans="1:25">
      <c r="A104" s="1">
        <v>2</v>
      </c>
      <c r="B104" s="1">
        <f t="shared" si="5"/>
        <v>103</v>
      </c>
      <c r="C104" s="1" t="s">
        <v>22</v>
      </c>
      <c r="D104" s="25"/>
      <c r="E104" s="14" t="str">
        <f t="shared" si="3"/>
        <v/>
      </c>
      <c r="F104" s="11" t="str" cm="1">
        <f t="array" ref="F104">IF(D104="","",IF($N$11="ENTER INITIALS","",IF(AND(V423&gt;=33,V425&gt;=33),"Inconclusive",_xlfn.IFS(X423+X425=2,"Positive",X422+X423=2,"N1 Rerun",X424+X425=2,"N1 Rerun",X423+X425=1,"Rerun",X422+X424+X423+X425=0,"Rerun",X423+X425=0,"Negative"))))</f>
        <v/>
      </c>
      <c r="G104" s="18"/>
      <c r="H104" s="18"/>
      <c r="I104" s="18"/>
      <c r="J104" s="18"/>
      <c r="K104" s="18"/>
      <c r="L104" s="11" t="str" cm="1">
        <f t="array" ref="L104">_xlfn.IFS(K104="","",K104=F104,"VALIDATED",K104&lt;&gt;F104,"NOT VALIDATED")</f>
        <v/>
      </c>
      <c r="P104" s="1" t="str">
        <f t="shared" si="4"/>
        <v/>
      </c>
      <c r="Q104" s="1" t="s">
        <v>145</v>
      </c>
      <c r="R104" s="1" t="s">
        <v>26</v>
      </c>
      <c r="S104" s="1" t="s">
        <v>27</v>
      </c>
      <c r="T104" s="1" t="s">
        <v>28</v>
      </c>
      <c r="U104" s="1" t="s">
        <v>144</v>
      </c>
      <c r="W104" s="1" t="str">
        <f>IF($N$11="ENTER INITIALS","",IF(V104="","INVALID",IF(V104&lt;33,"VALID","INVALID")))</f>
        <v/>
      </c>
      <c r="X104" s="5" t="e" cm="1">
        <f t="array" ref="X104">_xlfn.IFS(W104="VALID",1,W104="INVALID",0,W104="NO AMP",0)</f>
        <v>#N/A</v>
      </c>
      <c r="Y104" s="10">
        <v>23</v>
      </c>
    </row>
    <row r="105" spans="1:25">
      <c r="A105" s="1">
        <v>2</v>
      </c>
      <c r="B105" s="1">
        <f t="shared" si="5"/>
        <v>104</v>
      </c>
      <c r="C105" s="1" t="s">
        <v>31</v>
      </c>
      <c r="D105" s="25"/>
      <c r="E105" s="14" t="str">
        <f t="shared" si="3"/>
        <v/>
      </c>
      <c r="F105" s="11" t="str" cm="1">
        <f t="array" ref="F105">IF(D105="","",IF($N$11="ENTER INITIALS","",IF(AND(V427&gt;=33,V429&gt;=33),"Inconclusive",_xlfn.IFS(X427+X429=2,"Positive",X426+X427=2,"N1 Rerun",X428+X429=2,"N1 Rerun",X427+X429=1,"Rerun",X426+X428+X427+X429=0,"Rerun",X427+X429=0,"Negative"))))</f>
        <v/>
      </c>
      <c r="G105" s="18"/>
      <c r="H105" s="18"/>
      <c r="I105" s="18"/>
      <c r="J105" s="18"/>
      <c r="K105" s="18"/>
      <c r="L105" s="11" t="str" cm="1">
        <f t="array" ref="L105">_xlfn.IFS(K105="","",K105=F105,"VALIDATED",K105&lt;&gt;F105,"NOT VALIDATED")</f>
        <v/>
      </c>
      <c r="P105" s="1" t="str">
        <f t="shared" si="4"/>
        <v/>
      </c>
      <c r="Q105" s="1" t="s">
        <v>145</v>
      </c>
      <c r="R105" s="1" t="s">
        <v>33</v>
      </c>
      <c r="S105" s="1" t="s">
        <v>34</v>
      </c>
      <c r="T105" s="1" t="s">
        <v>28</v>
      </c>
      <c r="U105" s="1" t="s">
        <v>144</v>
      </c>
      <c r="W105" s="1" t="str">
        <f>IF($N$11="ENTER INITIALS","",IF(V105="","NO",IF(V105&lt;33,"YES","NO")))</f>
        <v/>
      </c>
      <c r="X105" s="5" t="e" cm="1">
        <f t="array" ref="X105">_xlfn.IFS(W105="YES",1,W105="NO",0,W105="NO AMP",0)</f>
        <v>#N/A</v>
      </c>
      <c r="Y105" s="10">
        <v>23</v>
      </c>
    </row>
    <row r="106" spans="1:25">
      <c r="A106" s="1">
        <v>2</v>
      </c>
      <c r="B106" s="1">
        <f t="shared" si="5"/>
        <v>105</v>
      </c>
      <c r="C106" s="1" t="s">
        <v>36</v>
      </c>
      <c r="D106" s="25"/>
      <c r="E106" s="14" t="str">
        <f t="shared" si="3"/>
        <v/>
      </c>
      <c r="F106" s="11" t="str" cm="1">
        <f t="array" ref="F106">IF(D106="","",IF($N$11="ENTER INITIALS","",IF(AND(V431&gt;=33,V433&gt;=33),"Inconclusive",_xlfn.IFS(X431+X433=2,"Positive",X430+X431=2,"N1 Rerun",X432+X433=2,"N1 Rerun",X431+X433=1,"Rerun",X430+X432+X431+X433=0,"Rerun",X431+X433=0,"Negative"))))</f>
        <v/>
      </c>
      <c r="G106" s="18"/>
      <c r="H106" s="18"/>
      <c r="I106" s="18"/>
      <c r="J106" s="18"/>
      <c r="K106" s="18"/>
      <c r="L106" s="11" t="str" cm="1">
        <f t="array" ref="L106">_xlfn.IFS(K106="","",K106=F106,"VALIDATED",K106&lt;&gt;F106,"NOT VALIDATED")</f>
        <v/>
      </c>
      <c r="P106" s="1" t="str">
        <f t="shared" si="4"/>
        <v/>
      </c>
      <c r="Q106" s="1" t="s">
        <v>146</v>
      </c>
      <c r="R106" s="1" t="s">
        <v>26</v>
      </c>
      <c r="S106" s="1" t="s">
        <v>27</v>
      </c>
      <c r="T106" s="1" t="s">
        <v>28</v>
      </c>
      <c r="U106" s="1" t="s">
        <v>147</v>
      </c>
      <c r="W106" s="1" t="str">
        <f>IF($N$11="ENTER INITIALS","",IF(V106="","INVALID",IF(V106&lt;33,"VALID","INVALID")))</f>
        <v/>
      </c>
      <c r="X106" s="5" t="e" cm="1">
        <f t="array" ref="X106">_xlfn.IFS(W106="VALID",1,W106="INVALID",0,W106="NO AMP",0)</f>
        <v>#N/A</v>
      </c>
      <c r="Y106" s="10">
        <v>24</v>
      </c>
    </row>
    <row r="107" spans="1:25">
      <c r="A107" s="1">
        <v>2</v>
      </c>
      <c r="B107" s="1">
        <f t="shared" si="5"/>
        <v>106</v>
      </c>
      <c r="C107" s="1" t="s">
        <v>40</v>
      </c>
      <c r="D107" s="25"/>
      <c r="E107" s="14" t="str">
        <f t="shared" si="3"/>
        <v/>
      </c>
      <c r="F107" s="11" t="str" cm="1">
        <f t="array" ref="F107">IF(D107="","",IF($N$11="ENTER INITIALS","",IF(AND(V435&gt;=33,V437&gt;=33),"Inconclusive",_xlfn.IFS(X435+X437=2,"Positive",X434+X435=2,"N1 Rerun",X436+X437=2,"N1 Rerun",X435+X437=1,"Rerun",X434+X436+X435+X437=0,"Rerun",X435+X437=0,"Negative"))))</f>
        <v/>
      </c>
      <c r="G107" s="18"/>
      <c r="H107" s="18"/>
      <c r="I107" s="18"/>
      <c r="J107" s="18"/>
      <c r="K107" s="18"/>
      <c r="L107" s="11" t="str" cm="1">
        <f t="array" ref="L107">_xlfn.IFS(K107="","",K107=F107,"VALIDATED",K107&lt;&gt;F107,"NOT VALIDATED")</f>
        <v/>
      </c>
      <c r="P107" s="1" t="str">
        <f t="shared" si="4"/>
        <v/>
      </c>
      <c r="Q107" s="1" t="s">
        <v>146</v>
      </c>
      <c r="R107" s="1" t="s">
        <v>33</v>
      </c>
      <c r="S107" s="1" t="s">
        <v>34</v>
      </c>
      <c r="T107" s="1" t="s">
        <v>28</v>
      </c>
      <c r="U107" s="1" t="s">
        <v>147</v>
      </c>
      <c r="W107" s="1" t="str">
        <f>IF($N$11="ENTER INITIALS","",IF(V107="","NO",IF(V107&lt;33,"YES","NO")))</f>
        <v/>
      </c>
      <c r="X107" s="5" t="e" cm="1">
        <f t="array" ref="X107">_xlfn.IFS(W107="YES",1,W107="NO",0,W107="NO AMP",0)</f>
        <v>#N/A</v>
      </c>
      <c r="Y107" s="10">
        <v>24</v>
      </c>
    </row>
    <row r="108" spans="1:25">
      <c r="A108" s="1">
        <v>2</v>
      </c>
      <c r="B108" s="1">
        <f t="shared" si="5"/>
        <v>107</v>
      </c>
      <c r="C108" s="1" t="s">
        <v>42</v>
      </c>
      <c r="D108" s="25"/>
      <c r="E108" s="14" t="str">
        <f t="shared" si="3"/>
        <v/>
      </c>
      <c r="F108" s="11" t="str" cm="1">
        <f t="array" ref="F108">IF(D108="","",IF($N$11="ENTER INITIALS","",IF(AND(V439&gt;=33,V441&gt;=33),"Inconclusive",_xlfn.IFS(X439+X441=2,"Positive",X438+X439=2,"N1 Rerun",X440+X441=2,"N1 Rerun",X439+X441=1,"Rerun",X438+X440+X439+X441=0,"Rerun",X439+X441=0,"Negative"))))</f>
        <v/>
      </c>
      <c r="G108" s="18"/>
      <c r="H108" s="18"/>
      <c r="I108" s="18"/>
      <c r="J108" s="18"/>
      <c r="K108" s="18"/>
      <c r="L108" s="11" t="str" cm="1">
        <f t="array" ref="L108">_xlfn.IFS(K108="","",K108=F108,"VALIDATED",K108&lt;&gt;F108,"NOT VALIDATED")</f>
        <v/>
      </c>
      <c r="P108" s="1" t="str">
        <f t="shared" si="4"/>
        <v/>
      </c>
      <c r="Q108" s="1" t="s">
        <v>148</v>
      </c>
      <c r="R108" s="1" t="s">
        <v>26</v>
      </c>
      <c r="S108" s="1" t="s">
        <v>27</v>
      </c>
      <c r="T108" s="1" t="s">
        <v>28</v>
      </c>
      <c r="U108" s="1" t="s">
        <v>147</v>
      </c>
      <c r="W108" s="1" t="str">
        <f>IF($N$11="ENTER INITIALS","",IF(V108="","INVALID",IF(V108&lt;33,"VALID","INVALID")))</f>
        <v/>
      </c>
      <c r="X108" s="5" t="e" cm="1">
        <f t="array" ref="X108">_xlfn.IFS(W108="VALID",1,W108="INVALID",0,W108="NO AMP",0)</f>
        <v>#N/A</v>
      </c>
      <c r="Y108" s="10">
        <v>24</v>
      </c>
    </row>
    <row r="109" spans="1:25">
      <c r="A109" s="1">
        <v>2</v>
      </c>
      <c r="B109" s="1">
        <f t="shared" si="5"/>
        <v>108</v>
      </c>
      <c r="C109" s="1" t="s">
        <v>49</v>
      </c>
      <c r="D109" s="25"/>
      <c r="E109" s="14" t="str">
        <f t="shared" si="3"/>
        <v/>
      </c>
      <c r="F109" s="11" t="str" cm="1">
        <f t="array" ref="F109">IF(D109="","",IF($N$11="ENTER INITIALS","",IF(AND(V443&gt;=33,V445&gt;=33),"Inconclusive",_xlfn.IFS(X443+X445=2,"Positive",X442+X443=2,"N1 Rerun",X444+X445=2,"N1 Rerun",X443+X445=1,"Rerun",X442+X444+X443+X445=0,"Rerun",X443+X445=0,"Negative"))))</f>
        <v/>
      </c>
      <c r="G109" s="18"/>
      <c r="H109" s="18"/>
      <c r="I109" s="18"/>
      <c r="J109" s="18"/>
      <c r="K109" s="18"/>
      <c r="L109" s="11" t="str" cm="1">
        <f t="array" ref="L109">_xlfn.IFS(K109="","",K109=F109,"VALIDATED",K109&lt;&gt;F109,"NOT VALIDATED")</f>
        <v/>
      </c>
      <c r="P109" s="1" t="str">
        <f t="shared" si="4"/>
        <v/>
      </c>
      <c r="Q109" s="1" t="s">
        <v>148</v>
      </c>
      <c r="R109" s="1" t="s">
        <v>33</v>
      </c>
      <c r="S109" s="1" t="s">
        <v>34</v>
      </c>
      <c r="T109" s="1" t="s">
        <v>28</v>
      </c>
      <c r="U109" s="1" t="s">
        <v>147</v>
      </c>
      <c r="W109" s="1" t="str">
        <f>IF($N$11="ENTER INITIALS","",IF(V109="","NO",IF(V109&lt;33,"YES","NO")))</f>
        <v/>
      </c>
      <c r="X109" s="5" t="e" cm="1">
        <f t="array" ref="X109">_xlfn.IFS(W109="YES",1,W109="NO",0,W109="NO AMP",0)</f>
        <v>#N/A</v>
      </c>
      <c r="Y109" s="10">
        <v>24</v>
      </c>
    </row>
    <row r="110" spans="1:25">
      <c r="A110" s="1">
        <v>4</v>
      </c>
      <c r="B110" s="1">
        <f t="shared" si="5"/>
        <v>109</v>
      </c>
      <c r="C110" s="1" t="s">
        <v>22</v>
      </c>
      <c r="D110" s="25"/>
      <c r="E110" s="14" t="str">
        <f t="shared" si="3"/>
        <v/>
      </c>
      <c r="F110" s="11" t="str" cm="1">
        <f t="array" ref="F110">IF(D110="","",IF($N$11="ENTER INITIALS","",IF(AND(V447&gt;=33,V449&gt;=33),"Inconclusive",_xlfn.IFS(X447+X449=2,"Positive",X446+X447=2,"N1 Rerun",X448+X449=2,"N1 Rerun",X447+X449=1,"Rerun",X446+X448+X447+X449=0,"Rerun",X447+X449=0,"Negative"))))</f>
        <v/>
      </c>
      <c r="G110" s="18"/>
      <c r="H110" s="18"/>
      <c r="I110" s="18"/>
      <c r="J110" s="18"/>
      <c r="K110" s="18"/>
      <c r="L110" s="11" t="str" cm="1">
        <f t="array" ref="L110">_xlfn.IFS(K110="","",K110=F110,"VALIDATED",K110&lt;&gt;F110,"NOT VALIDATED")</f>
        <v/>
      </c>
      <c r="P110" s="1" t="str">
        <f t="shared" si="4"/>
        <v/>
      </c>
      <c r="Q110" s="1" t="s">
        <v>149</v>
      </c>
      <c r="R110" s="1" t="s">
        <v>26</v>
      </c>
      <c r="S110" s="1" t="s">
        <v>27</v>
      </c>
      <c r="T110" s="1" t="s">
        <v>28</v>
      </c>
      <c r="U110" s="1" t="s">
        <v>150</v>
      </c>
      <c r="W110" s="1" t="str">
        <f>IF($N$11="ENTER INITIALS","",IF(V110="","INVALID",IF(V110&lt;33,"VALID","INVALID")))</f>
        <v/>
      </c>
      <c r="X110" s="5" t="e" cm="1">
        <f t="array" ref="X110">_xlfn.IFS(W110="VALID",1,W110="INVALID",0,W110="NO AMP",0)</f>
        <v>#N/A</v>
      </c>
      <c r="Y110" s="10">
        <v>25</v>
      </c>
    </row>
    <row r="111" spans="1:25">
      <c r="A111" s="1">
        <v>4</v>
      </c>
      <c r="B111" s="1">
        <f t="shared" si="5"/>
        <v>110</v>
      </c>
      <c r="C111" s="1" t="s">
        <v>31</v>
      </c>
      <c r="D111" s="25"/>
      <c r="E111" s="14" t="str">
        <f t="shared" si="3"/>
        <v/>
      </c>
      <c r="F111" s="11" t="str" cm="1">
        <f t="array" ref="F111">IF(D111="","",IF($N$11="ENTER INITIALS","",IF(AND(V451&gt;=33,V453&gt;=33),"Inconclusive",_xlfn.IFS(X451+X453=2,"Positive",X450+X451=2,"N1 Rerun",X452+X453=2,"N1 Rerun",X451+X453=1,"Rerun",X450+X452+X451+X453=0,"Rerun",X451+X453=0,"Negative"))))</f>
        <v/>
      </c>
      <c r="G111" s="18"/>
      <c r="H111" s="18"/>
      <c r="I111" s="18"/>
      <c r="J111" s="18"/>
      <c r="K111" s="18"/>
      <c r="L111" s="11" t="str" cm="1">
        <f t="array" ref="L111">_xlfn.IFS(K111="","",K111=F111,"VALIDATED",K111&lt;&gt;F111,"NOT VALIDATED")</f>
        <v/>
      </c>
      <c r="P111" s="1" t="str">
        <f t="shared" si="4"/>
        <v/>
      </c>
      <c r="Q111" s="1" t="s">
        <v>149</v>
      </c>
      <c r="R111" s="1" t="s">
        <v>33</v>
      </c>
      <c r="S111" s="1" t="s">
        <v>34</v>
      </c>
      <c r="T111" s="1" t="s">
        <v>28</v>
      </c>
      <c r="U111" s="1" t="s">
        <v>150</v>
      </c>
      <c r="W111" s="1" t="str">
        <f>IF($N$11="ENTER INITIALS","",IF(V111="","NO",IF(V111&lt;33,"YES","NO")))</f>
        <v/>
      </c>
      <c r="X111" s="5" t="e" cm="1">
        <f t="array" ref="X111">_xlfn.IFS(W111="YES",1,W111="NO",0,W111="NO AMP",0)</f>
        <v>#N/A</v>
      </c>
      <c r="Y111" s="10">
        <v>25</v>
      </c>
    </row>
    <row r="112" spans="1:25">
      <c r="A112" s="1">
        <v>4</v>
      </c>
      <c r="B112" s="1">
        <f t="shared" si="5"/>
        <v>111</v>
      </c>
      <c r="C112" s="1" t="s">
        <v>36</v>
      </c>
      <c r="D112" s="25"/>
      <c r="E112" s="14" t="str">
        <f t="shared" si="3"/>
        <v/>
      </c>
      <c r="F112" s="11" t="str" cm="1">
        <f t="array" ref="F112">IF(D112="","",IF($N$11="ENTER INITIALS","",IF(AND(V455&gt;=33,V457&gt;=33),"Inconclusive",_xlfn.IFS(X455+X457=2,"Positive",X454+X455=2,"N1 Rerun",X456+X457=2,"N1 Rerun",X455+X457=1,"Rerun",X454+X456+X455+X457=0,"Rerun",X455+X457=0,"Negative"))))</f>
        <v/>
      </c>
      <c r="G112" s="18"/>
      <c r="H112" s="18"/>
      <c r="I112" s="18"/>
      <c r="J112" s="18"/>
      <c r="K112" s="18"/>
      <c r="L112" s="11" t="str" cm="1">
        <f t="array" ref="L112">_xlfn.IFS(K112="","",K112=F112,"VALIDATED",K112&lt;&gt;F112,"NOT VALIDATED")</f>
        <v/>
      </c>
      <c r="P112" s="1" t="str">
        <f t="shared" si="4"/>
        <v/>
      </c>
      <c r="Q112" s="1" t="s">
        <v>151</v>
      </c>
      <c r="R112" s="1" t="s">
        <v>26</v>
      </c>
      <c r="S112" s="1" t="s">
        <v>27</v>
      </c>
      <c r="T112" s="1" t="s">
        <v>28</v>
      </c>
      <c r="U112" s="1" t="s">
        <v>150</v>
      </c>
      <c r="W112" s="1" t="str">
        <f>IF($N$11="ENTER INITIALS","",IF(V112="","INVALID",IF(V112&lt;33,"VALID","INVALID")))</f>
        <v/>
      </c>
      <c r="X112" s="5" t="e" cm="1">
        <f t="array" ref="X112">_xlfn.IFS(W112="VALID",1,W112="INVALID",0,W112="NO AMP",0)</f>
        <v>#N/A</v>
      </c>
      <c r="Y112" s="10">
        <v>25</v>
      </c>
    </row>
    <row r="113" spans="1:25">
      <c r="A113" s="1">
        <v>4</v>
      </c>
      <c r="B113" s="1">
        <f t="shared" si="5"/>
        <v>112</v>
      </c>
      <c r="C113" s="1" t="s">
        <v>40</v>
      </c>
      <c r="D113" s="25"/>
      <c r="E113" s="14" t="str">
        <f t="shared" si="3"/>
        <v/>
      </c>
      <c r="F113" s="11" t="str" cm="1">
        <f t="array" ref="F113">IF(D113="","",IF($N$11="ENTER INITIALS","",IF(AND(V459&gt;=33,V461&gt;=33),"Inconclusive",_xlfn.IFS(X459+X461=2,"Positive",X458+X459=2,"N1 Rerun",X460+X461=2,"N1 Rerun",X459+X461=1,"Rerun",X458+X460+X459+X461=0,"Rerun",X459+X461=0,"Negative"))))</f>
        <v/>
      </c>
      <c r="G113" s="18"/>
      <c r="H113" s="18"/>
      <c r="I113" s="18"/>
      <c r="J113" s="18"/>
      <c r="K113" s="18"/>
      <c r="L113" s="11" t="str" cm="1">
        <f t="array" ref="L113">_xlfn.IFS(K113="","",K113=F113,"VALIDATED",K113&lt;&gt;F113,"NOT VALIDATED")</f>
        <v/>
      </c>
      <c r="P113" s="1" t="str">
        <f t="shared" si="4"/>
        <v/>
      </c>
      <c r="Q113" s="1" t="s">
        <v>151</v>
      </c>
      <c r="R113" s="1" t="s">
        <v>33</v>
      </c>
      <c r="S113" s="1" t="s">
        <v>34</v>
      </c>
      <c r="T113" s="1" t="s">
        <v>28</v>
      </c>
      <c r="U113" s="1" t="s">
        <v>150</v>
      </c>
      <c r="W113" s="1" t="str">
        <f>IF($N$11="ENTER INITIALS","",IF(V113="","NO",IF(V113&lt;33,"YES","NO")))</f>
        <v/>
      </c>
      <c r="X113" s="5" t="e" cm="1">
        <f t="array" ref="X113">_xlfn.IFS(W113="YES",1,W113="NO",0,W113="NO AMP",0)</f>
        <v>#N/A</v>
      </c>
      <c r="Y113" s="10">
        <v>25</v>
      </c>
    </row>
    <row r="114" spans="1:25">
      <c r="A114" s="1">
        <v>4</v>
      </c>
      <c r="B114" s="1">
        <f t="shared" si="5"/>
        <v>113</v>
      </c>
      <c r="C114" s="1" t="s">
        <v>42</v>
      </c>
      <c r="D114" s="25"/>
      <c r="E114" s="14" t="str">
        <f t="shared" si="3"/>
        <v/>
      </c>
      <c r="F114" s="11" t="str" cm="1">
        <f t="array" ref="F114">IF(D114="","",IF($N$11="ENTER INITIALS","",IF(AND(V463&gt;=33,V465&gt;=33),"Inconclusive",_xlfn.IFS(X463+X465=2,"Positive",X462+X463=2,"N1 Rerun",X464+X465=2,"N1 Rerun",X463+X465=1,"Rerun",X462+X464+X463+X465=0,"Rerun",X463+X465=0,"Negative"))))</f>
        <v/>
      </c>
      <c r="G114" s="18"/>
      <c r="H114" s="18"/>
      <c r="I114" s="18"/>
      <c r="J114" s="18"/>
      <c r="K114" s="18"/>
      <c r="L114" s="11" t="str" cm="1">
        <f t="array" ref="L114">_xlfn.IFS(K114="","",K114=F114,"VALIDATED",K114&lt;&gt;F114,"NOT VALIDATED")</f>
        <v/>
      </c>
      <c r="P114" s="1" t="str">
        <f t="shared" si="4"/>
        <v/>
      </c>
      <c r="Q114" s="1" t="s">
        <v>152</v>
      </c>
      <c r="R114" s="1" t="s">
        <v>26</v>
      </c>
      <c r="S114" s="1" t="s">
        <v>27</v>
      </c>
      <c r="T114" s="1" t="s">
        <v>28</v>
      </c>
      <c r="U114" s="1" t="s">
        <v>153</v>
      </c>
      <c r="W114" s="1" t="str">
        <f>IF($N$11="ENTER INITIALS","",IF(V114="","INVALID",IF(V114&lt;33,"VALID","INVALID")))</f>
        <v/>
      </c>
      <c r="X114" s="5" t="e" cm="1">
        <f t="array" ref="X114">_xlfn.IFS(W114="VALID",1,W114="INVALID",0,W114="NO AMP",0)</f>
        <v>#N/A</v>
      </c>
      <c r="Y114" s="10">
        <v>26</v>
      </c>
    </row>
    <row r="115" spans="1:25">
      <c r="A115" s="1">
        <v>4</v>
      </c>
      <c r="B115" s="1">
        <f t="shared" si="5"/>
        <v>114</v>
      </c>
      <c r="C115" s="1" t="s">
        <v>49</v>
      </c>
      <c r="D115" s="25"/>
      <c r="E115" s="14" t="str">
        <f t="shared" si="3"/>
        <v/>
      </c>
      <c r="F115" s="11" t="str" cm="1">
        <f t="array" ref="F115">IF(D115="","",IF($N$11="ENTER INITIALS","",IF(AND(V467&gt;=33,V469&gt;=33),"Inconclusive",_xlfn.IFS(X467+X469=2,"Positive",X466+X467=2,"N1 Rerun",X468+X469=2,"N1 Rerun",X467+X469=1,"Rerun",X466+X468+X467+X469=0,"Rerun",X467+X469=0,"Negative"))))</f>
        <v/>
      </c>
      <c r="G115" s="18"/>
      <c r="H115" s="18"/>
      <c r="I115" s="18"/>
      <c r="J115" s="18"/>
      <c r="K115" s="18"/>
      <c r="L115" s="11" t="str" cm="1">
        <f t="array" ref="L115">_xlfn.IFS(K115="","",K115=F115,"VALIDATED",K115&lt;&gt;F115,"NOT VALIDATED")</f>
        <v/>
      </c>
      <c r="P115" s="1" t="str">
        <f t="shared" si="4"/>
        <v/>
      </c>
      <c r="Q115" s="1" t="s">
        <v>152</v>
      </c>
      <c r="R115" s="1" t="s">
        <v>33</v>
      </c>
      <c r="S115" s="1" t="s">
        <v>34</v>
      </c>
      <c r="T115" s="1" t="s">
        <v>28</v>
      </c>
      <c r="U115" s="1" t="s">
        <v>153</v>
      </c>
      <c r="W115" s="1" t="str">
        <f>IF($N$11="ENTER INITIALS","",IF(V115="","NO",IF(V115&lt;33,"YES","NO")))</f>
        <v/>
      </c>
      <c r="X115" s="5" t="e" cm="1">
        <f t="array" ref="X115">_xlfn.IFS(W115="YES",1,W115="NO",0,W115="NO AMP",0)</f>
        <v>#N/A</v>
      </c>
      <c r="Y115" s="10">
        <v>26</v>
      </c>
    </row>
    <row r="116" spans="1:25">
      <c r="A116" s="1">
        <v>5</v>
      </c>
      <c r="B116" s="1">
        <f t="shared" si="5"/>
        <v>115</v>
      </c>
      <c r="C116" s="1" t="s">
        <v>22</v>
      </c>
      <c r="D116" s="25"/>
      <c r="E116" s="14" t="str">
        <f t="shared" si="3"/>
        <v/>
      </c>
      <c r="F116" s="11" t="str" cm="1">
        <f t="array" ref="F116">IF(D116="","",IF($N$11="ENTER INITIALS","",IF(AND(V471&gt;=33,V473&gt;=33),"Inconclusive",_xlfn.IFS(X471+X473=2,"Positive",X470+X471=2,"N1 Rerun",X472+X473=2,"N1 Rerun",X471+X473=1,"Rerun",X470+X472+X471+X473=0,"Rerun",X471+X473=0,"Negative"))))</f>
        <v/>
      </c>
      <c r="G116" s="18"/>
      <c r="H116" s="18"/>
      <c r="I116" s="18"/>
      <c r="J116" s="18"/>
      <c r="K116" s="18"/>
      <c r="L116" s="11" t="str" cm="1">
        <f t="array" ref="L116">_xlfn.IFS(K116="","",K116=F116,"VALIDATED",K116&lt;&gt;F116,"NOT VALIDATED")</f>
        <v/>
      </c>
      <c r="P116" s="1" t="str">
        <f t="shared" si="4"/>
        <v/>
      </c>
      <c r="Q116" s="1" t="s">
        <v>154</v>
      </c>
      <c r="R116" s="1" t="s">
        <v>26</v>
      </c>
      <c r="S116" s="1" t="s">
        <v>27</v>
      </c>
      <c r="T116" s="1" t="s">
        <v>28</v>
      </c>
      <c r="U116" s="1" t="s">
        <v>153</v>
      </c>
      <c r="W116" s="1" t="str">
        <f>IF($N$11="ENTER INITIALS","",IF(V116="","INVALID",IF(V116&lt;33,"VALID","INVALID")))</f>
        <v/>
      </c>
      <c r="X116" s="5" t="e" cm="1">
        <f t="array" ref="X116">_xlfn.IFS(W116="VALID",1,W116="INVALID",0,W116="NO AMP",0)</f>
        <v>#N/A</v>
      </c>
      <c r="Y116" s="10">
        <v>26</v>
      </c>
    </row>
    <row r="117" spans="1:25">
      <c r="A117" s="1">
        <v>5</v>
      </c>
      <c r="B117" s="1">
        <f t="shared" si="5"/>
        <v>116</v>
      </c>
      <c r="C117" s="1" t="s">
        <v>31</v>
      </c>
      <c r="D117" s="25"/>
      <c r="E117" s="14" t="str">
        <f t="shared" si="3"/>
        <v/>
      </c>
      <c r="F117" s="11" t="str" cm="1">
        <f t="array" ref="F117">IF(D117="","",IF($N$11="ENTER INITIALS","",IF(AND(V475&gt;=33,V477&gt;=33),"Inconclusive",_xlfn.IFS(X475+X477=2,"Positive",X474+X475=2,"N1 Rerun",X476+X477=2,"N1 Rerun",X475+X477=1,"Rerun",X474+X476+X475+X477=0,"Rerun",X475+X477=0,"Negative"))))</f>
        <v/>
      </c>
      <c r="G117" s="18"/>
      <c r="H117" s="18"/>
      <c r="I117" s="18"/>
      <c r="J117" s="18"/>
      <c r="K117" s="18"/>
      <c r="L117" s="11" t="str" cm="1">
        <f t="array" ref="L117">_xlfn.IFS(K117="","",K117=F117,"VALIDATED",K117&lt;&gt;F117,"NOT VALIDATED")</f>
        <v/>
      </c>
      <c r="P117" s="1" t="str">
        <f t="shared" si="4"/>
        <v/>
      </c>
      <c r="Q117" s="1" t="s">
        <v>154</v>
      </c>
      <c r="R117" s="1" t="s">
        <v>33</v>
      </c>
      <c r="S117" s="1" t="s">
        <v>34</v>
      </c>
      <c r="T117" s="1" t="s">
        <v>28</v>
      </c>
      <c r="U117" s="1" t="s">
        <v>153</v>
      </c>
      <c r="W117" s="1" t="str">
        <f>IF($N$11="ENTER INITIALS","",IF(V117="","NO",IF(V117&lt;33,"YES","NO")))</f>
        <v/>
      </c>
      <c r="X117" s="5" t="e" cm="1">
        <f t="array" ref="X117">_xlfn.IFS(W117="YES",1,W117="NO",0,W117="NO AMP",0)</f>
        <v>#N/A</v>
      </c>
      <c r="Y117" s="10">
        <v>26</v>
      </c>
    </row>
    <row r="118" spans="1:25">
      <c r="A118" s="1">
        <v>5</v>
      </c>
      <c r="B118" s="1">
        <f t="shared" si="5"/>
        <v>117</v>
      </c>
      <c r="C118" s="1" t="s">
        <v>36</v>
      </c>
      <c r="D118" s="25"/>
      <c r="E118" s="14" t="str">
        <f t="shared" si="3"/>
        <v/>
      </c>
      <c r="F118" s="11" t="str" cm="1">
        <f t="array" ref="F118">IF(D118="","",IF($N$11="ENTER INITIALS","",IF(AND(V479&gt;=33,V481&gt;=33),"Inconclusive",_xlfn.IFS(X479+X481=2,"Positive",X478+X479=2,"N1 Rerun",X480+X481=2,"N1 Rerun",X479+X481=1,"Rerun",X478+X480+X479+X481=0,"Rerun",X479+X481=0,"Negative"))))</f>
        <v/>
      </c>
      <c r="G118" s="18"/>
      <c r="H118" s="18"/>
      <c r="I118" s="18"/>
      <c r="J118" s="18"/>
      <c r="K118" s="18"/>
      <c r="L118" s="11" t="str" cm="1">
        <f t="array" ref="L118">_xlfn.IFS(K118="","",K118=F118,"VALIDATED",K118&lt;&gt;F118,"NOT VALIDATED")</f>
        <v/>
      </c>
      <c r="P118" s="1" t="str">
        <f t="shared" si="4"/>
        <v/>
      </c>
      <c r="Q118" s="1" t="s">
        <v>155</v>
      </c>
      <c r="R118" s="1" t="s">
        <v>26</v>
      </c>
      <c r="S118" s="1" t="s">
        <v>27</v>
      </c>
      <c r="T118" s="1" t="s">
        <v>28</v>
      </c>
      <c r="U118" s="1" t="s">
        <v>156</v>
      </c>
      <c r="W118" s="1" t="str">
        <f>IF($N$11="ENTER INITIALS","",IF(V118="","INVALID",IF(V118&lt;33,"VALID","INVALID")))</f>
        <v/>
      </c>
      <c r="X118" s="5" t="e" cm="1">
        <f t="array" ref="X118">_xlfn.IFS(W118="VALID",1,W118="INVALID",0,W118="NO AMP",0)</f>
        <v>#N/A</v>
      </c>
      <c r="Y118" s="10">
        <v>27</v>
      </c>
    </row>
    <row r="119" spans="1:25">
      <c r="A119" s="1">
        <v>5</v>
      </c>
      <c r="B119" s="1">
        <f t="shared" si="5"/>
        <v>118</v>
      </c>
      <c r="C119" s="1" t="s">
        <v>40</v>
      </c>
      <c r="D119" s="25"/>
      <c r="E119" s="14" t="str">
        <f t="shared" si="3"/>
        <v/>
      </c>
      <c r="F119" s="11" t="str" cm="1">
        <f t="array" ref="F119">IF(D119="","",IF($N$11="ENTER INITIALS","",IF(AND(V483&gt;=33,V485&gt;=33),"Inconclusive",_xlfn.IFS(X483+X485=2,"Positive",X482+X483=2,"N1 Rerun",X484+X485=2,"N1 Rerun",X483+X485=1,"Rerun",X482+X484+X483+X485=0,"Rerun",X483+X485=0,"Negative"))))</f>
        <v/>
      </c>
      <c r="G119" s="18"/>
      <c r="H119" s="18"/>
      <c r="I119" s="18"/>
      <c r="J119" s="18"/>
      <c r="K119" s="18"/>
      <c r="L119" s="11" t="str" cm="1">
        <f t="array" ref="L119">_xlfn.IFS(K119="","",K119=F119,"VALIDATED",K119&lt;&gt;F119,"NOT VALIDATED")</f>
        <v/>
      </c>
      <c r="P119" s="1" t="str">
        <f t="shared" si="4"/>
        <v/>
      </c>
      <c r="Q119" s="1" t="s">
        <v>155</v>
      </c>
      <c r="R119" s="1" t="s">
        <v>33</v>
      </c>
      <c r="S119" s="1" t="s">
        <v>34</v>
      </c>
      <c r="T119" s="1" t="s">
        <v>28</v>
      </c>
      <c r="U119" s="1" t="s">
        <v>156</v>
      </c>
      <c r="W119" s="1" t="str">
        <f>IF($N$11="ENTER INITIALS","",IF(V119="","NO",IF(V119&lt;33,"YES","NO")))</f>
        <v/>
      </c>
      <c r="X119" s="5" t="e" cm="1">
        <f t="array" ref="X119">_xlfn.IFS(W119="YES",1,W119="NO",0,W119="NO AMP",0)</f>
        <v>#N/A</v>
      </c>
      <c r="Y119" s="10">
        <v>27</v>
      </c>
    </row>
    <row r="120" spans="1:25">
      <c r="A120" s="1">
        <v>5</v>
      </c>
      <c r="B120" s="1">
        <f t="shared" si="5"/>
        <v>119</v>
      </c>
      <c r="C120" s="1" t="s">
        <v>42</v>
      </c>
      <c r="D120" s="25"/>
      <c r="E120" s="14" t="str">
        <f t="shared" si="3"/>
        <v/>
      </c>
      <c r="F120" s="11" t="str" cm="1">
        <f t="array" ref="F120">IF(D120="","",IF($N$11="ENTER INITIALS","",IF(AND(V487&gt;=33,V489&gt;=33),"Inconclusive",_xlfn.IFS(X487+X489=2,"Positive",X486+X487=2,"N1 Rerun",X488+X489=2,"N1 Rerun",X487+X489=1,"Rerun",X486+X488+X487+X489=0,"Rerun",X487+X489=0,"Negative"))))</f>
        <v/>
      </c>
      <c r="G120" s="18"/>
      <c r="H120" s="18"/>
      <c r="I120" s="18"/>
      <c r="J120" s="18"/>
      <c r="K120" s="18"/>
      <c r="L120" s="11" t="str" cm="1">
        <f t="array" ref="L120">_xlfn.IFS(K120="","",K120=F120,"VALIDATED",K120&lt;&gt;F120,"NOT VALIDATED")</f>
        <v/>
      </c>
      <c r="P120" s="1" t="str">
        <f t="shared" si="4"/>
        <v/>
      </c>
      <c r="Q120" s="1" t="s">
        <v>157</v>
      </c>
      <c r="R120" s="1" t="s">
        <v>26</v>
      </c>
      <c r="S120" s="1" t="s">
        <v>27</v>
      </c>
      <c r="T120" s="1" t="s">
        <v>28</v>
      </c>
      <c r="U120" s="1" t="s">
        <v>156</v>
      </c>
      <c r="W120" s="1" t="str">
        <f>IF($N$11="ENTER INITIALS","",IF(V120="","INVALID",IF(V120&lt;33,"VALID","INVALID")))</f>
        <v/>
      </c>
      <c r="X120" s="5" t="e" cm="1">
        <f t="array" ref="X120">_xlfn.IFS(W120="VALID",1,W120="INVALID",0,W120="NO AMP",0)</f>
        <v>#N/A</v>
      </c>
      <c r="Y120" s="10">
        <v>27</v>
      </c>
    </row>
    <row r="121" spans="1:25">
      <c r="A121" s="1">
        <v>5</v>
      </c>
      <c r="B121" s="1">
        <f t="shared" si="5"/>
        <v>120</v>
      </c>
      <c r="C121" s="1" t="s">
        <v>49</v>
      </c>
      <c r="D121" s="25"/>
      <c r="E121" s="14" t="str">
        <f t="shared" si="3"/>
        <v/>
      </c>
      <c r="F121" s="11" t="str" cm="1">
        <f t="array" ref="F121">IF(D121="","",IF($N$11="ENTER INITIALS","",IF(AND(V491&gt;=33,V493&gt;=33),"Inconclusive",_xlfn.IFS(X491+X493=2,"Positive",X490+X491=2,"N1 Rerun",X492+X493=2,"N1 Rerun",X491+X493=1,"Rerun",X490+X492+X491+X493=0,"Rerun",X491+X493=0,"Negative"))))</f>
        <v/>
      </c>
      <c r="G121" s="18"/>
      <c r="H121" s="18"/>
      <c r="I121" s="18"/>
      <c r="J121" s="18"/>
      <c r="K121" s="18"/>
      <c r="L121" s="11" t="str" cm="1">
        <f t="array" ref="L121">_xlfn.IFS(K121="","",K121=F121,"VALIDATED",K121&lt;&gt;F121,"NOT VALIDATED")</f>
        <v/>
      </c>
      <c r="P121" s="1" t="str">
        <f t="shared" si="4"/>
        <v/>
      </c>
      <c r="Q121" s="1" t="s">
        <v>157</v>
      </c>
      <c r="R121" s="1" t="s">
        <v>33</v>
      </c>
      <c r="S121" s="1" t="s">
        <v>34</v>
      </c>
      <c r="T121" s="1" t="s">
        <v>28</v>
      </c>
      <c r="U121" s="1" t="s">
        <v>156</v>
      </c>
      <c r="W121" s="1" t="str">
        <f>IF($N$11="ENTER INITIALS","",IF(V121="","NO",IF(V121&lt;33,"YES","NO")))</f>
        <v/>
      </c>
      <c r="X121" s="5" t="e" cm="1">
        <f t="array" ref="X121">_xlfn.IFS(W121="YES",1,W121="NO",0,W121="NO AMP",0)</f>
        <v>#N/A</v>
      </c>
      <c r="Y121" s="10">
        <v>27</v>
      </c>
    </row>
    <row r="122" spans="1:25">
      <c r="A122" s="1">
        <v>7</v>
      </c>
      <c r="B122" s="1">
        <f t="shared" si="5"/>
        <v>121</v>
      </c>
      <c r="C122" s="1" t="s">
        <v>22</v>
      </c>
      <c r="D122" s="25"/>
      <c r="E122" s="14" t="str">
        <f t="shared" si="3"/>
        <v/>
      </c>
      <c r="F122" s="11" t="str" cm="1">
        <f t="array" ref="F122">IF(D122="","",IF($N$11="ENTER INITIALS","",IF(AND(V495&gt;=33,V497&gt;=33),"Inconclusive",_xlfn.IFS(X495+X497=2,"Positive",X494+X495=2,"N1 Rerun",X496+X497=2,"N1 Rerun",X495+X497=1,"Rerun",X494+X496+X495+X497=0,"Rerun",X495+X497=0,"Negative"))))</f>
        <v/>
      </c>
      <c r="G122" s="18"/>
      <c r="H122" s="18"/>
      <c r="I122" s="18"/>
      <c r="J122" s="18"/>
      <c r="K122" s="18"/>
      <c r="L122" s="11" t="str" cm="1">
        <f t="array" ref="L122">_xlfn.IFS(K122="","",K122=F122,"VALIDATED",K122&lt;&gt;F122,"NOT VALIDATED")</f>
        <v/>
      </c>
      <c r="P122" s="1" t="str">
        <f t="shared" si="4"/>
        <v/>
      </c>
      <c r="Q122" s="1" t="s">
        <v>158</v>
      </c>
      <c r="R122" s="1" t="s">
        <v>26</v>
      </c>
      <c r="S122" s="1" t="s">
        <v>27</v>
      </c>
      <c r="T122" s="1" t="s">
        <v>28</v>
      </c>
      <c r="U122" s="1" t="s">
        <v>159</v>
      </c>
      <c r="W122" s="1" t="str">
        <f>IF($N$11="ENTER INITIALS","",IF(V122="","INVALID",IF(V122&lt;33,"VALID","INVALID")))</f>
        <v/>
      </c>
      <c r="X122" s="5" t="e" cm="1">
        <f t="array" ref="X122">_xlfn.IFS(W122="VALID",1,W122="INVALID",0,W122="NO AMP",0)</f>
        <v>#N/A</v>
      </c>
      <c r="Y122" s="10">
        <v>28</v>
      </c>
    </row>
    <row r="123" spans="1:25">
      <c r="A123" s="1">
        <v>7</v>
      </c>
      <c r="B123" s="1">
        <f t="shared" si="5"/>
        <v>122</v>
      </c>
      <c r="C123" s="1" t="s">
        <v>31</v>
      </c>
      <c r="D123" s="25"/>
      <c r="E123" s="14" t="str">
        <f t="shared" si="3"/>
        <v/>
      </c>
      <c r="F123" s="11" t="str" cm="1">
        <f t="array" ref="F123">IF(D123="","",IF($N$11="ENTER INITIALS","",IF(AND(V499&gt;=33,V501&gt;=33),"Inconclusive",_xlfn.IFS(X499+X501=2,"Positive",X498+X499=2,"N1 Rerun",X500+X501=2,"N1 Rerun",X499+X501=1,"Rerun",X498+X500+X499+X501=0,"Rerun",X499+X501=0,"Negative"))))</f>
        <v/>
      </c>
      <c r="G123" s="18"/>
      <c r="H123" s="18"/>
      <c r="I123" s="18"/>
      <c r="J123" s="18"/>
      <c r="K123" s="18"/>
      <c r="L123" s="11" t="str" cm="1">
        <f t="array" ref="L123">_xlfn.IFS(K123="","",K123=F123,"VALIDATED",K123&lt;&gt;F123,"NOT VALIDATED")</f>
        <v/>
      </c>
      <c r="P123" s="1" t="str">
        <f t="shared" si="4"/>
        <v/>
      </c>
      <c r="Q123" s="1" t="s">
        <v>158</v>
      </c>
      <c r="R123" s="1" t="s">
        <v>33</v>
      </c>
      <c r="S123" s="1" t="s">
        <v>34</v>
      </c>
      <c r="T123" s="1" t="s">
        <v>28</v>
      </c>
      <c r="U123" s="1" t="s">
        <v>159</v>
      </c>
      <c r="W123" s="1" t="str">
        <f>IF($N$11="ENTER INITIALS","",IF(V123="","NO",IF(V123&lt;33,"YES","NO")))</f>
        <v/>
      </c>
      <c r="X123" s="5" t="e" cm="1">
        <f t="array" ref="X123">_xlfn.IFS(W123="YES",1,W123="NO",0,W123="NO AMP",0)</f>
        <v>#N/A</v>
      </c>
      <c r="Y123" s="10">
        <v>28</v>
      </c>
    </row>
    <row r="124" spans="1:25">
      <c r="A124" s="1">
        <v>7</v>
      </c>
      <c r="B124" s="1">
        <f t="shared" si="5"/>
        <v>123</v>
      </c>
      <c r="C124" s="1" t="s">
        <v>36</v>
      </c>
      <c r="D124" s="25"/>
      <c r="E124" s="14" t="str">
        <f t="shared" si="3"/>
        <v/>
      </c>
      <c r="F124" s="11" t="str" cm="1">
        <f t="array" ref="F124">IF(D124="","",IF($N$11="ENTER INITIALS","",IF(AND(V503&gt;=33,V505&gt;=33),"Inconclusive",_xlfn.IFS(X503+X505=2,"Positive",X502+X503=2,"N1 Rerun",X504+X505=2,"N1 Rerun",X503+X505=1,"Rerun",X502+X504+X503+X505=0,"Rerun",X503+X505=0,"Negative"))))</f>
        <v/>
      </c>
      <c r="G124" s="18"/>
      <c r="H124" s="18"/>
      <c r="I124" s="18"/>
      <c r="J124" s="18"/>
      <c r="K124" s="18"/>
      <c r="L124" s="11" t="str" cm="1">
        <f t="array" ref="L124">_xlfn.IFS(K124="","",K124=F124,"VALIDATED",K124&lt;&gt;F124,"NOT VALIDATED")</f>
        <v/>
      </c>
      <c r="P124" s="1" t="str">
        <f t="shared" si="4"/>
        <v/>
      </c>
      <c r="Q124" s="1" t="s">
        <v>160</v>
      </c>
      <c r="R124" s="1" t="s">
        <v>26</v>
      </c>
      <c r="S124" s="1" t="s">
        <v>27</v>
      </c>
      <c r="T124" s="1" t="s">
        <v>28</v>
      </c>
      <c r="U124" s="1" t="s">
        <v>159</v>
      </c>
      <c r="W124" s="1" t="str">
        <f>IF($N$11="ENTER INITIALS","",IF(V124="","INVALID",IF(V124&lt;33,"VALID","INVALID")))</f>
        <v/>
      </c>
      <c r="X124" s="5" t="e" cm="1">
        <f t="array" ref="X124">_xlfn.IFS(W124="VALID",1,W124="INVALID",0,W124="NO AMP",0)</f>
        <v>#N/A</v>
      </c>
      <c r="Y124" s="10">
        <v>28</v>
      </c>
    </row>
    <row r="125" spans="1:25">
      <c r="A125" s="1">
        <v>7</v>
      </c>
      <c r="B125" s="1">
        <f t="shared" si="5"/>
        <v>124</v>
      </c>
      <c r="C125" s="1" t="s">
        <v>40</v>
      </c>
      <c r="D125" s="25"/>
      <c r="E125" s="14" t="str">
        <f t="shared" si="3"/>
        <v/>
      </c>
      <c r="F125" s="11" t="str" cm="1">
        <f t="array" ref="F125">IF(D125="","",IF($N$11="ENTER INITIALS","",IF(AND(V507&gt;=33,V509&gt;=33),"Inconclusive",_xlfn.IFS(X507+X509=2,"Positive",X506+X507=2,"N1 Rerun",X508+X509=2,"N1 Rerun",X507+X509=1,"Rerun",X506+X508+X507+X509=0,"Rerun",X507+X509=0,"Negative"))))</f>
        <v/>
      </c>
      <c r="G125" s="18"/>
      <c r="H125" s="18"/>
      <c r="I125" s="18"/>
      <c r="J125" s="18"/>
      <c r="K125" s="18"/>
      <c r="L125" s="11" t="str" cm="1">
        <f t="array" ref="L125">_xlfn.IFS(K125="","",K125=F125,"VALIDATED",K125&lt;&gt;F125,"NOT VALIDATED")</f>
        <v/>
      </c>
      <c r="P125" s="1" t="str">
        <f t="shared" si="4"/>
        <v/>
      </c>
      <c r="Q125" s="1" t="s">
        <v>160</v>
      </c>
      <c r="R125" s="1" t="s">
        <v>33</v>
      </c>
      <c r="S125" s="1" t="s">
        <v>34</v>
      </c>
      <c r="T125" s="1" t="s">
        <v>28</v>
      </c>
      <c r="U125" s="1" t="s">
        <v>159</v>
      </c>
      <c r="W125" s="1" t="str">
        <f>IF($N$11="ENTER INITIALS","",IF(V125="","NO",IF(V125&lt;33,"YES","NO")))</f>
        <v/>
      </c>
      <c r="X125" s="5" t="e" cm="1">
        <f t="array" ref="X125">_xlfn.IFS(W125="YES",1,W125="NO",0,W125="NO AMP",0)</f>
        <v>#N/A</v>
      </c>
      <c r="Y125" s="10">
        <v>28</v>
      </c>
    </row>
    <row r="126" spans="1:25">
      <c r="A126" s="1">
        <v>7</v>
      </c>
      <c r="B126" s="1">
        <f t="shared" si="5"/>
        <v>125</v>
      </c>
      <c r="C126" s="1" t="s">
        <v>42</v>
      </c>
      <c r="D126" s="25"/>
      <c r="E126" s="14" t="str">
        <f t="shared" si="3"/>
        <v/>
      </c>
      <c r="F126" s="11" t="str" cm="1">
        <f t="array" ref="F126">IF(D126="","",IF($N$11="ENTER INITIALS","",IF(AND(V511&gt;=33,V513&gt;=33),"Inconclusive",_xlfn.IFS(X511+X513=2,"Positive",X510+X511=2,"N1 Rerun",X512+X513=2,"N1 Rerun",X511+X513=1,"Rerun",X510+X512+X511+X513=0,"Rerun",X511+X513=0,"Negative"))))</f>
        <v/>
      </c>
      <c r="G126" s="18"/>
      <c r="H126" s="18"/>
      <c r="I126" s="19"/>
      <c r="J126" s="18"/>
      <c r="K126" s="18"/>
      <c r="L126" s="11" t="str" cm="1">
        <f t="array" ref="L126">_xlfn.IFS(K126="","",K126=F126,"VALIDATED",K126&lt;&gt;F126,"NOT VALIDATED")</f>
        <v/>
      </c>
      <c r="P126" s="1" t="str">
        <f t="shared" si="4"/>
        <v/>
      </c>
      <c r="Q126" s="1" t="s">
        <v>161</v>
      </c>
      <c r="R126" s="1" t="s">
        <v>26</v>
      </c>
      <c r="S126" s="1" t="s">
        <v>27</v>
      </c>
      <c r="T126" s="1" t="s">
        <v>28</v>
      </c>
      <c r="U126" s="1" t="s">
        <v>162</v>
      </c>
      <c r="W126" s="1" t="str">
        <f>IF($N$11="ENTER INITIALS","",IF(V126="","INVALID",IF(V126&lt;33,"VALID","INVALID")))</f>
        <v/>
      </c>
      <c r="X126" s="5" t="e" cm="1">
        <f t="array" ref="X126">_xlfn.IFS(W126="VALID",1,W126="INVALID",0,W126="NO AMP",0)</f>
        <v>#N/A</v>
      </c>
      <c r="Y126" s="10">
        <v>29</v>
      </c>
    </row>
    <row r="127" spans="1:25">
      <c r="A127" s="1">
        <v>7</v>
      </c>
      <c r="B127" s="1">
        <f t="shared" si="5"/>
        <v>126</v>
      </c>
      <c r="C127" s="1" t="s">
        <v>49</v>
      </c>
      <c r="D127" s="25"/>
      <c r="E127" s="14" t="str">
        <f t="shared" si="3"/>
        <v/>
      </c>
      <c r="F127" s="11" t="str" cm="1">
        <f t="array" ref="F127">IF(D127="","",IF($N$11="ENTER INITIALS","",IF(AND(V515&gt;=33,V517&gt;=33),"Inconclusive",_xlfn.IFS(X515+X517=2,"Positive",X514+X515=2,"N1 Rerun",X516+X517=2,"N1 Rerun",X515+X517=1,"Rerun",X514+X516+X515+X517=0,"Rerun",X515+X517=0,"Negative"))))</f>
        <v/>
      </c>
      <c r="G127" s="18"/>
      <c r="H127" s="18"/>
      <c r="I127" s="19"/>
      <c r="J127" s="18"/>
      <c r="K127" s="18"/>
      <c r="L127" s="11" t="str" cm="1">
        <f t="array" ref="L127">_xlfn.IFS(K127="","",K127=F127,"VALIDATED",K127&lt;&gt;F127,"NOT VALIDATED")</f>
        <v/>
      </c>
      <c r="P127" s="1" t="str">
        <f t="shared" si="4"/>
        <v/>
      </c>
      <c r="Q127" s="1" t="s">
        <v>161</v>
      </c>
      <c r="R127" s="1" t="s">
        <v>33</v>
      </c>
      <c r="S127" s="1" t="s">
        <v>34</v>
      </c>
      <c r="T127" s="1" t="s">
        <v>28</v>
      </c>
      <c r="U127" s="1" t="s">
        <v>162</v>
      </c>
      <c r="W127" s="1" t="str">
        <f>IF($N$11="ENTER INITIALS","",IF(V127="","NO",IF(V127&lt;33,"YES","NO")))</f>
        <v/>
      </c>
      <c r="X127" s="5" t="e" cm="1">
        <f t="array" ref="X127">_xlfn.IFS(W127="YES",1,W127="NO",0,W127="NO AMP",0)</f>
        <v>#N/A</v>
      </c>
      <c r="Y127" s="10">
        <v>29</v>
      </c>
    </row>
    <row r="128" spans="1:25">
      <c r="A128" s="1">
        <v>8</v>
      </c>
      <c r="B128" s="1">
        <f t="shared" si="5"/>
        <v>127</v>
      </c>
      <c r="C128" s="1" t="s">
        <v>22</v>
      </c>
      <c r="D128" s="25"/>
      <c r="E128" s="14" t="str">
        <f t="shared" si="3"/>
        <v/>
      </c>
      <c r="F128" s="11" t="str" cm="1">
        <f t="array" ref="F128">IF(D128="","",IF($N$11="ENTER INITIALS","",IF(AND(V519&gt;=33,V521&gt;=33),"Inconclusive",_xlfn.IFS(X519+X521=2,"Positive",X518+X519=2,"N1 Rerun",X520+X521=2,"N1 Rerun",X519+X521=1,"Rerun",X518+X520+X519+X521=0,"Rerun",X519+X521=0,"Negative"))))</f>
        <v/>
      </c>
      <c r="G128" s="18"/>
      <c r="H128" s="18"/>
      <c r="I128" s="19"/>
      <c r="J128" s="18"/>
      <c r="K128" s="18"/>
      <c r="L128" s="11" t="str" cm="1">
        <f t="array" ref="L128">_xlfn.IFS(K128="","",K128=F128,"VALIDATED",K128&lt;&gt;F128,"NOT VALIDATED")</f>
        <v/>
      </c>
      <c r="P128" s="1" t="str">
        <f t="shared" si="4"/>
        <v/>
      </c>
      <c r="Q128" s="1" t="s">
        <v>163</v>
      </c>
      <c r="R128" s="1" t="s">
        <v>26</v>
      </c>
      <c r="S128" s="1" t="s">
        <v>27</v>
      </c>
      <c r="T128" s="1" t="s">
        <v>28</v>
      </c>
      <c r="U128" s="1" t="s">
        <v>162</v>
      </c>
      <c r="W128" s="1" t="str">
        <f>IF($N$11="ENTER INITIALS","",IF(V128="","INVALID",IF(V128&lt;33,"VALID","INVALID")))</f>
        <v/>
      </c>
      <c r="X128" s="5" t="e" cm="1">
        <f t="array" ref="X128">_xlfn.IFS(W128="VALID",1,W128="INVALID",0,W128="NO AMP",0)</f>
        <v>#N/A</v>
      </c>
      <c r="Y128" s="10">
        <v>29</v>
      </c>
    </row>
    <row r="129" spans="1:25">
      <c r="A129" s="1">
        <v>8</v>
      </c>
      <c r="B129" s="1">
        <f t="shared" si="5"/>
        <v>128</v>
      </c>
      <c r="C129" s="1" t="s">
        <v>31</v>
      </c>
      <c r="D129" s="25"/>
      <c r="E129" s="14" t="str">
        <f t="shared" si="3"/>
        <v/>
      </c>
      <c r="F129" s="11" t="str" cm="1">
        <f t="array" ref="F129">IF(D129="","",IF($N$11="ENTER INITIALS","",IF(AND(V523&gt;=33,V525&gt;=33),"Inconclusive",_xlfn.IFS(X523+X525=2,"Positive",X522+X523=2,"N1 Rerun",X524+X525=2,"N1 Rerun",X523+X525=1,"Rerun",X522+X524+X523+X525=0,"Rerun",X523+X525=0,"Negative"))))</f>
        <v/>
      </c>
      <c r="G129" s="18"/>
      <c r="H129" s="18"/>
      <c r="I129" s="19"/>
      <c r="J129" s="18"/>
      <c r="K129" s="18"/>
      <c r="L129" s="11" t="str" cm="1">
        <f t="array" ref="L129">_xlfn.IFS(K129="","",K129=F129,"VALIDATED",K129&lt;&gt;F129,"NOT VALIDATED")</f>
        <v/>
      </c>
      <c r="P129" s="1" t="str">
        <f t="shared" si="4"/>
        <v/>
      </c>
      <c r="Q129" s="1" t="s">
        <v>163</v>
      </c>
      <c r="R129" s="1" t="s">
        <v>33</v>
      </c>
      <c r="S129" s="1" t="s">
        <v>34</v>
      </c>
      <c r="T129" s="1" t="s">
        <v>28</v>
      </c>
      <c r="U129" s="1" t="s">
        <v>162</v>
      </c>
      <c r="W129" s="1" t="str">
        <f>IF($N$11="ENTER INITIALS","",IF(V129="","NO",IF(V129&lt;33,"YES","NO")))</f>
        <v/>
      </c>
      <c r="X129" s="5" t="e" cm="1">
        <f t="array" ref="X129">_xlfn.IFS(W129="YES",1,W129="NO",0,W129="NO AMP",0)</f>
        <v>#N/A</v>
      </c>
      <c r="Y129" s="10">
        <v>29</v>
      </c>
    </row>
    <row r="130" spans="1:25">
      <c r="A130" s="1">
        <v>8</v>
      </c>
      <c r="B130" s="1">
        <f t="shared" si="5"/>
        <v>129</v>
      </c>
      <c r="C130" s="1" t="s">
        <v>36</v>
      </c>
      <c r="D130" s="25"/>
      <c r="E130" s="14" t="str">
        <f t="shared" si="3"/>
        <v/>
      </c>
      <c r="F130" s="11" t="str" cm="1">
        <f t="array" ref="F130">IF(D130="","",IF($N$11="ENTER INITIALS","",IF(AND(V527&gt;=33,V529&gt;=33),"Inconclusive",_xlfn.IFS(X527+X529=2,"Positive",X526+X527=2,"N1 Rerun",X528+X529=2,"N1 Rerun",X527+X529=1,"Rerun",X526+X528+X527+X529=0,"Rerun",X527+X529=0,"Negative"))))</f>
        <v/>
      </c>
      <c r="G130" s="18"/>
      <c r="H130" s="18"/>
      <c r="I130" s="19"/>
      <c r="J130" s="18"/>
      <c r="K130" s="18"/>
      <c r="L130" s="11" t="str" cm="1">
        <f t="array" ref="L130">_xlfn.IFS(K130="","",K130=F130,"VALIDATED",K130&lt;&gt;F130,"NOT VALIDATED")</f>
        <v/>
      </c>
      <c r="P130" s="1" t="str">
        <f t="shared" si="4"/>
        <v/>
      </c>
      <c r="Q130" s="1" t="s">
        <v>164</v>
      </c>
      <c r="R130" s="1" t="s">
        <v>26</v>
      </c>
      <c r="S130" s="1" t="s">
        <v>27</v>
      </c>
      <c r="T130" s="1" t="s">
        <v>28</v>
      </c>
      <c r="U130" s="1" t="s">
        <v>165</v>
      </c>
      <c r="W130" s="1" t="str">
        <f>IF($N$11="ENTER INITIALS","",IF(V130="","INVALID",IF(V130&lt;33,"VALID","INVALID")))</f>
        <v/>
      </c>
      <c r="X130" s="5" t="e" cm="1">
        <f t="array" ref="X130">_xlfn.IFS(W130="VALID",1,W130="INVALID",0,W130="NO AMP",0)</f>
        <v>#N/A</v>
      </c>
      <c r="Y130" s="10">
        <v>30</v>
      </c>
    </row>
    <row r="131" spans="1:25">
      <c r="A131" s="1">
        <v>8</v>
      </c>
      <c r="B131" s="1">
        <f t="shared" si="5"/>
        <v>130</v>
      </c>
      <c r="C131" s="1" t="s">
        <v>40</v>
      </c>
      <c r="D131" s="25"/>
      <c r="E131" s="14" t="str">
        <f t="shared" ref="E131:E190" si="6">IF(L131="",_xlfn.XLOOKUP($Z$4 &amp; $Z$4,F131 &amp; G131,$Z$2, _xlfn.XLOOKUP($Z$5 &amp; $Z$5,F131 &amp; G131,$Z$6,F131)),"NO RESULT")</f>
        <v/>
      </c>
      <c r="F131" s="11" t="str" cm="1">
        <f t="array" ref="F131">IF(D131="","",IF($N$11="ENTER INITIALS","",IF(AND(V531&gt;=33,V533&gt;=33),"Inconclusive",_xlfn.IFS(X531+X533=2,"Positive",X530+X531=2,"N1 Rerun",X532+X533=2,"N1 Rerun",X531+X533=1,"Rerun",X530+X532+X531+X533=0,"Rerun",X531+X533=0,"Negative"))))</f>
        <v/>
      </c>
      <c r="G131" s="18"/>
      <c r="H131" s="18"/>
      <c r="I131" s="19"/>
      <c r="J131" s="18"/>
      <c r="K131" s="18"/>
      <c r="L131" s="11" t="str" cm="1">
        <f t="array" ref="L131">_xlfn.IFS(K131="","",K131=F131,"VALIDATED",K131&lt;&gt;F131,"NOT VALIDATED")</f>
        <v/>
      </c>
      <c r="P131" s="1" t="str">
        <f t="shared" si="4"/>
        <v/>
      </c>
      <c r="Q131" s="1" t="s">
        <v>164</v>
      </c>
      <c r="R131" s="1" t="s">
        <v>33</v>
      </c>
      <c r="S131" s="1" t="s">
        <v>34</v>
      </c>
      <c r="T131" s="1" t="s">
        <v>28</v>
      </c>
      <c r="U131" s="1" t="s">
        <v>165</v>
      </c>
      <c r="W131" s="1" t="str">
        <f>IF($N$11="ENTER INITIALS","",IF(V131="","NO",IF(V131&lt;33,"YES","NO")))</f>
        <v/>
      </c>
      <c r="X131" s="5" t="e" cm="1">
        <f t="array" ref="X131">_xlfn.IFS(W131="YES",1,W131="NO",0,W131="NO AMP",0)</f>
        <v>#N/A</v>
      </c>
      <c r="Y131" s="10">
        <v>30</v>
      </c>
    </row>
    <row r="132" spans="1:25">
      <c r="A132" s="1">
        <v>8</v>
      </c>
      <c r="B132" s="1">
        <f t="shared" si="5"/>
        <v>131</v>
      </c>
      <c r="C132" s="1" t="s">
        <v>42</v>
      </c>
      <c r="D132" s="25"/>
      <c r="E132" s="14" t="str">
        <f t="shared" si="6"/>
        <v/>
      </c>
      <c r="F132" s="11" t="str" cm="1">
        <f t="array" ref="F132">IF(D132="","",IF($N$11="ENTER INITIALS","",IF(AND(V535&gt;=33,V537&gt;=33),"Inconclusive",_xlfn.IFS(X535+X537=2,"Positive",X534+X535=2,"N1 Rerun",X536+X537=2,"N1 Rerun",X535+X537=1,"Rerun",X534+X536+X535+X537=0,"Rerun",X535+X537=0,"Negative"))))</f>
        <v/>
      </c>
      <c r="G132" s="18"/>
      <c r="H132" s="18"/>
      <c r="I132" s="19"/>
      <c r="J132" s="18"/>
      <c r="K132" s="18"/>
      <c r="L132" s="11" t="str" cm="1">
        <f t="array" ref="L132">_xlfn.IFS(K132="","",K132=F132,"VALIDATED",K132&lt;&gt;F132,"NOT VALIDATED")</f>
        <v/>
      </c>
      <c r="P132" s="1" t="str">
        <f t="shared" si="4"/>
        <v/>
      </c>
      <c r="Q132" s="1" t="s">
        <v>166</v>
      </c>
      <c r="R132" s="1" t="s">
        <v>26</v>
      </c>
      <c r="S132" s="1" t="s">
        <v>27</v>
      </c>
      <c r="T132" s="1" t="s">
        <v>28</v>
      </c>
      <c r="U132" s="1" t="s">
        <v>165</v>
      </c>
      <c r="W132" s="1" t="str">
        <f>IF($N$11="ENTER INITIALS","",IF(V132="","INVALID",IF(V132&lt;33,"VALID","INVALID")))</f>
        <v/>
      </c>
      <c r="X132" s="5" t="e" cm="1">
        <f t="array" ref="X132">_xlfn.IFS(W132="VALID",1,W132="INVALID",0,W132="NO AMP",0)</f>
        <v>#N/A</v>
      </c>
      <c r="Y132" s="10">
        <v>30</v>
      </c>
    </row>
    <row r="133" spans="1:25">
      <c r="A133" s="1">
        <v>8</v>
      </c>
      <c r="B133" s="1">
        <f t="shared" si="5"/>
        <v>132</v>
      </c>
      <c r="C133" s="1" t="s">
        <v>49</v>
      </c>
      <c r="D133" s="25"/>
      <c r="E133" s="14" t="str">
        <f t="shared" si="6"/>
        <v/>
      </c>
      <c r="F133" s="11" t="str" cm="1">
        <f t="array" ref="F133">IF(D133="","",IF($N$11="ENTER INITIALS","",IF(AND(V539&gt;=33,V541&gt;=33),"Inconclusive",_xlfn.IFS(X539+X541=2,"Positive",X538+X539=2,"N1 Rerun",X540+X541=2,"N1 Rerun",X539+X541=1,"Rerun",X538+X540+X539+X541=0,"Rerun",X539+X541=0,"Negative"))))</f>
        <v/>
      </c>
      <c r="G133" s="18"/>
      <c r="H133" s="18"/>
      <c r="I133" s="19"/>
      <c r="J133" s="18"/>
      <c r="K133" s="18"/>
      <c r="L133" s="11" t="str" cm="1">
        <f t="array" ref="L133">_xlfn.IFS(K133="","",K133=F133,"VALIDATED",K133&lt;&gt;F133,"NOT VALIDATED")</f>
        <v/>
      </c>
      <c r="P133" s="1" t="str">
        <f t="shared" si="4"/>
        <v/>
      </c>
      <c r="Q133" s="1" t="s">
        <v>166</v>
      </c>
      <c r="R133" s="1" t="s">
        <v>33</v>
      </c>
      <c r="S133" s="1" t="s">
        <v>34</v>
      </c>
      <c r="T133" s="1" t="s">
        <v>28</v>
      </c>
      <c r="U133" s="1" t="s">
        <v>165</v>
      </c>
      <c r="W133" s="1" t="str">
        <f>IF($N$11="ENTER INITIALS","",IF(V133="","NO",IF(V133&lt;33,"YES","NO")))</f>
        <v/>
      </c>
      <c r="X133" s="5" t="e" cm="1">
        <f t="array" ref="X133">_xlfn.IFS(W133="YES",1,W133="NO",0,W133="NO AMP",0)</f>
        <v>#N/A</v>
      </c>
      <c r="Y133" s="10">
        <v>30</v>
      </c>
    </row>
    <row r="134" spans="1:25">
      <c r="A134" s="1">
        <v>10</v>
      </c>
      <c r="B134" s="1">
        <f t="shared" si="5"/>
        <v>133</v>
      </c>
      <c r="C134" s="1" t="s">
        <v>22</v>
      </c>
      <c r="D134" s="25"/>
      <c r="E134" s="14" t="str">
        <f t="shared" si="6"/>
        <v/>
      </c>
      <c r="F134" s="11" t="str" cm="1">
        <f t="array" ref="F134">IF(D134="","",IF($N$11="ENTER INITIALS","",IF(AND(V543&gt;=33,V545&gt;=33),"Inconclusive",_xlfn.IFS(X543+X545=2,"Positive",X542+X543=2,"N1 Rerun",X544+X545=2,"N1 Rerun",X543+X545=1,"Rerun",X542+X544+X543+X545=0,"Rerun",X543+X545=0,"Negative"))))</f>
        <v/>
      </c>
      <c r="G134" s="18"/>
      <c r="H134" s="18"/>
      <c r="I134" s="19"/>
      <c r="J134" s="18"/>
      <c r="K134" s="18"/>
      <c r="L134" s="11" t="str" cm="1">
        <f t="array" ref="L134">_xlfn.IFS(K134="","",K134=F134,"VALIDATED",K134&lt;&gt;F134,"NOT VALIDATED")</f>
        <v/>
      </c>
      <c r="P134" s="1" t="str">
        <f t="shared" si="4"/>
        <v/>
      </c>
      <c r="Q134" s="1" t="s">
        <v>167</v>
      </c>
      <c r="R134" s="1" t="s">
        <v>26</v>
      </c>
      <c r="S134" s="1" t="s">
        <v>27</v>
      </c>
      <c r="T134" s="1" t="s">
        <v>28</v>
      </c>
      <c r="U134" s="1" t="s">
        <v>168</v>
      </c>
      <c r="W134" s="1" t="str">
        <f>IF($N$11="ENTER INITIALS","",IF(V134="","INVALID",IF(V134&lt;33,"VALID","INVALID")))</f>
        <v/>
      </c>
      <c r="X134" s="5" t="e" cm="1">
        <f t="array" ref="X134">_xlfn.IFS(W134="VALID",1,W134="INVALID",0,W134="NO AMP",0)</f>
        <v>#N/A</v>
      </c>
      <c r="Y134" s="10">
        <v>31</v>
      </c>
    </row>
    <row r="135" spans="1:25">
      <c r="A135" s="1">
        <v>10</v>
      </c>
      <c r="B135" s="1">
        <f t="shared" si="5"/>
        <v>134</v>
      </c>
      <c r="C135" s="1" t="s">
        <v>31</v>
      </c>
      <c r="D135" s="25"/>
      <c r="E135" s="14" t="str">
        <f t="shared" si="6"/>
        <v/>
      </c>
      <c r="F135" s="11" t="str" cm="1">
        <f t="array" ref="F135">IF(D135="","",IF($N$11="ENTER INITIALS","",IF(AND(V547&gt;=33,V549&gt;=33),"Inconclusive",_xlfn.IFS(X547+X549=2,"Positive",X546+X547=2,"N1 Rerun",X548+X549=2,"N1 Rerun",X547+X549=1,"Rerun",X546+X548+X547+X549=0,"Rerun",X547+X549=0,"Negative"))))</f>
        <v/>
      </c>
      <c r="G135" s="18"/>
      <c r="H135" s="18"/>
      <c r="I135" s="19"/>
      <c r="J135" s="18"/>
      <c r="K135" s="18"/>
      <c r="L135" s="11" t="str" cm="1">
        <f t="array" ref="L135">_xlfn.IFS(K135="","",K135=F135,"VALIDATED",K135&lt;&gt;F135,"NOT VALIDATED")</f>
        <v/>
      </c>
      <c r="P135" s="1" t="str">
        <f t="shared" si="4"/>
        <v/>
      </c>
      <c r="Q135" s="1" t="s">
        <v>167</v>
      </c>
      <c r="R135" s="1" t="s">
        <v>33</v>
      </c>
      <c r="S135" s="1" t="s">
        <v>34</v>
      </c>
      <c r="T135" s="1" t="s">
        <v>28</v>
      </c>
      <c r="U135" s="1" t="s">
        <v>168</v>
      </c>
      <c r="W135" s="1" t="str">
        <f>IF($N$11="ENTER INITIALS","",IF(V135="","NO",IF(V135&lt;33,"YES","NO")))</f>
        <v/>
      </c>
      <c r="X135" s="5" t="e" cm="1">
        <f t="array" ref="X135">_xlfn.IFS(W135="YES",1,W135="NO",0,W135="NO AMP",0)</f>
        <v>#N/A</v>
      </c>
      <c r="Y135" s="10">
        <v>31</v>
      </c>
    </row>
    <row r="136" spans="1:25">
      <c r="A136" s="1">
        <v>10</v>
      </c>
      <c r="B136" s="1">
        <f t="shared" si="5"/>
        <v>135</v>
      </c>
      <c r="C136" s="1" t="s">
        <v>36</v>
      </c>
      <c r="D136" s="25"/>
      <c r="E136" s="14" t="str">
        <f t="shared" si="6"/>
        <v/>
      </c>
      <c r="F136" s="11" t="str" cm="1">
        <f t="array" ref="F136">IF(D136="","",IF($N$11="ENTER INITIALS","",IF(AND(V551&gt;=33,V553&gt;=33),"Inconclusive",_xlfn.IFS(X551+X553=2,"Positive",X550+X551=2,"N1 Rerun",X552+X553=2,"N1 Rerun",X551+X553=1,"Rerun",X550+X552+X551+X553=0,"Rerun",X551+X553=0,"Negative"))))</f>
        <v/>
      </c>
      <c r="G136" s="18"/>
      <c r="H136" s="18"/>
      <c r="I136" s="19"/>
      <c r="J136" s="18"/>
      <c r="K136" s="18"/>
      <c r="L136" s="11" t="str" cm="1">
        <f t="array" ref="L136">_xlfn.IFS(K136="","",K136=F136,"VALIDATED",K136&lt;&gt;F136,"NOT VALIDATED")</f>
        <v/>
      </c>
      <c r="P136" s="1" t="str">
        <f t="shared" si="4"/>
        <v/>
      </c>
      <c r="Q136" s="1" t="s">
        <v>169</v>
      </c>
      <c r="R136" s="1" t="s">
        <v>26</v>
      </c>
      <c r="S136" s="1" t="s">
        <v>27</v>
      </c>
      <c r="T136" s="1" t="s">
        <v>28</v>
      </c>
      <c r="U136" s="1" t="s">
        <v>168</v>
      </c>
      <c r="W136" s="1" t="str">
        <f>IF($N$11="ENTER INITIALS","",IF(V136="","INVALID",IF(V136&lt;33,"VALID","INVALID")))</f>
        <v/>
      </c>
      <c r="X136" s="5" t="e" cm="1">
        <f t="array" ref="X136">_xlfn.IFS(W136="VALID",1,W136="INVALID",0,W136="NO AMP",0)</f>
        <v>#N/A</v>
      </c>
      <c r="Y136" s="10">
        <v>31</v>
      </c>
    </row>
    <row r="137" spans="1:25">
      <c r="A137" s="1">
        <v>10</v>
      </c>
      <c r="B137" s="1">
        <f t="shared" si="5"/>
        <v>136</v>
      </c>
      <c r="C137" s="1" t="s">
        <v>40</v>
      </c>
      <c r="D137" s="25"/>
      <c r="E137" s="14" t="str">
        <f t="shared" si="6"/>
        <v/>
      </c>
      <c r="F137" s="11" t="str" cm="1">
        <f t="array" ref="F137">IF(D137="","",IF($N$11="ENTER INITIALS","",IF(AND(V555&gt;=33,V557&gt;=33),"Inconclusive",_xlfn.IFS(X555+X557=2,"Positive",X554+X555=2,"N1 Rerun",X556+X557=2,"N1 Rerun",X555+X557=1,"Rerun",X554+X556+X555+X557=0,"Rerun",X555+X557=0,"Negative"))))</f>
        <v/>
      </c>
      <c r="G137" s="18"/>
      <c r="H137" s="18"/>
      <c r="I137" s="19"/>
      <c r="J137" s="18"/>
      <c r="K137" s="18"/>
      <c r="L137" s="11" t="str" cm="1">
        <f t="array" ref="L137">_xlfn.IFS(K137="","",K137=F137,"VALIDATED",K137&lt;&gt;F137,"NOT VALIDATED")</f>
        <v/>
      </c>
      <c r="P137" s="1" t="str">
        <f t="shared" si="4"/>
        <v/>
      </c>
      <c r="Q137" s="1" t="s">
        <v>169</v>
      </c>
      <c r="R137" s="1" t="s">
        <v>33</v>
      </c>
      <c r="S137" s="1" t="s">
        <v>34</v>
      </c>
      <c r="T137" s="1" t="s">
        <v>28</v>
      </c>
      <c r="U137" s="1" t="s">
        <v>168</v>
      </c>
      <c r="W137" s="1" t="str">
        <f>IF($N$11="ENTER INITIALS","",IF(V137="","NO",IF(V137&lt;33,"YES","NO")))</f>
        <v/>
      </c>
      <c r="X137" s="5" t="e" cm="1">
        <f t="array" ref="X137">_xlfn.IFS(W137="YES",1,W137="NO",0,W137="NO AMP",0)</f>
        <v>#N/A</v>
      </c>
      <c r="Y137" s="10">
        <v>31</v>
      </c>
    </row>
    <row r="138" spans="1:25">
      <c r="A138" s="1">
        <v>10</v>
      </c>
      <c r="B138" s="1">
        <f t="shared" si="5"/>
        <v>137</v>
      </c>
      <c r="C138" s="1" t="s">
        <v>42</v>
      </c>
      <c r="D138" s="25"/>
      <c r="E138" s="14" t="str">
        <f t="shared" si="6"/>
        <v/>
      </c>
      <c r="F138" s="11" t="str" cm="1">
        <f t="array" ref="F138">IF(D138="","",IF($N$11="ENTER INITIALS","",IF(AND(V559&gt;=33,V561&gt;=33),"Inconclusive",_xlfn.IFS(X559+X561=2,"Positive",X558+X559=2,"N1 Rerun",X560+X561=2,"N1 Rerun",X559+X561=1,"Rerun",X558+X560+X559+X561=0,"Rerun",X559+X561=0,"Negative"))))</f>
        <v/>
      </c>
      <c r="G138" s="18"/>
      <c r="H138" s="18"/>
      <c r="I138" s="19"/>
      <c r="J138" s="18"/>
      <c r="K138" s="18"/>
      <c r="L138" s="11" t="str" cm="1">
        <f t="array" ref="L138">_xlfn.IFS(K138="","",K138=F138,"VALIDATED",K138&lt;&gt;F138,"NOT VALIDATED")</f>
        <v/>
      </c>
      <c r="P138" s="1" t="str">
        <f t="shared" si="4"/>
        <v/>
      </c>
      <c r="Q138" s="1" t="s">
        <v>170</v>
      </c>
      <c r="R138" s="1" t="s">
        <v>26</v>
      </c>
      <c r="S138" s="1" t="s">
        <v>27</v>
      </c>
      <c r="T138" s="1" t="s">
        <v>28</v>
      </c>
      <c r="U138" s="1" t="s">
        <v>171</v>
      </c>
      <c r="W138" s="1" t="str">
        <f>IF($N$11="ENTER INITIALS","",IF(V138="","INVALID",IF(V138&lt;33,"VALID","INVALID")))</f>
        <v/>
      </c>
      <c r="X138" s="5" t="e" cm="1">
        <f t="array" ref="X138">_xlfn.IFS(W138="VALID",1,W138="INVALID",0,W138="NO AMP",0)</f>
        <v>#N/A</v>
      </c>
      <c r="Y138" s="10">
        <v>32</v>
      </c>
    </row>
    <row r="139" spans="1:25">
      <c r="A139" s="1">
        <v>10</v>
      </c>
      <c r="B139" s="1">
        <f t="shared" si="5"/>
        <v>138</v>
      </c>
      <c r="C139" s="1" t="s">
        <v>49</v>
      </c>
      <c r="D139" s="25"/>
      <c r="E139" s="14" t="str">
        <f t="shared" si="6"/>
        <v/>
      </c>
      <c r="F139" s="11" t="str" cm="1">
        <f t="array" ref="F139">IF(D139="","",IF($N$11="ENTER INITIALS","",IF(AND(V563&gt;=33,V565&gt;=33),"Inconclusive",_xlfn.IFS(X563+X565=2,"Positive",X562+X563=2,"N1 Rerun",X564+X565=2,"N1 Rerun",X563+X565=1,"Rerun",X562+X564+X563+X565=0,"Rerun",X563+X565=0,"Negative"))))</f>
        <v/>
      </c>
      <c r="G139" s="18"/>
      <c r="H139" s="18"/>
      <c r="I139" s="19"/>
      <c r="J139" s="18"/>
      <c r="K139" s="18"/>
      <c r="L139" s="11" t="str" cm="1">
        <f t="array" ref="L139">_xlfn.IFS(K139="","",K139=F139,"VALIDATED",K139&lt;&gt;F139,"NOT VALIDATED")</f>
        <v/>
      </c>
      <c r="P139" s="1" t="str">
        <f t="shared" si="4"/>
        <v/>
      </c>
      <c r="Q139" s="1" t="s">
        <v>170</v>
      </c>
      <c r="R139" s="1" t="s">
        <v>33</v>
      </c>
      <c r="S139" s="1" t="s">
        <v>34</v>
      </c>
      <c r="T139" s="1" t="s">
        <v>28</v>
      </c>
      <c r="U139" s="1" t="s">
        <v>171</v>
      </c>
      <c r="W139" s="1" t="str">
        <f>IF($N$11="ENTER INITIALS","",IF(V139="","NO",IF(V139&lt;33,"YES","NO")))</f>
        <v/>
      </c>
      <c r="X139" s="5" t="e" cm="1">
        <f t="array" ref="X139">_xlfn.IFS(W139="YES",1,W139="NO",0,W139="NO AMP",0)</f>
        <v>#N/A</v>
      </c>
      <c r="Y139" s="10">
        <v>32</v>
      </c>
    </row>
    <row r="140" spans="1:25">
      <c r="A140" s="1">
        <v>11</v>
      </c>
      <c r="B140" s="1">
        <f t="shared" si="5"/>
        <v>139</v>
      </c>
      <c r="C140" s="1" t="s">
        <v>22</v>
      </c>
      <c r="D140" s="25"/>
      <c r="E140" s="14" t="str">
        <f t="shared" si="6"/>
        <v/>
      </c>
      <c r="F140" s="11" t="str" cm="1">
        <f t="array" ref="F140">IF(D140="","",IF($N$11="ENTER INITIALS","",IF(AND(V567&gt;=33,V569&gt;=33),"Inconclusive",_xlfn.IFS(X567+X569=2,"Positive",X566+X567=2,"N1 Rerun",X568+X569=2,"N1 Rerun",X567+X569=1,"Rerun",X566+X568+X567+X569=0,"Rerun",X567+X569=0,"Negative"))))</f>
        <v/>
      </c>
      <c r="G140" s="18"/>
      <c r="H140" s="18"/>
      <c r="I140" s="19"/>
      <c r="J140" s="18"/>
      <c r="K140" s="18"/>
      <c r="L140" s="11" t="str" cm="1">
        <f t="array" ref="L140">_xlfn.IFS(K140="","",K140=F140,"VALIDATED",K140&lt;&gt;F140,"NOT VALIDATED")</f>
        <v/>
      </c>
      <c r="P140" s="1" t="str">
        <f t="shared" si="4"/>
        <v/>
      </c>
      <c r="Q140" s="1" t="s">
        <v>172</v>
      </c>
      <c r="R140" s="1" t="s">
        <v>26</v>
      </c>
      <c r="S140" s="1" t="s">
        <v>27</v>
      </c>
      <c r="T140" s="1" t="s">
        <v>28</v>
      </c>
      <c r="U140" s="1" t="s">
        <v>171</v>
      </c>
      <c r="W140" s="1" t="str">
        <f>IF($N$11="ENTER INITIALS","",IF(V140="","INVALID",IF(V140&lt;33,"VALID","INVALID")))</f>
        <v/>
      </c>
      <c r="X140" s="5" t="e" cm="1">
        <f t="array" ref="X140">_xlfn.IFS(W140="VALID",1,W140="INVALID",0,W140="NO AMP",0)</f>
        <v>#N/A</v>
      </c>
      <c r="Y140" s="10">
        <v>32</v>
      </c>
    </row>
    <row r="141" spans="1:25">
      <c r="A141" s="1">
        <v>11</v>
      </c>
      <c r="B141" s="1">
        <f t="shared" si="5"/>
        <v>140</v>
      </c>
      <c r="C141" s="1" t="s">
        <v>31</v>
      </c>
      <c r="D141" s="25"/>
      <c r="E141" s="14" t="str">
        <f t="shared" si="6"/>
        <v/>
      </c>
      <c r="F141" s="11" t="str" cm="1">
        <f t="array" ref="F141">IF(D141="","",IF($N$11="ENTER INITIALS","",IF(AND(V571&gt;=33,V573&gt;=33),"Inconclusive",_xlfn.IFS(X571+X573=2,"Positive",X570+X571=2,"N1 Rerun",X572+X573=2,"N1 Rerun",X571+X573=1,"Rerun",X570+X572+X571+X573=0,"Rerun",X571+X573=0,"Negative"))))</f>
        <v/>
      </c>
      <c r="G141" s="18"/>
      <c r="H141" s="18"/>
      <c r="I141" s="19"/>
      <c r="J141" s="18"/>
      <c r="K141" s="18"/>
      <c r="L141" s="11" t="str" cm="1">
        <f t="array" ref="L141">_xlfn.IFS(K141="","",K141=F141,"VALIDATED",K141&lt;&gt;F141,"NOT VALIDATED")</f>
        <v/>
      </c>
      <c r="P141" s="1" t="str">
        <f t="shared" si="4"/>
        <v/>
      </c>
      <c r="Q141" s="1" t="s">
        <v>172</v>
      </c>
      <c r="R141" s="1" t="s">
        <v>33</v>
      </c>
      <c r="S141" s="1" t="s">
        <v>34</v>
      </c>
      <c r="T141" s="1" t="s">
        <v>28</v>
      </c>
      <c r="U141" s="1" t="s">
        <v>171</v>
      </c>
      <c r="W141" s="1" t="str">
        <f>IF($N$11="ENTER INITIALS","",IF(V141="","NO",IF(V141&lt;33,"YES","NO")))</f>
        <v/>
      </c>
      <c r="X141" s="5" t="e" cm="1">
        <f t="array" ref="X141">_xlfn.IFS(W141="YES",1,W141="NO",0,W141="NO AMP",0)</f>
        <v>#N/A</v>
      </c>
      <c r="Y141" s="10">
        <v>32</v>
      </c>
    </row>
    <row r="142" spans="1:25">
      <c r="A142" s="1">
        <v>11</v>
      </c>
      <c r="B142" s="1">
        <f t="shared" si="5"/>
        <v>141</v>
      </c>
      <c r="C142" s="1" t="s">
        <v>36</v>
      </c>
      <c r="D142" s="25"/>
      <c r="E142" s="14" t="str">
        <f t="shared" si="6"/>
        <v/>
      </c>
      <c r="F142" s="11" t="str" cm="1">
        <f t="array" ref="F142">IF(D142="","",IF($N$11="ENTER INITIALS","",IF(AND(V575&gt;=33,V577&gt;=33),"Inconclusive",_xlfn.IFS(X575+X577=2,"Positive",X574+X575=2,"N1 Rerun",X576+X577=2,"N1 Rerun",X575+X577=1,"Rerun",X574+X576+X575+X577=0,"Rerun",X575+X577=0,"Negative"))))</f>
        <v/>
      </c>
      <c r="G142" s="18"/>
      <c r="H142" s="18"/>
      <c r="I142" s="18"/>
      <c r="J142" s="18"/>
      <c r="K142" s="18"/>
      <c r="L142" s="11" t="str" cm="1">
        <f t="array" ref="L142">_xlfn.IFS(K142="","",K142=F142,"VALIDATED",K142&lt;&gt;F142,"NOT VALIDATED")</f>
        <v/>
      </c>
      <c r="P142" s="1" t="str">
        <f t="shared" si="4"/>
        <v/>
      </c>
      <c r="Q142" s="1" t="s">
        <v>173</v>
      </c>
      <c r="R142" s="1" t="s">
        <v>26</v>
      </c>
      <c r="S142" s="1" t="s">
        <v>27</v>
      </c>
      <c r="T142" s="1" t="s">
        <v>28</v>
      </c>
      <c r="U142" s="1" t="s">
        <v>174</v>
      </c>
      <c r="W142" s="1" t="str">
        <f>IF($N$11="ENTER INITIALS","",IF(V142="","INVALID",IF(V142&lt;33,"VALID","INVALID")))</f>
        <v/>
      </c>
      <c r="X142" s="5" t="e" cm="1">
        <f t="array" ref="X142">_xlfn.IFS(W142="VALID",1,W142="INVALID",0,W142="NO AMP",0)</f>
        <v>#N/A</v>
      </c>
      <c r="Y142" s="10">
        <v>33</v>
      </c>
    </row>
    <row r="143" spans="1:25">
      <c r="A143" s="1">
        <v>11</v>
      </c>
      <c r="B143" s="1">
        <f t="shared" si="5"/>
        <v>142</v>
      </c>
      <c r="C143" s="1" t="s">
        <v>40</v>
      </c>
      <c r="D143" s="25"/>
      <c r="E143" s="14" t="str">
        <f t="shared" si="6"/>
        <v/>
      </c>
      <c r="F143" s="11" t="str" cm="1">
        <f t="array" ref="F143">IF(D143="","",IF($N$11="ENTER INITIALS","",IF(AND(V579&gt;=33,V581&gt;=33),"Inconclusive",_xlfn.IFS(X579+X581=2,"Positive",X578+X579=2,"N1 Rerun",X580+X581=2,"N1 Rerun",X579+X581=1,"Rerun",X578+X580+X579+X581=0,"Rerun",X579+X581=0,"Negative"))))</f>
        <v/>
      </c>
      <c r="G143" s="18"/>
      <c r="H143" s="18"/>
      <c r="I143" s="18"/>
      <c r="J143" s="18"/>
      <c r="K143" s="18"/>
      <c r="L143" s="11" t="str" cm="1">
        <f t="array" ref="L143">_xlfn.IFS(K143="","",K143=F143,"VALIDATED",K143&lt;&gt;F143,"NOT VALIDATED")</f>
        <v/>
      </c>
      <c r="P143" s="1" t="str">
        <f t="shared" ref="P143:P206" si="7">IF(VLOOKUP(Y143,$B$2:$D$190,3,FALSE)="","",VLOOKUP(Y143,$B$2:$D$190,3,FALSE))</f>
        <v/>
      </c>
      <c r="Q143" s="1" t="s">
        <v>173</v>
      </c>
      <c r="R143" s="1" t="s">
        <v>33</v>
      </c>
      <c r="S143" s="1" t="s">
        <v>34</v>
      </c>
      <c r="T143" s="1" t="s">
        <v>28</v>
      </c>
      <c r="U143" s="1" t="s">
        <v>174</v>
      </c>
      <c r="W143" s="1" t="str">
        <f>IF($N$11="ENTER INITIALS","",IF(V143="","NO",IF(V143&lt;33,"YES","NO")))</f>
        <v/>
      </c>
      <c r="X143" s="5" t="e" cm="1">
        <f t="array" ref="X143">_xlfn.IFS(W143="YES",1,W143="NO",0,W143="NO AMP",0)</f>
        <v>#N/A</v>
      </c>
      <c r="Y143" s="10">
        <v>33</v>
      </c>
    </row>
    <row r="144" spans="1:25">
      <c r="A144" s="1">
        <v>11</v>
      </c>
      <c r="B144" s="1">
        <f t="shared" si="5"/>
        <v>143</v>
      </c>
      <c r="C144" s="1" t="s">
        <v>42</v>
      </c>
      <c r="D144" s="25"/>
      <c r="E144" s="14" t="str">
        <f t="shared" si="6"/>
        <v/>
      </c>
      <c r="F144" s="11" t="str" cm="1">
        <f t="array" ref="F144">IF(D144="","",IF($N$11="ENTER INITIALS","",IF(AND(V583&gt;=33,V585&gt;=33),"Inconclusive",_xlfn.IFS(X583+X585=2,"Positive",X582+X583=2,"N1 Rerun",X584+X585=2,"N1 Rerun",X583+X585=1,"Rerun",X582+X584+X583+X585=0,"Rerun",X583+X585=0,"Negative"))))</f>
        <v/>
      </c>
      <c r="G144" s="18"/>
      <c r="H144" s="18"/>
      <c r="I144" s="18"/>
      <c r="J144" s="18"/>
      <c r="K144" s="18"/>
      <c r="L144" s="11" t="str" cm="1">
        <f t="array" ref="L144">_xlfn.IFS(K144="","",K144=F144,"VALIDATED",K144&lt;&gt;F144,"NOT VALIDATED")</f>
        <v/>
      </c>
      <c r="P144" s="1" t="str">
        <f t="shared" si="7"/>
        <v/>
      </c>
      <c r="Q144" s="1" t="s">
        <v>175</v>
      </c>
      <c r="R144" s="1" t="s">
        <v>26</v>
      </c>
      <c r="S144" s="1" t="s">
        <v>27</v>
      </c>
      <c r="T144" s="1" t="s">
        <v>28</v>
      </c>
      <c r="U144" s="1" t="s">
        <v>174</v>
      </c>
      <c r="W144" s="1" t="str">
        <f>IF($N$11="ENTER INITIALS","",IF(V144="","INVALID",IF(V144&lt;33,"VALID","INVALID")))</f>
        <v/>
      </c>
      <c r="X144" s="5" t="e" cm="1">
        <f t="array" ref="X144">_xlfn.IFS(W144="VALID",1,W144="INVALID",0,W144="NO AMP",0)</f>
        <v>#N/A</v>
      </c>
      <c r="Y144" s="10">
        <v>33</v>
      </c>
    </row>
    <row r="145" spans="1:25">
      <c r="A145" s="1">
        <v>11</v>
      </c>
      <c r="B145" s="1">
        <f t="shared" si="5"/>
        <v>144</v>
      </c>
      <c r="C145" s="1" t="s">
        <v>49</v>
      </c>
      <c r="D145" s="25"/>
      <c r="E145" s="14" t="str">
        <f t="shared" si="6"/>
        <v/>
      </c>
      <c r="F145" s="11" t="str" cm="1">
        <f t="array" ref="F145">IF(D145="","",IF($N$11="ENTER INITIALS","",IF(AND(V587&gt;=33,V589&gt;=33),"Inconclusive",_xlfn.IFS(X587+X589=2,"Positive",X586+X587=2,"N1 Rerun",X588+X589=2,"N1 Rerun",X587+X589=1,"Rerun",X586+X588+X587+X589=0,"Rerun",X587+X589=0,"Negative"))))</f>
        <v/>
      </c>
      <c r="G145" s="18"/>
      <c r="H145" s="18"/>
      <c r="I145" s="18"/>
      <c r="J145" s="18"/>
      <c r="K145" s="18"/>
      <c r="L145" s="11" t="str" cm="1">
        <f t="array" ref="L145">_xlfn.IFS(K145="","",K145=F145,"VALIDATED",K145&lt;&gt;F145,"NOT VALIDATED")</f>
        <v/>
      </c>
      <c r="P145" s="1" t="str">
        <f t="shared" si="7"/>
        <v/>
      </c>
      <c r="Q145" s="1" t="s">
        <v>175</v>
      </c>
      <c r="R145" s="1" t="s">
        <v>33</v>
      </c>
      <c r="S145" s="1" t="s">
        <v>34</v>
      </c>
      <c r="T145" s="1" t="s">
        <v>28</v>
      </c>
      <c r="U145" s="1" t="s">
        <v>174</v>
      </c>
      <c r="W145" s="1" t="str">
        <f>IF($N$11="ENTER INITIALS","",IF(V145="","NO",IF(V145&lt;33,"YES","NO")))</f>
        <v/>
      </c>
      <c r="X145" s="5" t="e" cm="1">
        <f t="array" ref="X145">_xlfn.IFS(W145="YES",1,W145="NO",0,W145="NO AMP",0)</f>
        <v>#N/A</v>
      </c>
      <c r="Y145" s="10">
        <v>33</v>
      </c>
    </row>
    <row r="146" spans="1:25">
      <c r="A146" s="1">
        <v>1</v>
      </c>
      <c r="B146" s="1">
        <f t="shared" si="5"/>
        <v>145</v>
      </c>
      <c r="C146" s="1" t="s">
        <v>22</v>
      </c>
      <c r="D146" s="25"/>
      <c r="E146" s="14" t="str">
        <f t="shared" si="6"/>
        <v/>
      </c>
      <c r="F146" s="11" t="str" cm="1">
        <f t="array" ref="F146">IF(D146="","",IF($N$11="ENTER INITIALS","",IF(AND(V591&gt;=33,V593&gt;=33),"Inconclusive",_xlfn.IFS(X591+X593=2,"Positive",X590+X591=2,"N1 Rerun",X592+X593=2,"N1 Rerun",X591+X593=1,"Rerun",X590+X592+X591+X593=0,"Rerun",X591+X593=0,"Negative"))))</f>
        <v/>
      </c>
      <c r="G146" s="18"/>
      <c r="H146" s="18"/>
      <c r="I146" s="18"/>
      <c r="J146" s="18"/>
      <c r="K146" s="18"/>
      <c r="L146" s="11" t="str" cm="1">
        <f t="array" ref="L146">_xlfn.IFS(K146="","",K146=F146,"VALIDATED",K146&lt;&gt;F146,"NOT VALIDATED")</f>
        <v/>
      </c>
      <c r="P146" s="1" t="str">
        <f t="shared" si="7"/>
        <v/>
      </c>
      <c r="Q146" s="1" t="s">
        <v>176</v>
      </c>
      <c r="R146" s="1" t="s">
        <v>26</v>
      </c>
      <c r="S146" s="1" t="s">
        <v>27</v>
      </c>
      <c r="T146" s="1" t="s">
        <v>28</v>
      </c>
      <c r="U146" s="1" t="s">
        <v>177</v>
      </c>
      <c r="W146" s="1" t="str">
        <f>IF($N$11="ENTER INITIALS","",IF(V146="","INVALID",IF(V146&lt;33,"VALID","INVALID")))</f>
        <v/>
      </c>
      <c r="X146" s="5" t="e" cm="1">
        <f t="array" ref="X146">_xlfn.IFS(W146="VALID",1,W146="INVALID",0,W146="NO AMP",0)</f>
        <v>#N/A</v>
      </c>
      <c r="Y146" s="10">
        <v>34</v>
      </c>
    </row>
    <row r="147" spans="1:25">
      <c r="A147" s="1">
        <v>1</v>
      </c>
      <c r="B147" s="1">
        <f t="shared" si="5"/>
        <v>146</v>
      </c>
      <c r="C147" s="1" t="s">
        <v>31</v>
      </c>
      <c r="D147" s="25"/>
      <c r="E147" s="14" t="str">
        <f t="shared" si="6"/>
        <v/>
      </c>
      <c r="F147" s="11" t="str" cm="1">
        <f t="array" ref="F147">IF(D147="","",IF($N$11="ENTER INITIALS","",IF(AND(V595&gt;=33,V597&gt;=33),"Inconclusive",_xlfn.IFS(X595+X597=2,"Positive",X594+X595=2,"N1 Rerun",X596+X597=2,"N1 Rerun",X595+X597=1,"Rerun",X594+X596+X595+X597=0,"Rerun",X595+X597=0,"Negative"))))</f>
        <v/>
      </c>
      <c r="G147" s="18"/>
      <c r="H147" s="18"/>
      <c r="I147" s="18"/>
      <c r="J147" s="18"/>
      <c r="K147" s="18"/>
      <c r="L147" s="11" t="str" cm="1">
        <f t="array" ref="L147">_xlfn.IFS(K147="","",K147=F147,"VALIDATED",K147&lt;&gt;F147,"NOT VALIDATED")</f>
        <v/>
      </c>
      <c r="P147" s="1" t="str">
        <f t="shared" si="7"/>
        <v/>
      </c>
      <c r="Q147" s="1" t="s">
        <v>176</v>
      </c>
      <c r="R147" s="1" t="s">
        <v>33</v>
      </c>
      <c r="S147" s="1" t="s">
        <v>34</v>
      </c>
      <c r="T147" s="1" t="s">
        <v>28</v>
      </c>
      <c r="U147" s="1" t="s">
        <v>177</v>
      </c>
      <c r="W147" s="1" t="str">
        <f>IF($N$11="ENTER INITIALS","",IF(V147="","NO",IF(V147&lt;33,"YES","NO")))</f>
        <v/>
      </c>
      <c r="X147" s="5" t="e" cm="1">
        <f t="array" ref="X147">_xlfn.IFS(W147="YES",1,W147="NO",0,W147="NO AMP",0)</f>
        <v>#N/A</v>
      </c>
      <c r="Y147" s="10">
        <v>34</v>
      </c>
    </row>
    <row r="148" spans="1:25">
      <c r="A148" s="1">
        <v>1</v>
      </c>
      <c r="B148" s="1">
        <f t="shared" si="5"/>
        <v>147</v>
      </c>
      <c r="C148" s="1" t="s">
        <v>36</v>
      </c>
      <c r="D148" s="25"/>
      <c r="E148" s="14" t="str">
        <f t="shared" si="6"/>
        <v/>
      </c>
      <c r="F148" s="11" t="str" cm="1">
        <f t="array" ref="F148">IF(D148="","",IF($N$11="ENTER INITIALS","",IF(AND(V599&gt;=33,V601&gt;=33),"Inconclusive",_xlfn.IFS(X599+X601=2,"Positive",X598+X599=2,"N1 Rerun",X600+X601=2,"N1 Rerun",X599+X601=1,"Rerun",X598+X600+X599+X601=0,"Rerun",X599+X601=0,"Negative"))))</f>
        <v/>
      </c>
      <c r="G148" s="18"/>
      <c r="H148" s="18"/>
      <c r="I148" s="18"/>
      <c r="J148" s="18"/>
      <c r="K148" s="18"/>
      <c r="L148" s="11" t="str" cm="1">
        <f t="array" ref="L148">_xlfn.IFS(K148="","",K148=F148,"VALIDATED",K148&lt;&gt;F148,"NOT VALIDATED")</f>
        <v/>
      </c>
      <c r="P148" s="1" t="str">
        <f t="shared" si="7"/>
        <v/>
      </c>
      <c r="Q148" s="1" t="s">
        <v>178</v>
      </c>
      <c r="R148" s="1" t="s">
        <v>26</v>
      </c>
      <c r="S148" s="1" t="s">
        <v>27</v>
      </c>
      <c r="T148" s="1" t="s">
        <v>28</v>
      </c>
      <c r="U148" s="1" t="s">
        <v>177</v>
      </c>
      <c r="W148" s="1" t="str">
        <f>IF($N$11="ENTER INITIALS","",IF(V148="","INVALID",IF(V148&lt;33,"VALID","INVALID")))</f>
        <v/>
      </c>
      <c r="X148" s="5" t="e" cm="1">
        <f t="array" ref="X148">_xlfn.IFS(W148="VALID",1,W148="INVALID",0,W148="NO AMP",0)</f>
        <v>#N/A</v>
      </c>
      <c r="Y148" s="10">
        <v>34</v>
      </c>
    </row>
    <row r="149" spans="1:25">
      <c r="A149" s="1">
        <v>1</v>
      </c>
      <c r="B149" s="1">
        <f t="shared" si="5"/>
        <v>148</v>
      </c>
      <c r="C149" s="1" t="s">
        <v>40</v>
      </c>
      <c r="D149" s="25"/>
      <c r="E149" s="14" t="str">
        <f t="shared" si="6"/>
        <v/>
      </c>
      <c r="F149" s="11" t="str" cm="1">
        <f t="array" ref="F149">IF(D149="","",IF($N$11="ENTER INITIALS","",IF(AND(V603&gt;=33,V605&gt;=33),"Inconclusive",_xlfn.IFS(X603+X605=2,"Positive",X602+X603=2,"N1 Rerun",X604+X605=2,"N1 Rerun",X603+X605=1,"Rerun",X602+X604+X603+X605=0,"Rerun",X603+X605=0,"Negative"))))</f>
        <v/>
      </c>
      <c r="G149" s="18"/>
      <c r="H149" s="18"/>
      <c r="I149" s="18"/>
      <c r="J149" s="18"/>
      <c r="K149" s="18"/>
      <c r="L149" s="11" t="str" cm="1">
        <f t="array" ref="L149">_xlfn.IFS(K149="","",K149=F149,"VALIDATED",K149&lt;&gt;F149,"NOT VALIDATED")</f>
        <v/>
      </c>
      <c r="P149" s="1" t="str">
        <f t="shared" si="7"/>
        <v/>
      </c>
      <c r="Q149" s="1" t="s">
        <v>178</v>
      </c>
      <c r="R149" s="1" t="s">
        <v>33</v>
      </c>
      <c r="S149" s="1" t="s">
        <v>34</v>
      </c>
      <c r="T149" s="1" t="s">
        <v>28</v>
      </c>
      <c r="U149" s="1" t="s">
        <v>177</v>
      </c>
      <c r="W149" s="1" t="str">
        <f>IF($N$11="ENTER INITIALS","",IF(V149="","NO",IF(V149&lt;33,"YES","NO")))</f>
        <v/>
      </c>
      <c r="X149" s="5" t="e" cm="1">
        <f t="array" ref="X149">_xlfn.IFS(W149="YES",1,W149="NO",0,W149="NO AMP",0)</f>
        <v>#N/A</v>
      </c>
      <c r="Y149" s="10">
        <v>34</v>
      </c>
    </row>
    <row r="150" spans="1:25">
      <c r="A150" s="1">
        <v>1</v>
      </c>
      <c r="B150" s="1">
        <f t="shared" si="5"/>
        <v>149</v>
      </c>
      <c r="C150" s="1" t="s">
        <v>42</v>
      </c>
      <c r="D150" s="25"/>
      <c r="E150" s="14" t="str">
        <f t="shared" si="6"/>
        <v/>
      </c>
      <c r="F150" s="11" t="str" cm="1">
        <f t="array" ref="F150">IF(D150="","",IF($N$11="ENTER INITIALS","",IF(AND(V607&gt;=33,V609&gt;=33),"Inconclusive",_xlfn.IFS(X607+X609=2,"Positive",X606+X607=2,"N1 Rerun",X608+X609=2,"N1 Rerun",X607+X609=1,"Rerun",X606+X608+X607+X609=0,"Rerun",X607+X609=0,"Negative"))))</f>
        <v/>
      </c>
      <c r="G150" s="18"/>
      <c r="H150" s="18"/>
      <c r="I150" s="18"/>
      <c r="J150" s="18"/>
      <c r="K150" s="18"/>
      <c r="L150" s="11" t="str" cm="1">
        <f t="array" ref="L150">_xlfn.IFS(K150="","",K150=F150,"VALIDATED",K150&lt;&gt;F150,"NOT VALIDATED")</f>
        <v/>
      </c>
      <c r="P150" s="1" t="str">
        <f t="shared" si="7"/>
        <v/>
      </c>
      <c r="Q150" s="1" t="s">
        <v>179</v>
      </c>
      <c r="R150" s="1" t="s">
        <v>26</v>
      </c>
      <c r="S150" s="1" t="s">
        <v>27</v>
      </c>
      <c r="T150" s="1" t="s">
        <v>28</v>
      </c>
      <c r="U150" s="1" t="s">
        <v>180</v>
      </c>
      <c r="W150" s="1" t="str">
        <f>IF($N$11="ENTER INITIALS","",IF(V150="","INVALID",IF(V150&lt;33,"VALID","INVALID")))</f>
        <v/>
      </c>
      <c r="X150" s="5" t="e" cm="1">
        <f t="array" ref="X150">_xlfn.IFS(W150="VALID",1,W150="INVALID",0,W150="NO AMP",0)</f>
        <v>#N/A</v>
      </c>
      <c r="Y150" s="10">
        <v>35</v>
      </c>
    </row>
    <row r="151" spans="1:25">
      <c r="A151" s="1">
        <v>1</v>
      </c>
      <c r="B151" s="1">
        <f t="shared" si="5"/>
        <v>150</v>
      </c>
      <c r="C151" s="1" t="s">
        <v>49</v>
      </c>
      <c r="D151" s="25"/>
      <c r="E151" s="14" t="str">
        <f t="shared" si="6"/>
        <v/>
      </c>
      <c r="F151" s="11" t="str" cm="1">
        <f t="array" ref="F151">IF(D151="","",IF($N$11="ENTER INITIALS","",IF(AND(V611&gt;=33,V613&gt;=33),"Inconclusive",_xlfn.IFS(X611+X613=2,"Positive",X610+X611=2,"N1 Rerun",X612+X613=2,"N1 Rerun",X611+X613=1,"Rerun",X610+X612+X611+X613=0,"Rerun",X611+X613=0,"Negative"))))</f>
        <v/>
      </c>
      <c r="G151" s="18"/>
      <c r="H151" s="18"/>
      <c r="I151" s="18"/>
      <c r="J151" s="18"/>
      <c r="K151" s="18"/>
      <c r="L151" s="11" t="str" cm="1">
        <f t="array" ref="L151">_xlfn.IFS(K151="","",K151=F151,"VALIDATED",K151&lt;&gt;F151,"NOT VALIDATED")</f>
        <v/>
      </c>
      <c r="P151" s="1" t="str">
        <f t="shared" si="7"/>
        <v/>
      </c>
      <c r="Q151" s="1" t="s">
        <v>179</v>
      </c>
      <c r="R151" s="1" t="s">
        <v>33</v>
      </c>
      <c r="S151" s="1" t="s">
        <v>34</v>
      </c>
      <c r="T151" s="1" t="s">
        <v>28</v>
      </c>
      <c r="U151" s="1" t="s">
        <v>180</v>
      </c>
      <c r="W151" s="1" t="str">
        <f>IF($N$11="ENTER INITIALS","",IF(V151="","NO",IF(V151&lt;33,"YES","NO")))</f>
        <v/>
      </c>
      <c r="X151" s="5" t="e" cm="1">
        <f t="array" ref="X151">_xlfn.IFS(W151="YES",1,W151="NO",0,W151="NO AMP",0)</f>
        <v>#N/A</v>
      </c>
      <c r="Y151" s="10">
        <v>35</v>
      </c>
    </row>
    <row r="152" spans="1:25">
      <c r="A152" s="1">
        <v>2</v>
      </c>
      <c r="B152" s="1">
        <f t="shared" si="5"/>
        <v>151</v>
      </c>
      <c r="C152" s="1" t="s">
        <v>22</v>
      </c>
      <c r="D152" s="25"/>
      <c r="E152" s="14" t="str">
        <f t="shared" si="6"/>
        <v/>
      </c>
      <c r="F152" s="11" t="str" cm="1">
        <f t="array" ref="F152">IF(D152="","",IF($N$11="ENTER INITIALS","",IF(AND(V615&gt;=33,V617&gt;=33),"Inconclusive",_xlfn.IFS(X615+X617=2,"Positive",X614+X615=2,"N1 Rerun",X616+X617=2,"N1 Rerun",X615+X617=1,"Rerun",X614+X616+X615+X617=0,"Rerun",X615+X617=0,"Negative"))))</f>
        <v/>
      </c>
      <c r="G152" s="18"/>
      <c r="H152" s="18"/>
      <c r="I152" s="18"/>
      <c r="J152" s="18"/>
      <c r="K152" s="18"/>
      <c r="L152" s="11" t="str" cm="1">
        <f t="array" ref="L152">_xlfn.IFS(K152="","",K152=F152,"VALIDATED",K152&lt;&gt;F152,"NOT VALIDATED")</f>
        <v/>
      </c>
      <c r="P152" s="1" t="str">
        <f t="shared" si="7"/>
        <v/>
      </c>
      <c r="Q152" s="1" t="s">
        <v>181</v>
      </c>
      <c r="R152" s="1" t="s">
        <v>26</v>
      </c>
      <c r="S152" s="1" t="s">
        <v>27</v>
      </c>
      <c r="T152" s="1" t="s">
        <v>28</v>
      </c>
      <c r="U152" s="1" t="s">
        <v>180</v>
      </c>
      <c r="W152" s="1" t="str">
        <f>IF($N$11="ENTER INITIALS","",IF(V152="","INVALID",IF(V152&lt;33,"VALID","INVALID")))</f>
        <v/>
      </c>
      <c r="X152" s="5" t="e" cm="1">
        <f t="array" ref="X152">_xlfn.IFS(W152="VALID",1,W152="INVALID",0,W152="NO AMP",0)</f>
        <v>#N/A</v>
      </c>
      <c r="Y152" s="10">
        <v>35</v>
      </c>
    </row>
    <row r="153" spans="1:25">
      <c r="A153" s="1">
        <v>2</v>
      </c>
      <c r="B153" s="1">
        <f t="shared" si="5"/>
        <v>152</v>
      </c>
      <c r="C153" s="1" t="s">
        <v>31</v>
      </c>
      <c r="D153" s="25"/>
      <c r="E153" s="14" t="str">
        <f t="shared" si="6"/>
        <v/>
      </c>
      <c r="F153" s="11" t="str" cm="1">
        <f t="array" ref="F153">IF(D153="","",IF($N$11="ENTER INITIALS","",IF(AND(V619&gt;=33,V621&gt;=33),"Inconclusive",_xlfn.IFS(X619+X621=2,"Positive",X618+X619=2,"N1 Rerun",X620+X621=2,"N1 Rerun",X619+X621=1,"Rerun",X618+X620+X619+X621=0,"Rerun",X619+X621=0,"Negative"))))</f>
        <v/>
      </c>
      <c r="G153" s="18"/>
      <c r="H153" s="18"/>
      <c r="I153" s="18"/>
      <c r="J153" s="18"/>
      <c r="K153" s="18"/>
      <c r="L153" s="11" t="str" cm="1">
        <f t="array" ref="L153">_xlfn.IFS(K153="","",K153=F153,"VALIDATED",K153&lt;&gt;F153,"NOT VALIDATED")</f>
        <v/>
      </c>
      <c r="P153" s="1" t="str">
        <f t="shared" si="7"/>
        <v/>
      </c>
      <c r="Q153" s="1" t="s">
        <v>181</v>
      </c>
      <c r="R153" s="1" t="s">
        <v>33</v>
      </c>
      <c r="S153" s="1" t="s">
        <v>34</v>
      </c>
      <c r="T153" s="1" t="s">
        <v>28</v>
      </c>
      <c r="U153" s="1" t="s">
        <v>180</v>
      </c>
      <c r="W153" s="1" t="str">
        <f>IF($N$11="ENTER INITIALS","",IF(V153="","NO",IF(V153&lt;33,"YES","NO")))</f>
        <v/>
      </c>
      <c r="X153" s="5" t="e" cm="1">
        <f t="array" ref="X153">_xlfn.IFS(W153="YES",1,W153="NO",0,W153="NO AMP",0)</f>
        <v>#N/A</v>
      </c>
      <c r="Y153" s="10">
        <v>35</v>
      </c>
    </row>
    <row r="154" spans="1:25">
      <c r="A154" s="1">
        <v>2</v>
      </c>
      <c r="B154" s="1">
        <f t="shared" si="5"/>
        <v>153</v>
      </c>
      <c r="C154" s="1" t="s">
        <v>36</v>
      </c>
      <c r="D154" s="25"/>
      <c r="E154" s="14" t="str">
        <f t="shared" si="6"/>
        <v/>
      </c>
      <c r="F154" s="11" t="str" cm="1">
        <f t="array" ref="F154">IF(D154="","",IF($N$11="ENTER INITIALS","",IF(AND(V623&gt;=33,V625&gt;=33),"Inconclusive",_xlfn.IFS(X623+X625=2,"Positive",X622+X623=2,"N1 Rerun",X624+X625=2,"N1 Rerun",X623+X625=1,"Rerun",X622+X624+X623+X625=0,"Rerun",X623+X625=0,"Negative"))))</f>
        <v/>
      </c>
      <c r="G154" s="18"/>
      <c r="H154" s="18"/>
      <c r="I154" s="18"/>
      <c r="J154" s="18"/>
      <c r="K154" s="18"/>
      <c r="L154" s="11" t="str" cm="1">
        <f t="array" ref="L154">_xlfn.IFS(K154="","",K154=F154,"VALIDATED",K154&lt;&gt;F154,"NOT VALIDATED")</f>
        <v/>
      </c>
      <c r="P154" s="1" t="str">
        <f t="shared" si="7"/>
        <v/>
      </c>
      <c r="Q154" s="1" t="s">
        <v>182</v>
      </c>
      <c r="R154" s="1" t="s">
        <v>26</v>
      </c>
      <c r="S154" s="1" t="s">
        <v>27</v>
      </c>
      <c r="T154" s="1" t="s">
        <v>28</v>
      </c>
      <c r="U154" s="1" t="s">
        <v>183</v>
      </c>
      <c r="W154" s="1" t="str">
        <f>IF($N$11="ENTER INITIALS","",IF(V154="","INVALID",IF(V154&lt;33,"VALID","INVALID")))</f>
        <v/>
      </c>
      <c r="X154" s="5" t="e" cm="1">
        <f t="array" ref="X154">_xlfn.IFS(W154="VALID",1,W154="INVALID",0,W154="NO AMP",0)</f>
        <v>#N/A</v>
      </c>
      <c r="Y154" s="10">
        <v>36</v>
      </c>
    </row>
    <row r="155" spans="1:25">
      <c r="A155" s="1">
        <v>2</v>
      </c>
      <c r="B155" s="1">
        <f t="shared" si="5"/>
        <v>154</v>
      </c>
      <c r="C155" s="1" t="s">
        <v>40</v>
      </c>
      <c r="D155" s="25"/>
      <c r="E155" s="14" t="str">
        <f t="shared" si="6"/>
        <v/>
      </c>
      <c r="F155" s="11" t="str" cm="1">
        <f t="array" ref="F155">IF(D155="","",IF($N$11="ENTER INITIALS","",IF(AND(V627&gt;=33,V629&gt;=33),"Inconclusive",_xlfn.IFS(X627+X629=2,"Positive",X626+X627=2,"N1 Rerun",X628+X629=2,"N1 Rerun",X627+X629=1,"Rerun",X626+X628+X627+X629=0,"Rerun",X627+X629=0,"Negative"))))</f>
        <v/>
      </c>
      <c r="G155" s="18"/>
      <c r="H155" s="18"/>
      <c r="I155" s="18"/>
      <c r="J155" s="18"/>
      <c r="K155" s="18"/>
      <c r="L155" s="11" t="str" cm="1">
        <f t="array" ref="L155">_xlfn.IFS(K155="","",K155=F155,"VALIDATED",K155&lt;&gt;F155,"NOT VALIDATED")</f>
        <v/>
      </c>
      <c r="P155" s="1" t="str">
        <f t="shared" si="7"/>
        <v/>
      </c>
      <c r="Q155" s="1" t="s">
        <v>182</v>
      </c>
      <c r="R155" s="1" t="s">
        <v>33</v>
      </c>
      <c r="S155" s="1" t="s">
        <v>34</v>
      </c>
      <c r="T155" s="1" t="s">
        <v>28</v>
      </c>
      <c r="U155" s="1" t="s">
        <v>183</v>
      </c>
      <c r="W155" s="1" t="str">
        <f>IF($N$11="ENTER INITIALS","",IF(V155="","NO",IF(V155&lt;33,"YES","NO")))</f>
        <v/>
      </c>
      <c r="X155" s="5" t="e" cm="1">
        <f t="array" ref="X155">_xlfn.IFS(W155="YES",1,W155="NO",0,W155="NO AMP",0)</f>
        <v>#N/A</v>
      </c>
      <c r="Y155" s="10">
        <v>36</v>
      </c>
    </row>
    <row r="156" spans="1:25">
      <c r="A156" s="1">
        <v>2</v>
      </c>
      <c r="B156" s="1">
        <f t="shared" si="5"/>
        <v>155</v>
      </c>
      <c r="C156" s="1" t="s">
        <v>42</v>
      </c>
      <c r="D156" s="25"/>
      <c r="E156" s="14" t="str">
        <f t="shared" si="6"/>
        <v/>
      </c>
      <c r="F156" s="11" t="str" cm="1">
        <f t="array" ref="F156">IF(D156="","",IF($N$11="ENTER INITIALS","",IF(AND(V631&gt;=33,V633&gt;=33),"Inconclusive",_xlfn.IFS(X631+X633=2,"Positive",X630+X631=2,"N1 Rerun",X632+X633=2,"N1 Rerun",X631+X633=1,"Rerun",X630+X632+X631+X633=0,"Rerun",X631+X633=0,"Negative"))))</f>
        <v/>
      </c>
      <c r="G156" s="18"/>
      <c r="H156" s="18"/>
      <c r="I156" s="18"/>
      <c r="J156" s="18"/>
      <c r="K156" s="18"/>
      <c r="L156" s="11" t="str" cm="1">
        <f t="array" ref="L156">_xlfn.IFS(K156="","",K156=F156,"VALIDATED",K156&lt;&gt;F156,"NOT VALIDATED")</f>
        <v/>
      </c>
      <c r="P156" s="1" t="str">
        <f t="shared" si="7"/>
        <v/>
      </c>
      <c r="Q156" s="1" t="s">
        <v>184</v>
      </c>
      <c r="R156" s="1" t="s">
        <v>26</v>
      </c>
      <c r="S156" s="1" t="s">
        <v>27</v>
      </c>
      <c r="T156" s="1" t="s">
        <v>28</v>
      </c>
      <c r="U156" s="1" t="s">
        <v>183</v>
      </c>
      <c r="W156" s="1" t="str">
        <f>IF($N$11="ENTER INITIALS","",IF(V156="","INVALID",IF(V156&lt;33,"VALID","INVALID")))</f>
        <v/>
      </c>
      <c r="X156" s="5" t="e" cm="1">
        <f t="array" ref="X156">_xlfn.IFS(W156="VALID",1,W156="INVALID",0,W156="NO AMP",0)</f>
        <v>#N/A</v>
      </c>
      <c r="Y156" s="10">
        <v>36</v>
      </c>
    </row>
    <row r="157" spans="1:25">
      <c r="A157" s="1">
        <v>2</v>
      </c>
      <c r="B157" s="1">
        <f t="shared" si="5"/>
        <v>156</v>
      </c>
      <c r="C157" s="1" t="s">
        <v>49</v>
      </c>
      <c r="D157" s="25"/>
      <c r="E157" s="14" t="str">
        <f t="shared" si="6"/>
        <v/>
      </c>
      <c r="F157" s="11" t="str" cm="1">
        <f t="array" ref="F157">IF(D157="","",IF($N$11="ENTER INITIALS","",IF(AND(V635&gt;=33,V637&gt;=33),"Inconclusive",_xlfn.IFS(X635+X637=2,"Positive",X634+X635=2,"N1 Rerun",X636+X637=2,"N1 Rerun",X635+X637=1,"Rerun",X634+X636+X635+X637=0,"Rerun",X635+X637=0,"Negative"))))</f>
        <v/>
      </c>
      <c r="G157" s="18"/>
      <c r="H157" s="18"/>
      <c r="I157" s="18"/>
      <c r="J157" s="18"/>
      <c r="K157" s="18"/>
      <c r="L157" s="11" t="str" cm="1">
        <f t="array" ref="L157">_xlfn.IFS(K157="","",K157=F157,"VALIDATED",K157&lt;&gt;F157,"NOT VALIDATED")</f>
        <v/>
      </c>
      <c r="P157" s="1" t="str">
        <f t="shared" si="7"/>
        <v/>
      </c>
      <c r="Q157" s="1" t="s">
        <v>184</v>
      </c>
      <c r="R157" s="1" t="s">
        <v>33</v>
      </c>
      <c r="S157" s="1" t="s">
        <v>34</v>
      </c>
      <c r="T157" s="1" t="s">
        <v>28</v>
      </c>
      <c r="U157" s="1" t="s">
        <v>183</v>
      </c>
      <c r="W157" s="1" t="str">
        <f>IF($N$11="ENTER INITIALS","",IF(V157="","NO",IF(V157&lt;33,"YES","NO")))</f>
        <v/>
      </c>
      <c r="X157" s="5" t="e" cm="1">
        <f t="array" ref="X157">_xlfn.IFS(W157="YES",1,W157="NO",0,W157="NO AMP",0)</f>
        <v>#N/A</v>
      </c>
      <c r="Y157" s="10">
        <v>36</v>
      </c>
    </row>
    <row r="158" spans="1:25">
      <c r="A158" s="1">
        <v>4</v>
      </c>
      <c r="B158" s="1">
        <f t="shared" si="5"/>
        <v>157</v>
      </c>
      <c r="C158" s="1" t="s">
        <v>22</v>
      </c>
      <c r="D158" s="25"/>
      <c r="E158" s="14" t="str">
        <f t="shared" si="6"/>
        <v/>
      </c>
      <c r="F158" s="11" t="str" cm="1">
        <f t="array" ref="F158">IF(D158="","",IF($N$11="ENTER INITIALS","",IF(AND(V639&gt;=33,V641&gt;=33),"Inconclusive",_xlfn.IFS(X639+X641=2,"Positive",X638+X639=2,"N1 Rerun",X640+X641=2,"N1 Rerun",X639+X641=1,"Rerun",X638+X640+X639+X641=0,"Rerun",X639+X641=0,"Negative"))))</f>
        <v/>
      </c>
      <c r="G158" s="18"/>
      <c r="H158" s="18"/>
      <c r="I158" s="18"/>
      <c r="J158" s="18"/>
      <c r="K158" s="18"/>
      <c r="L158" s="11" t="str" cm="1">
        <f t="array" ref="L158">_xlfn.IFS(K158="","",K158=F158,"VALIDATED",K158&lt;&gt;F158,"NOT VALIDATED")</f>
        <v/>
      </c>
      <c r="P158" s="1" t="str">
        <f t="shared" si="7"/>
        <v/>
      </c>
      <c r="Q158" s="1" t="s">
        <v>185</v>
      </c>
      <c r="R158" s="1" t="s">
        <v>26</v>
      </c>
      <c r="S158" s="1" t="s">
        <v>27</v>
      </c>
      <c r="T158" s="1" t="s">
        <v>28</v>
      </c>
      <c r="U158" s="1" t="s">
        <v>186</v>
      </c>
      <c r="W158" s="1" t="str">
        <f>IF($N$11="ENTER INITIALS","",IF(V158="","INVALID",IF(V158&lt;33,"VALID","INVALID")))</f>
        <v/>
      </c>
      <c r="X158" s="5" t="e" cm="1">
        <f t="array" ref="X158">_xlfn.IFS(W158="VALID",1,W158="INVALID",0,W158="NO AMP",0)</f>
        <v>#N/A</v>
      </c>
      <c r="Y158" s="10">
        <v>37</v>
      </c>
    </row>
    <row r="159" spans="1:25">
      <c r="A159" s="1">
        <v>4</v>
      </c>
      <c r="B159" s="1">
        <f t="shared" si="5"/>
        <v>158</v>
      </c>
      <c r="C159" s="1" t="s">
        <v>31</v>
      </c>
      <c r="D159" s="25"/>
      <c r="E159" s="14" t="str">
        <f t="shared" si="6"/>
        <v/>
      </c>
      <c r="F159" s="11" t="str" cm="1">
        <f t="array" ref="F159">IF(D159="","",IF($N$11="ENTER INITIALS","",IF(AND(V643&gt;=33,V645&gt;=33),"Inconclusive",_xlfn.IFS(X643+X645=2,"Positive",X642+X643=2,"N1 Rerun",X644+X645=2,"N1 Rerun",X643+X645=1,"Rerun",X642+X644+X643+X645=0,"Rerun",X643+X645=0,"Negative"))))</f>
        <v/>
      </c>
      <c r="G159" s="18"/>
      <c r="H159" s="18"/>
      <c r="I159" s="18"/>
      <c r="J159" s="18"/>
      <c r="K159" s="18"/>
      <c r="L159" s="11" t="str" cm="1">
        <f t="array" ref="L159">_xlfn.IFS(K159="","",K159=F159,"VALIDATED",K159&lt;&gt;F159,"NOT VALIDATED")</f>
        <v/>
      </c>
      <c r="P159" s="1" t="str">
        <f t="shared" si="7"/>
        <v/>
      </c>
      <c r="Q159" s="1" t="s">
        <v>185</v>
      </c>
      <c r="R159" s="1" t="s">
        <v>33</v>
      </c>
      <c r="S159" s="1" t="s">
        <v>34</v>
      </c>
      <c r="T159" s="1" t="s">
        <v>28</v>
      </c>
      <c r="U159" s="1" t="s">
        <v>186</v>
      </c>
      <c r="W159" s="1" t="str">
        <f>IF($N$11="ENTER INITIALS","",IF(V159="","NO",IF(V159&lt;33,"YES","NO")))</f>
        <v/>
      </c>
      <c r="X159" s="5" t="e" cm="1">
        <f t="array" ref="X159">_xlfn.IFS(W159="YES",1,W159="NO",0,W159="NO AMP",0)</f>
        <v>#N/A</v>
      </c>
      <c r="Y159" s="10">
        <v>37</v>
      </c>
    </row>
    <row r="160" spans="1:25">
      <c r="A160" s="1">
        <v>4</v>
      </c>
      <c r="B160" s="1">
        <f t="shared" si="5"/>
        <v>159</v>
      </c>
      <c r="C160" s="1" t="s">
        <v>36</v>
      </c>
      <c r="D160" s="25"/>
      <c r="E160" s="14" t="str">
        <f t="shared" si="6"/>
        <v/>
      </c>
      <c r="F160" s="11" t="str" cm="1">
        <f t="array" ref="F160">IF(D160="","",IF($N$11="ENTER INITIALS","",IF(AND(V647&gt;=33,V649&gt;=33),"Inconclusive",_xlfn.IFS(X647+X649=2,"Positive",X646+X647=2,"N1 Rerun",X648+X649=2,"N1 Rerun",X647+X649=1,"Rerun",X646+X648+X647+X649=0,"Rerun",X647+X649=0,"Negative"))))</f>
        <v/>
      </c>
      <c r="G160" s="18"/>
      <c r="H160" s="18"/>
      <c r="I160" s="18"/>
      <c r="J160" s="18"/>
      <c r="K160" s="18"/>
      <c r="L160" s="11" t="str" cm="1">
        <f t="array" ref="L160">_xlfn.IFS(K160="","",K160=F160,"VALIDATED",K160&lt;&gt;F160,"NOT VALIDATED")</f>
        <v/>
      </c>
      <c r="P160" s="1" t="str">
        <f t="shared" si="7"/>
        <v/>
      </c>
      <c r="Q160" s="1" t="s">
        <v>187</v>
      </c>
      <c r="R160" s="1" t="s">
        <v>26</v>
      </c>
      <c r="S160" s="1" t="s">
        <v>27</v>
      </c>
      <c r="T160" s="1" t="s">
        <v>28</v>
      </c>
      <c r="U160" s="1" t="s">
        <v>186</v>
      </c>
      <c r="W160" s="1" t="str">
        <f>IF($N$11="ENTER INITIALS","",IF(V160="","INVALID",IF(V160&lt;33,"VALID","INVALID")))</f>
        <v/>
      </c>
      <c r="X160" s="5" t="e" cm="1">
        <f t="array" ref="X160">_xlfn.IFS(W160="VALID",1,W160="INVALID",0,W160="NO AMP",0)</f>
        <v>#N/A</v>
      </c>
      <c r="Y160" s="10">
        <v>37</v>
      </c>
    </row>
    <row r="161" spans="1:25">
      <c r="A161" s="1">
        <v>4</v>
      </c>
      <c r="B161" s="1">
        <f t="shared" ref="B161:B190" si="8">B160+1</f>
        <v>160</v>
      </c>
      <c r="C161" s="1" t="s">
        <v>40</v>
      </c>
      <c r="D161" s="25"/>
      <c r="E161" s="14" t="str">
        <f t="shared" si="6"/>
        <v/>
      </c>
      <c r="F161" s="11" t="str" cm="1">
        <f t="array" ref="F161">IF(D161="","",IF($N$11="ENTER INITIALS","",IF(AND(V651&gt;=33,V653&gt;=33),"Inconclusive",_xlfn.IFS(X651+X653=2,"Positive",X650+X651=2,"N1 Rerun",X652+X653=2,"N1 Rerun",X651+X653=1,"Rerun",X650+X652+X651+X653=0,"Rerun",X651+X653=0,"Negative"))))</f>
        <v/>
      </c>
      <c r="G161" s="18"/>
      <c r="H161" s="18"/>
      <c r="I161" s="18"/>
      <c r="J161" s="18"/>
      <c r="K161" s="18"/>
      <c r="L161" s="11" t="str" cm="1">
        <f t="array" ref="L161">_xlfn.IFS(K161="","",K161=F161,"VALIDATED",K161&lt;&gt;F161,"NOT VALIDATED")</f>
        <v/>
      </c>
      <c r="P161" s="1" t="str">
        <f t="shared" si="7"/>
        <v/>
      </c>
      <c r="Q161" s="1" t="s">
        <v>187</v>
      </c>
      <c r="R161" s="1" t="s">
        <v>33</v>
      </c>
      <c r="S161" s="1" t="s">
        <v>34</v>
      </c>
      <c r="T161" s="1" t="s">
        <v>28</v>
      </c>
      <c r="U161" s="1" t="s">
        <v>186</v>
      </c>
      <c r="W161" s="1" t="str">
        <f>IF($N$11="ENTER INITIALS","",IF(V161="","NO",IF(V161&lt;33,"YES","NO")))</f>
        <v/>
      </c>
      <c r="X161" s="5" t="e" cm="1">
        <f t="array" ref="X161">_xlfn.IFS(W161="YES",1,W161="NO",0,W161="NO AMP",0)</f>
        <v>#N/A</v>
      </c>
      <c r="Y161" s="10">
        <v>37</v>
      </c>
    </row>
    <row r="162" spans="1:25">
      <c r="A162" s="1">
        <v>4</v>
      </c>
      <c r="B162" s="1">
        <f t="shared" si="8"/>
        <v>161</v>
      </c>
      <c r="C162" s="1" t="s">
        <v>42</v>
      </c>
      <c r="D162" s="25"/>
      <c r="E162" s="14" t="str">
        <f t="shared" si="6"/>
        <v/>
      </c>
      <c r="F162" s="11" t="str" cm="1">
        <f t="array" ref="F162">IF(D162="","",IF($N$11="ENTER INITIALS","",IF(AND(V655&gt;=33,V657&gt;=33),"Inconclusive",_xlfn.IFS(X655+X657=2,"Positive",X654+X655=2,"N1 Rerun",X656+X657=2,"N1 Rerun",X655+X657=1,"Rerun",X654+X656+X655+X657=0,"Rerun",X655+X657=0,"Negative"))))</f>
        <v/>
      </c>
      <c r="G162" s="18"/>
      <c r="H162" s="18"/>
      <c r="I162" s="18"/>
      <c r="J162" s="18"/>
      <c r="K162" s="18"/>
      <c r="L162" s="11" t="str" cm="1">
        <f t="array" ref="L162">_xlfn.IFS(K162="","",K162=F162,"VALIDATED",K162&lt;&gt;F162,"NOT VALIDATED")</f>
        <v/>
      </c>
      <c r="P162" s="1" t="str">
        <f t="shared" si="7"/>
        <v/>
      </c>
      <c r="Q162" s="1" t="s">
        <v>188</v>
      </c>
      <c r="R162" s="1" t="s">
        <v>26</v>
      </c>
      <c r="S162" s="1" t="s">
        <v>27</v>
      </c>
      <c r="T162" s="1" t="s">
        <v>28</v>
      </c>
      <c r="U162" s="1" t="s">
        <v>189</v>
      </c>
      <c r="W162" s="1" t="str">
        <f>IF($N$11="ENTER INITIALS","",IF(V162="","INVALID",IF(V162&lt;33,"VALID","INVALID")))</f>
        <v/>
      </c>
      <c r="X162" s="5" t="e" cm="1">
        <f t="array" ref="X162">_xlfn.IFS(W162="VALID",1,W162="INVALID",0,W162="NO AMP",0)</f>
        <v>#N/A</v>
      </c>
      <c r="Y162" s="10">
        <v>38</v>
      </c>
    </row>
    <row r="163" spans="1:25">
      <c r="A163" s="1">
        <v>4</v>
      </c>
      <c r="B163" s="1">
        <f t="shared" si="8"/>
        <v>162</v>
      </c>
      <c r="C163" s="1" t="s">
        <v>49</v>
      </c>
      <c r="D163" s="25"/>
      <c r="E163" s="14" t="str">
        <f t="shared" si="6"/>
        <v/>
      </c>
      <c r="F163" s="11" t="str" cm="1">
        <f t="array" ref="F163">IF(D163="","",IF($N$11="ENTER INITIALS","",IF(AND(V659&gt;=33,V661&gt;=33),"Inconclusive",_xlfn.IFS(X659+X661=2,"Positive",X658+X659=2,"N1 Rerun",X660+X661=2,"N1 Rerun",X659+X661=1,"Rerun",X658+X660+X659+X661=0,"Rerun",X659+X661=0,"Negative"))))</f>
        <v/>
      </c>
      <c r="G163" s="18"/>
      <c r="H163" s="18"/>
      <c r="I163" s="18"/>
      <c r="J163" s="18"/>
      <c r="K163" s="18"/>
      <c r="L163" s="11" t="str" cm="1">
        <f t="array" ref="L163">_xlfn.IFS(K163="","",K163=F163,"VALIDATED",K163&lt;&gt;F163,"NOT VALIDATED")</f>
        <v/>
      </c>
      <c r="P163" s="1" t="str">
        <f t="shared" si="7"/>
        <v/>
      </c>
      <c r="Q163" s="1" t="s">
        <v>188</v>
      </c>
      <c r="R163" s="1" t="s">
        <v>33</v>
      </c>
      <c r="S163" s="1" t="s">
        <v>34</v>
      </c>
      <c r="T163" s="1" t="s">
        <v>28</v>
      </c>
      <c r="U163" s="1" t="s">
        <v>189</v>
      </c>
      <c r="W163" s="1" t="str">
        <f>IF($N$11="ENTER INITIALS","",IF(V163="","NO",IF(V163&lt;33,"YES","NO")))</f>
        <v/>
      </c>
      <c r="X163" s="5" t="e" cm="1">
        <f t="array" ref="X163">_xlfn.IFS(W163="YES",1,W163="NO",0,W163="NO AMP",0)</f>
        <v>#N/A</v>
      </c>
      <c r="Y163" s="10">
        <v>38</v>
      </c>
    </row>
    <row r="164" spans="1:25">
      <c r="A164" s="1">
        <v>5</v>
      </c>
      <c r="B164" s="1">
        <f t="shared" si="8"/>
        <v>163</v>
      </c>
      <c r="C164" s="1" t="s">
        <v>22</v>
      </c>
      <c r="D164" s="25"/>
      <c r="E164" s="14" t="str">
        <f t="shared" si="6"/>
        <v/>
      </c>
      <c r="F164" s="11" t="str" cm="1">
        <f t="array" ref="F164">IF(D164="","",IF($N$11="ENTER INITIALS","",IF(AND(V663&gt;=33,V665&gt;=33),"Inconclusive",_xlfn.IFS(X663+X665=2,"Positive",X662+X663=2,"N1 Rerun",X664+X665=2,"N1 Rerun",X663+X665=1,"Rerun",X662+X664+X663+X665=0,"Rerun",X663+X665=0,"Negative"))))</f>
        <v/>
      </c>
      <c r="G164" s="18"/>
      <c r="H164" s="18"/>
      <c r="I164" s="18"/>
      <c r="J164" s="18"/>
      <c r="K164" s="18"/>
      <c r="L164" s="11" t="str" cm="1">
        <f t="array" ref="L164">_xlfn.IFS(K164="","",K164=F164,"VALIDATED",K164&lt;&gt;F164,"NOT VALIDATED")</f>
        <v/>
      </c>
      <c r="P164" s="1" t="str">
        <f t="shared" si="7"/>
        <v/>
      </c>
      <c r="Q164" s="1" t="s">
        <v>190</v>
      </c>
      <c r="R164" s="1" t="s">
        <v>26</v>
      </c>
      <c r="S164" s="1" t="s">
        <v>27</v>
      </c>
      <c r="T164" s="1" t="s">
        <v>28</v>
      </c>
      <c r="U164" s="1" t="s">
        <v>189</v>
      </c>
      <c r="W164" s="1" t="str">
        <f>IF($N$11="ENTER INITIALS","",IF(V164="","INVALID",IF(V164&lt;33,"VALID","INVALID")))</f>
        <v/>
      </c>
      <c r="X164" s="5" t="e" cm="1">
        <f t="array" ref="X164">_xlfn.IFS(W164="VALID",1,W164="INVALID",0,W164="NO AMP",0)</f>
        <v>#N/A</v>
      </c>
      <c r="Y164" s="10">
        <v>38</v>
      </c>
    </row>
    <row r="165" spans="1:25">
      <c r="A165" s="1">
        <v>5</v>
      </c>
      <c r="B165" s="1">
        <f t="shared" si="8"/>
        <v>164</v>
      </c>
      <c r="C165" s="1" t="s">
        <v>31</v>
      </c>
      <c r="D165" s="25"/>
      <c r="E165" s="14" t="str">
        <f t="shared" si="6"/>
        <v/>
      </c>
      <c r="F165" s="11" t="str" cm="1">
        <f t="array" ref="F165">IF(D165="","",IF($N$11="ENTER INITIALS","",IF(AND(V667&gt;=33,V669&gt;=33),"Inconclusive",_xlfn.IFS(X667+X669=2,"Positive",X666+X667=2,"N1 Rerun",X668+X669=2,"N1 Rerun",X667+X669=1,"Rerun",X666+X668+X667+X669=0,"Rerun",X667+X669=0,"Negative"))))</f>
        <v/>
      </c>
      <c r="G165" s="18"/>
      <c r="H165" s="18"/>
      <c r="I165" s="18"/>
      <c r="J165" s="18"/>
      <c r="K165" s="18"/>
      <c r="L165" s="11" t="str" cm="1">
        <f t="array" ref="L165">_xlfn.IFS(K165="","",K165=F165,"VALIDATED",K165&lt;&gt;F165,"NOT VALIDATED")</f>
        <v/>
      </c>
      <c r="P165" s="1" t="str">
        <f t="shared" si="7"/>
        <v/>
      </c>
      <c r="Q165" s="1" t="s">
        <v>190</v>
      </c>
      <c r="R165" s="1" t="s">
        <v>33</v>
      </c>
      <c r="S165" s="1" t="s">
        <v>34</v>
      </c>
      <c r="T165" s="1" t="s">
        <v>28</v>
      </c>
      <c r="U165" s="1" t="s">
        <v>189</v>
      </c>
      <c r="W165" s="1" t="str">
        <f>IF($N$11="ENTER INITIALS","",IF(V165="","NO",IF(V165&lt;33,"YES","NO")))</f>
        <v/>
      </c>
      <c r="X165" s="5" t="e" cm="1">
        <f t="array" ref="X165">_xlfn.IFS(W165="YES",1,W165="NO",0,W165="NO AMP",0)</f>
        <v>#N/A</v>
      </c>
      <c r="Y165" s="10">
        <v>38</v>
      </c>
    </row>
    <row r="166" spans="1:25">
      <c r="A166" s="1">
        <v>5</v>
      </c>
      <c r="B166" s="1">
        <f t="shared" si="8"/>
        <v>165</v>
      </c>
      <c r="C166" s="1" t="s">
        <v>36</v>
      </c>
      <c r="D166" s="25"/>
      <c r="E166" s="14" t="str">
        <f t="shared" si="6"/>
        <v/>
      </c>
      <c r="F166" s="11" t="str" cm="1">
        <f t="array" ref="F166">IF(D166="","",IF($N$11="ENTER INITIALS","",IF(AND(V671&gt;=33,V673&gt;=33),"Inconclusive",_xlfn.IFS(X671+X673=2,"Positive",X670+X671=2,"N1 Rerun",X672+X673=2,"N1 Rerun",X671+X673=1,"Rerun",X670+X672+X671+X673=0,"Rerun",X671+X673=0,"Negative"))))</f>
        <v/>
      </c>
      <c r="G166" s="18"/>
      <c r="H166" s="18"/>
      <c r="I166" s="18"/>
      <c r="J166" s="18"/>
      <c r="K166" s="18"/>
      <c r="L166" s="11" t="str" cm="1">
        <f t="array" ref="L166">_xlfn.IFS(K166="","",K166=F166,"VALIDATED",K166&lt;&gt;F166,"NOT VALIDATED")</f>
        <v/>
      </c>
      <c r="P166" s="1" t="str">
        <f t="shared" si="7"/>
        <v/>
      </c>
      <c r="Q166" s="1" t="s">
        <v>191</v>
      </c>
      <c r="R166" s="1" t="s">
        <v>26</v>
      </c>
      <c r="S166" s="1" t="s">
        <v>27</v>
      </c>
      <c r="T166" s="1" t="s">
        <v>28</v>
      </c>
      <c r="U166" s="1" t="s">
        <v>192</v>
      </c>
      <c r="W166" s="1" t="str">
        <f>IF($N$11="ENTER INITIALS","",IF(V166="","INVALID",IF(V166&lt;33,"VALID","INVALID")))</f>
        <v/>
      </c>
      <c r="X166" s="5" t="e" cm="1">
        <f t="array" ref="X166">_xlfn.IFS(W166="VALID",1,W166="INVALID",0,W166="NO AMP",0)</f>
        <v>#N/A</v>
      </c>
      <c r="Y166" s="10">
        <v>39</v>
      </c>
    </row>
    <row r="167" spans="1:25">
      <c r="A167" s="1">
        <v>5</v>
      </c>
      <c r="B167" s="1">
        <f t="shared" si="8"/>
        <v>166</v>
      </c>
      <c r="C167" s="1" t="s">
        <v>40</v>
      </c>
      <c r="D167" s="25"/>
      <c r="E167" s="14" t="str">
        <f t="shared" si="6"/>
        <v/>
      </c>
      <c r="F167" s="11" t="str" cm="1">
        <f t="array" ref="F167">IF(D167="","",IF($N$11="ENTER INITIALS","",IF(AND(V675&gt;=33,V677&gt;=33),"Inconclusive",_xlfn.IFS(X675+X677=2,"Positive",X674+X675=2,"N1 Rerun",X676+X677=2,"N1 Rerun",X675+X677=1,"Rerun",X674+X676+X675+X677=0,"Rerun",X675+X677=0,"Negative"))))</f>
        <v/>
      </c>
      <c r="G167" s="18"/>
      <c r="H167" s="18"/>
      <c r="I167" s="18"/>
      <c r="J167" s="18"/>
      <c r="K167" s="18"/>
      <c r="L167" s="11" t="str" cm="1">
        <f t="array" ref="L167">_xlfn.IFS(K167="","",K167=F167,"VALIDATED",K167&lt;&gt;F167,"NOT VALIDATED")</f>
        <v/>
      </c>
      <c r="P167" s="1" t="str">
        <f t="shared" si="7"/>
        <v/>
      </c>
      <c r="Q167" s="1" t="s">
        <v>191</v>
      </c>
      <c r="R167" s="1" t="s">
        <v>33</v>
      </c>
      <c r="S167" s="1" t="s">
        <v>34</v>
      </c>
      <c r="T167" s="1" t="s">
        <v>28</v>
      </c>
      <c r="U167" s="1" t="s">
        <v>192</v>
      </c>
      <c r="W167" s="1" t="str">
        <f>IF($N$11="ENTER INITIALS","",IF(V167="","NO",IF(V167&lt;33,"YES","NO")))</f>
        <v/>
      </c>
      <c r="X167" s="5" t="e" cm="1">
        <f t="array" ref="X167">_xlfn.IFS(W167="YES",1,W167="NO",0,W167="NO AMP",0)</f>
        <v>#N/A</v>
      </c>
      <c r="Y167" s="10">
        <v>39</v>
      </c>
    </row>
    <row r="168" spans="1:25">
      <c r="A168" s="1">
        <v>5</v>
      </c>
      <c r="B168" s="1">
        <f t="shared" si="8"/>
        <v>167</v>
      </c>
      <c r="C168" s="1" t="s">
        <v>42</v>
      </c>
      <c r="D168" s="25"/>
      <c r="E168" s="14" t="str">
        <f t="shared" si="6"/>
        <v/>
      </c>
      <c r="F168" s="11" t="str" cm="1">
        <f t="array" ref="F168">IF(D168="","",IF($N$11="ENTER INITIALS","",IF(AND(V679&gt;=33,V681&gt;=33),"Inconclusive",_xlfn.IFS(X679+X681=2,"Positive",X678+X679=2,"N1 Rerun",X680+X681=2,"N1 Rerun",X679+X681=1,"Rerun",X678+X680+X679+X681=0,"Rerun",X679+X681=0,"Negative"))))</f>
        <v/>
      </c>
      <c r="G168" s="18"/>
      <c r="H168" s="18"/>
      <c r="I168" s="18"/>
      <c r="J168" s="18"/>
      <c r="K168" s="18"/>
      <c r="L168" s="11" t="str" cm="1">
        <f t="array" ref="L168">_xlfn.IFS(K168="","",K168=F168,"VALIDATED",K168&lt;&gt;F168,"NOT VALIDATED")</f>
        <v/>
      </c>
      <c r="P168" s="1" t="str">
        <f t="shared" si="7"/>
        <v/>
      </c>
      <c r="Q168" s="1" t="s">
        <v>193</v>
      </c>
      <c r="R168" s="1" t="s">
        <v>26</v>
      </c>
      <c r="S168" s="1" t="s">
        <v>27</v>
      </c>
      <c r="T168" s="1" t="s">
        <v>28</v>
      </c>
      <c r="U168" s="1" t="s">
        <v>192</v>
      </c>
      <c r="W168" s="1" t="str">
        <f>IF($N$11="ENTER INITIALS","",IF(V168="","INVALID",IF(V168&lt;33,"VALID","INVALID")))</f>
        <v/>
      </c>
      <c r="X168" s="5" t="e" cm="1">
        <f t="array" ref="X168">_xlfn.IFS(W168="VALID",1,W168="INVALID",0,W168="NO AMP",0)</f>
        <v>#N/A</v>
      </c>
      <c r="Y168" s="10">
        <v>39</v>
      </c>
    </row>
    <row r="169" spans="1:25">
      <c r="A169" s="1">
        <v>5</v>
      </c>
      <c r="B169" s="1">
        <f t="shared" si="8"/>
        <v>168</v>
      </c>
      <c r="C169" s="1" t="s">
        <v>49</v>
      </c>
      <c r="D169" s="25"/>
      <c r="E169" s="14" t="str">
        <f t="shared" si="6"/>
        <v/>
      </c>
      <c r="F169" s="11" t="str" cm="1">
        <f t="array" ref="F169">IF(D169="","",IF($N$11="ENTER INITIALS","",IF(AND(V683&gt;=33,V685&gt;=33),"Inconclusive",_xlfn.IFS(X683+X685=2,"Positive",X682+X683=2,"N1 Rerun",X684+X685=2,"N1 Rerun",X683+X685=1,"Rerun",X682+X684+X683+X685=0,"Rerun",X683+X685=0,"Negative"))))</f>
        <v/>
      </c>
      <c r="G169" s="18"/>
      <c r="H169" s="18"/>
      <c r="I169" s="18"/>
      <c r="J169" s="18"/>
      <c r="K169" s="18"/>
      <c r="L169" s="11" t="str" cm="1">
        <f t="array" ref="L169">_xlfn.IFS(K169="","",K169=F169,"VALIDATED",K169&lt;&gt;F169,"NOT VALIDATED")</f>
        <v/>
      </c>
      <c r="P169" s="1" t="str">
        <f t="shared" si="7"/>
        <v/>
      </c>
      <c r="Q169" s="1" t="s">
        <v>193</v>
      </c>
      <c r="R169" s="1" t="s">
        <v>33</v>
      </c>
      <c r="S169" s="1" t="s">
        <v>34</v>
      </c>
      <c r="T169" s="1" t="s">
        <v>28</v>
      </c>
      <c r="U169" s="1" t="s">
        <v>192</v>
      </c>
      <c r="W169" s="1" t="str">
        <f>IF($N$11="ENTER INITIALS","",IF(V169="","NO",IF(V169&lt;33,"YES","NO")))</f>
        <v/>
      </c>
      <c r="X169" s="5" t="e" cm="1">
        <f t="array" ref="X169">_xlfn.IFS(W169="YES",1,W169="NO",0,W169="NO AMP",0)</f>
        <v>#N/A</v>
      </c>
      <c r="Y169" s="10">
        <v>39</v>
      </c>
    </row>
    <row r="170" spans="1:25">
      <c r="A170" s="1">
        <v>7</v>
      </c>
      <c r="B170" s="1">
        <f t="shared" si="8"/>
        <v>169</v>
      </c>
      <c r="C170" s="1" t="s">
        <v>22</v>
      </c>
      <c r="D170" s="25"/>
      <c r="E170" s="14" t="str">
        <f t="shared" si="6"/>
        <v/>
      </c>
      <c r="F170" s="11" t="str" cm="1">
        <f t="array" ref="F170">IF(D170="","",IF($N$11="ENTER INITIALS","",IF(AND(V687&gt;=33,V689&gt;=33),"Inconclusive",_xlfn.IFS(X687+X689=2,"Positive",X686+X687=2,"N1 Rerun",X688+X689=2,"N1 Rerun",X687+X689=1,"Rerun",X686+X688+X687+X689=0,"Rerun",X687+X689=0,"Negative"))))</f>
        <v/>
      </c>
      <c r="G170" s="18"/>
      <c r="H170" s="18"/>
      <c r="I170" s="18"/>
      <c r="J170" s="18"/>
      <c r="K170" s="18"/>
      <c r="L170" s="11" t="str" cm="1">
        <f t="array" ref="L170">_xlfn.IFS(K170="","",K170=F170,"VALIDATED",K170&lt;&gt;F170,"NOT VALIDATED")</f>
        <v/>
      </c>
      <c r="P170" s="1" t="str">
        <f t="shared" si="7"/>
        <v/>
      </c>
      <c r="Q170" s="1" t="s">
        <v>194</v>
      </c>
      <c r="R170" s="1" t="s">
        <v>26</v>
      </c>
      <c r="S170" s="1" t="s">
        <v>27</v>
      </c>
      <c r="T170" s="1" t="s">
        <v>28</v>
      </c>
      <c r="U170" s="1" t="s">
        <v>195</v>
      </c>
      <c r="W170" s="1" t="str">
        <f>IF($N$11="ENTER INITIALS","",IF(V170="","INVALID",IF(V170&lt;33,"VALID","INVALID")))</f>
        <v/>
      </c>
      <c r="X170" s="5" t="e" cm="1">
        <f t="array" ref="X170">_xlfn.IFS(W170="VALID",1,W170="INVALID",0,W170="NO AMP",0)</f>
        <v>#N/A</v>
      </c>
      <c r="Y170" s="10">
        <v>40</v>
      </c>
    </row>
    <row r="171" spans="1:25">
      <c r="A171" s="1">
        <v>7</v>
      </c>
      <c r="B171" s="1">
        <f t="shared" si="8"/>
        <v>170</v>
      </c>
      <c r="C171" s="1" t="s">
        <v>31</v>
      </c>
      <c r="D171" s="25"/>
      <c r="E171" s="14" t="str">
        <f t="shared" si="6"/>
        <v/>
      </c>
      <c r="F171" s="11" t="str" cm="1">
        <f t="array" ref="F171">IF(D171="","",IF($N$11="ENTER INITIALS","",IF(AND(V691&gt;=33,V693&gt;=33),"Inconclusive",_xlfn.IFS(X691+X693=2,"Positive",X690+X691=2,"N1 Rerun",X692+X693=2,"N1 Rerun",X691+X693=1,"Rerun",X690+X692+X691+X693=0,"Rerun",X691+X693=0,"Negative"))))</f>
        <v/>
      </c>
      <c r="G171" s="18"/>
      <c r="H171" s="18"/>
      <c r="I171" s="18"/>
      <c r="J171" s="18"/>
      <c r="K171" s="18"/>
      <c r="L171" s="11" t="str" cm="1">
        <f t="array" ref="L171">_xlfn.IFS(K171="","",K171=F171,"VALIDATED",K171&lt;&gt;F171,"NOT VALIDATED")</f>
        <v/>
      </c>
      <c r="P171" s="1" t="str">
        <f t="shared" si="7"/>
        <v/>
      </c>
      <c r="Q171" s="1" t="s">
        <v>194</v>
      </c>
      <c r="R171" s="1" t="s">
        <v>33</v>
      </c>
      <c r="S171" s="1" t="s">
        <v>34</v>
      </c>
      <c r="T171" s="1" t="s">
        <v>28</v>
      </c>
      <c r="U171" s="1" t="s">
        <v>195</v>
      </c>
      <c r="W171" s="1" t="str">
        <f>IF($N$11="ENTER INITIALS","",IF(V171="","NO",IF(V171&lt;33,"YES","NO")))</f>
        <v/>
      </c>
      <c r="X171" s="5" t="e" cm="1">
        <f t="array" ref="X171">_xlfn.IFS(W171="YES",1,W171="NO",0,W171="NO AMP",0)</f>
        <v>#N/A</v>
      </c>
      <c r="Y171" s="10">
        <v>40</v>
      </c>
    </row>
    <row r="172" spans="1:25">
      <c r="A172" s="1">
        <v>7</v>
      </c>
      <c r="B172" s="1">
        <f t="shared" si="8"/>
        <v>171</v>
      </c>
      <c r="C172" s="1" t="s">
        <v>36</v>
      </c>
      <c r="D172" s="25"/>
      <c r="E172" s="14" t="str">
        <f t="shared" si="6"/>
        <v/>
      </c>
      <c r="F172" s="11" t="str" cm="1">
        <f t="array" ref="F172">IF(D172="","",IF($N$11="ENTER INITIALS","",IF(AND(V695&gt;=33,V697&gt;=33),"Inconclusive",_xlfn.IFS(X695+X697=2,"Positive",X694+X695=2,"N1 Rerun",X696+X697=2,"N1 Rerun",X695+X697=1,"Rerun",X694+X696+X695+X697=0,"Rerun",X695+X697=0,"Negative"))))</f>
        <v/>
      </c>
      <c r="G172" s="18"/>
      <c r="H172" s="18"/>
      <c r="I172" s="18"/>
      <c r="J172" s="18"/>
      <c r="K172" s="18"/>
      <c r="L172" s="11" t="str" cm="1">
        <f t="array" ref="L172">_xlfn.IFS(K172="","",K172=F172,"VALIDATED",K172&lt;&gt;F172,"NOT VALIDATED")</f>
        <v/>
      </c>
      <c r="P172" s="1" t="str">
        <f t="shared" si="7"/>
        <v/>
      </c>
      <c r="Q172" s="1" t="s">
        <v>196</v>
      </c>
      <c r="R172" s="1" t="s">
        <v>26</v>
      </c>
      <c r="S172" s="1" t="s">
        <v>27</v>
      </c>
      <c r="T172" s="1" t="s">
        <v>28</v>
      </c>
      <c r="U172" s="1" t="s">
        <v>195</v>
      </c>
      <c r="W172" s="1" t="str">
        <f>IF($N$11="ENTER INITIALS","",IF(V172="","INVALID",IF(V172&lt;33,"VALID","INVALID")))</f>
        <v/>
      </c>
      <c r="X172" s="5" t="e" cm="1">
        <f t="array" ref="X172">_xlfn.IFS(W172="VALID",1,W172="INVALID",0,W172="NO AMP",0)</f>
        <v>#N/A</v>
      </c>
      <c r="Y172" s="10">
        <v>40</v>
      </c>
    </row>
    <row r="173" spans="1:25">
      <c r="A173" s="1">
        <v>7</v>
      </c>
      <c r="B173" s="1">
        <f t="shared" si="8"/>
        <v>172</v>
      </c>
      <c r="C173" s="1" t="s">
        <v>40</v>
      </c>
      <c r="D173" s="25"/>
      <c r="E173" s="14" t="str">
        <f t="shared" si="6"/>
        <v/>
      </c>
      <c r="F173" s="11" t="str" cm="1">
        <f t="array" ref="F173">IF(D173="","",IF($N$11="ENTER INITIALS","",IF(AND(V699&gt;=33,V701&gt;=33),"Inconclusive",_xlfn.IFS(X699+X701=2,"Positive",X698+X699=2,"N1 Rerun",X700+X701=2,"N1 Rerun",X699+X701=1,"Rerun",X698+X700+X699+X701=0,"Rerun",X699+X701=0,"Negative"))))</f>
        <v/>
      </c>
      <c r="G173" s="18"/>
      <c r="H173" s="18"/>
      <c r="I173" s="18"/>
      <c r="J173" s="18"/>
      <c r="K173" s="18"/>
      <c r="L173" s="11" t="str" cm="1">
        <f t="array" ref="L173">_xlfn.IFS(K173="","",K173=F173,"VALIDATED",K173&lt;&gt;F173,"NOT VALIDATED")</f>
        <v/>
      </c>
      <c r="P173" s="1" t="str">
        <f t="shared" si="7"/>
        <v/>
      </c>
      <c r="Q173" s="1" t="s">
        <v>196</v>
      </c>
      <c r="R173" s="1" t="s">
        <v>33</v>
      </c>
      <c r="S173" s="1" t="s">
        <v>34</v>
      </c>
      <c r="T173" s="1" t="s">
        <v>28</v>
      </c>
      <c r="U173" s="1" t="s">
        <v>195</v>
      </c>
      <c r="W173" s="1" t="str">
        <f>IF($N$11="ENTER INITIALS","",IF(V173="","NO",IF(V173&lt;33,"YES","NO")))</f>
        <v/>
      </c>
      <c r="X173" s="5" t="e" cm="1">
        <f t="array" ref="X173">_xlfn.IFS(W173="YES",1,W173="NO",0,W173="NO AMP",0)</f>
        <v>#N/A</v>
      </c>
      <c r="Y173" s="10">
        <v>40</v>
      </c>
    </row>
    <row r="174" spans="1:25">
      <c r="A174" s="1">
        <v>7</v>
      </c>
      <c r="B174" s="1">
        <f t="shared" si="8"/>
        <v>173</v>
      </c>
      <c r="C174" s="1" t="s">
        <v>42</v>
      </c>
      <c r="D174" s="25"/>
      <c r="E174" s="14" t="str">
        <f t="shared" si="6"/>
        <v/>
      </c>
      <c r="F174" s="11" t="str" cm="1">
        <f t="array" ref="F174">IF(D174="","",IF($N$11="ENTER INITIALS","",IF(AND(V703&gt;=33,V705&gt;=33),"Inconclusive",_xlfn.IFS(X703+X705=2,"Positive",X702+X703=2,"N1 Rerun",X704+X705=2,"N1 Rerun",X703+X705=1,"Rerun",X702+X704+X703+X705=0,"Rerun",X703+X705=0,"Negative"))))</f>
        <v/>
      </c>
      <c r="G174" s="18"/>
      <c r="H174" s="18"/>
      <c r="I174" s="18"/>
      <c r="J174" s="18"/>
      <c r="K174" s="18"/>
      <c r="L174" s="11" t="str" cm="1">
        <f t="array" ref="L174">_xlfn.IFS(K174="","",K174=F174,"VALIDATED",K174&lt;&gt;F174,"NOT VALIDATED")</f>
        <v/>
      </c>
      <c r="P174" s="1" t="str">
        <f t="shared" si="7"/>
        <v/>
      </c>
      <c r="Q174" s="1" t="s">
        <v>197</v>
      </c>
      <c r="R174" s="1" t="s">
        <v>26</v>
      </c>
      <c r="S174" s="1" t="s">
        <v>27</v>
      </c>
      <c r="T174" s="1" t="s">
        <v>28</v>
      </c>
      <c r="U174" s="1" t="s">
        <v>198</v>
      </c>
      <c r="W174" s="1" t="str">
        <f>IF($N$11="ENTER INITIALS","",IF(V174="","INVALID",IF(V174&lt;33,"VALID","INVALID")))</f>
        <v/>
      </c>
      <c r="X174" s="5" t="e" cm="1">
        <f t="array" ref="X174">_xlfn.IFS(W174="VALID",1,W174="INVALID",0,W174="NO AMP",0)</f>
        <v>#N/A</v>
      </c>
      <c r="Y174" s="10">
        <v>41</v>
      </c>
    </row>
    <row r="175" spans="1:25">
      <c r="A175" s="1">
        <v>7</v>
      </c>
      <c r="B175" s="1">
        <f t="shared" si="8"/>
        <v>174</v>
      </c>
      <c r="C175" s="1" t="s">
        <v>49</v>
      </c>
      <c r="D175" s="25"/>
      <c r="E175" s="14" t="str">
        <f t="shared" si="6"/>
        <v/>
      </c>
      <c r="F175" s="11" t="str" cm="1">
        <f t="array" ref="F175">IF(D175="","",IF($N$11="ENTER INITIALS","",IF(AND(V707&gt;=33,V709&gt;=33),"Inconclusive",_xlfn.IFS(X707+X709=2,"Positive",X706+X707=2,"N1 Rerun",X708+X709=2,"N1 Rerun",X707+X709=1,"Rerun",X706+X708+X707+X709=0,"Rerun",X707+X709=0,"Negative"))))</f>
        <v/>
      </c>
      <c r="G175" s="18"/>
      <c r="H175" s="18"/>
      <c r="I175" s="18"/>
      <c r="J175" s="18"/>
      <c r="K175" s="18"/>
      <c r="L175" s="11" t="str" cm="1">
        <f t="array" ref="L175">_xlfn.IFS(K175="","",K175=F175,"VALIDATED",K175&lt;&gt;F175,"NOT VALIDATED")</f>
        <v/>
      </c>
      <c r="P175" s="1" t="str">
        <f t="shared" si="7"/>
        <v/>
      </c>
      <c r="Q175" s="1" t="s">
        <v>197</v>
      </c>
      <c r="R175" s="1" t="s">
        <v>33</v>
      </c>
      <c r="S175" s="1" t="s">
        <v>34</v>
      </c>
      <c r="T175" s="1" t="s">
        <v>28</v>
      </c>
      <c r="U175" s="1" t="s">
        <v>198</v>
      </c>
      <c r="W175" s="1" t="str">
        <f>IF($N$11="ENTER INITIALS","",IF(V175="","NO",IF(V175&lt;33,"YES","NO")))</f>
        <v/>
      </c>
      <c r="X175" s="5" t="e" cm="1">
        <f t="array" ref="X175">_xlfn.IFS(W175="YES",1,W175="NO",0,W175="NO AMP",0)</f>
        <v>#N/A</v>
      </c>
      <c r="Y175" s="10">
        <v>41</v>
      </c>
    </row>
    <row r="176" spans="1:25">
      <c r="A176" s="1">
        <v>8</v>
      </c>
      <c r="B176" s="1">
        <f t="shared" si="8"/>
        <v>175</v>
      </c>
      <c r="C176" s="1" t="s">
        <v>22</v>
      </c>
      <c r="D176" s="25"/>
      <c r="E176" s="14" t="str">
        <f t="shared" si="6"/>
        <v/>
      </c>
      <c r="F176" s="11" t="str" cm="1">
        <f t="array" ref="F176">IF(D176="","",IF($N$11="ENTER INITIALS","",IF(AND(V711&gt;=33,V713&gt;=33),"Inconclusive",_xlfn.IFS(X711+X713=2,"Positive",X710+X711=2,"N1 Rerun",X712+X713=2,"N1 Rerun",X711+X713=1,"Rerun",X710+X712+X711+X713=0,"Rerun",X711+X713=0,"Negative"))))</f>
        <v/>
      </c>
      <c r="G176" s="18"/>
      <c r="H176" s="18"/>
      <c r="I176" s="18"/>
      <c r="J176" s="18"/>
      <c r="K176" s="18"/>
      <c r="L176" s="11" t="str" cm="1">
        <f t="array" ref="L176">_xlfn.IFS(K176="","",K176=F176,"VALIDATED",K176&lt;&gt;F176,"NOT VALIDATED")</f>
        <v/>
      </c>
      <c r="P176" s="1" t="str">
        <f t="shared" si="7"/>
        <v/>
      </c>
      <c r="Q176" s="1" t="s">
        <v>199</v>
      </c>
      <c r="R176" s="1" t="s">
        <v>26</v>
      </c>
      <c r="S176" s="1" t="s">
        <v>27</v>
      </c>
      <c r="T176" s="1" t="s">
        <v>28</v>
      </c>
      <c r="U176" s="1" t="s">
        <v>198</v>
      </c>
      <c r="W176" s="1" t="str">
        <f>IF($N$11="ENTER INITIALS","",IF(V176="","INVALID",IF(V176&lt;33,"VALID","INVALID")))</f>
        <v/>
      </c>
      <c r="X176" s="5" t="e" cm="1">
        <f t="array" ref="X176">_xlfn.IFS(W176="VALID",1,W176="INVALID",0,W176="NO AMP",0)</f>
        <v>#N/A</v>
      </c>
      <c r="Y176" s="10">
        <v>41</v>
      </c>
    </row>
    <row r="177" spans="1:25">
      <c r="A177" s="1">
        <v>8</v>
      </c>
      <c r="B177" s="1">
        <f t="shared" si="8"/>
        <v>176</v>
      </c>
      <c r="C177" s="1" t="s">
        <v>31</v>
      </c>
      <c r="D177" s="25"/>
      <c r="E177" s="14" t="str">
        <f t="shared" si="6"/>
        <v/>
      </c>
      <c r="F177" s="11" t="str" cm="1">
        <f t="array" ref="F177">IF(D177="","",IF($N$11="ENTER INITIALS","",IF(AND(V715&gt;=33,V717&gt;=33),"Inconclusive",_xlfn.IFS(X715+X717=2,"Positive",X714+X715=2,"N1 Rerun",X716+X717=2,"N1 Rerun",X715+X717=1,"Rerun",X714+X716+X715+X717=0,"Rerun",X715+X717=0,"Negative"))))</f>
        <v/>
      </c>
      <c r="G177" s="18"/>
      <c r="H177" s="18"/>
      <c r="I177" s="18"/>
      <c r="J177" s="18"/>
      <c r="K177" s="18"/>
      <c r="L177" s="11" t="str" cm="1">
        <f t="array" ref="L177">_xlfn.IFS(K177="","",K177=F177,"VALIDATED",K177&lt;&gt;F177,"NOT VALIDATED")</f>
        <v/>
      </c>
      <c r="P177" s="1" t="str">
        <f t="shared" si="7"/>
        <v/>
      </c>
      <c r="Q177" s="1" t="s">
        <v>199</v>
      </c>
      <c r="R177" s="1" t="s">
        <v>33</v>
      </c>
      <c r="S177" s="1" t="s">
        <v>34</v>
      </c>
      <c r="T177" s="1" t="s">
        <v>28</v>
      </c>
      <c r="U177" s="1" t="s">
        <v>198</v>
      </c>
      <c r="W177" s="1" t="str">
        <f>IF($N$11="ENTER INITIALS","",IF(V177="","NO",IF(V177&lt;33,"YES","NO")))</f>
        <v/>
      </c>
      <c r="X177" s="5" t="e" cm="1">
        <f t="array" ref="X177">_xlfn.IFS(W177="YES",1,W177="NO",0,W177="NO AMP",0)</f>
        <v>#N/A</v>
      </c>
      <c r="Y177" s="10">
        <v>41</v>
      </c>
    </row>
    <row r="178" spans="1:25">
      <c r="A178" s="1">
        <v>8</v>
      </c>
      <c r="B178" s="1">
        <f t="shared" si="8"/>
        <v>177</v>
      </c>
      <c r="C178" s="1" t="s">
        <v>36</v>
      </c>
      <c r="D178" s="25"/>
      <c r="E178" s="14" t="str">
        <f t="shared" si="6"/>
        <v/>
      </c>
      <c r="F178" s="11" t="str" cm="1">
        <f t="array" ref="F178">IF(D178="","",IF($N$11="ENTER INITIALS","",IF(AND(V719&gt;=33,V721&gt;=33),"Inconclusive",_xlfn.IFS(X719+X721=2,"Positive",X718+X719=2,"N1 Rerun",X720+X721=2,"N1 Rerun",X719+X721=1,"Rerun",X718+X720+X719+X721=0,"Rerun",X719+X721=0,"Negative"))))</f>
        <v/>
      </c>
      <c r="G178" s="18"/>
      <c r="H178" s="18"/>
      <c r="I178" s="18"/>
      <c r="J178" s="18"/>
      <c r="K178" s="18"/>
      <c r="L178" s="11" t="str" cm="1">
        <f t="array" ref="L178">_xlfn.IFS(K178="","",K178=F178,"VALIDATED",K178&lt;&gt;F178,"NOT VALIDATED")</f>
        <v/>
      </c>
      <c r="P178" s="1" t="str">
        <f t="shared" si="7"/>
        <v/>
      </c>
      <c r="Q178" s="1" t="s">
        <v>200</v>
      </c>
      <c r="R178" s="1" t="s">
        <v>26</v>
      </c>
      <c r="S178" s="1" t="s">
        <v>27</v>
      </c>
      <c r="T178" s="1" t="s">
        <v>28</v>
      </c>
      <c r="U178" s="1" t="s">
        <v>201</v>
      </c>
      <c r="W178" s="1" t="str">
        <f>IF($N$11="ENTER INITIALS","",IF(V178="","INVALID",IF(V178&lt;33,"VALID","INVALID")))</f>
        <v/>
      </c>
      <c r="X178" s="5" t="e" cm="1">
        <f t="array" ref="X178">_xlfn.IFS(W178="VALID",1,W178="INVALID",0,W178="NO AMP",0)</f>
        <v>#N/A</v>
      </c>
      <c r="Y178" s="10">
        <v>42</v>
      </c>
    </row>
    <row r="179" spans="1:25">
      <c r="A179" s="1">
        <v>8</v>
      </c>
      <c r="B179" s="1">
        <f t="shared" si="8"/>
        <v>178</v>
      </c>
      <c r="C179" s="1" t="s">
        <v>40</v>
      </c>
      <c r="D179" s="25"/>
      <c r="E179" s="14" t="str">
        <f t="shared" si="6"/>
        <v/>
      </c>
      <c r="F179" s="11" t="str" cm="1">
        <f t="array" ref="F179">IF(D179="","",IF($N$11="ENTER INITIALS","",IF(AND(V723&gt;=33,V725&gt;=33),"Inconclusive",_xlfn.IFS(X723+X725=2,"Positive",X722+X723=2,"N1 Rerun",X724+X725=2,"N1 Rerun",X723+X725=1,"Rerun",X722+X724+X723+X725=0,"Rerun",X723+X725=0,"Negative"))))</f>
        <v/>
      </c>
      <c r="G179" s="18"/>
      <c r="H179" s="18"/>
      <c r="I179" s="18"/>
      <c r="J179" s="18"/>
      <c r="K179" s="18"/>
      <c r="L179" s="11" t="str" cm="1">
        <f t="array" ref="L179">_xlfn.IFS(K179="","",K179=F179,"VALIDATED",K179&lt;&gt;F179,"NOT VALIDATED")</f>
        <v/>
      </c>
      <c r="P179" s="1" t="str">
        <f t="shared" si="7"/>
        <v/>
      </c>
      <c r="Q179" s="1" t="s">
        <v>200</v>
      </c>
      <c r="R179" s="1" t="s">
        <v>33</v>
      </c>
      <c r="S179" s="1" t="s">
        <v>34</v>
      </c>
      <c r="T179" s="1" t="s">
        <v>28</v>
      </c>
      <c r="U179" s="1" t="s">
        <v>201</v>
      </c>
      <c r="W179" s="1" t="str">
        <f>IF($N$11="ENTER INITIALS","",IF(V179="","NO",IF(V179&lt;33,"YES","NO")))</f>
        <v/>
      </c>
      <c r="X179" s="5" t="e" cm="1">
        <f t="array" ref="X179">_xlfn.IFS(W179="YES",1,W179="NO",0,W179="NO AMP",0)</f>
        <v>#N/A</v>
      </c>
      <c r="Y179" s="10">
        <v>42</v>
      </c>
    </row>
    <row r="180" spans="1:25">
      <c r="A180" s="1">
        <v>8</v>
      </c>
      <c r="B180" s="1">
        <f t="shared" si="8"/>
        <v>179</v>
      </c>
      <c r="C180" s="1" t="s">
        <v>42</v>
      </c>
      <c r="D180" s="25"/>
      <c r="E180" s="14" t="str">
        <f t="shared" si="6"/>
        <v/>
      </c>
      <c r="F180" s="11" t="str" cm="1">
        <f t="array" ref="F180">IF(D180="","",IF($N$11="ENTER INITIALS","",IF(AND(V727&gt;=33,V729&gt;=33),"Inconclusive",_xlfn.IFS(X727+X729=2,"Positive",X726+X727=2,"N1 Rerun",X728+X729=2,"N1 Rerun",X727+X729=1,"Rerun",X726+X728+X727+X729=0,"Rerun",X727+X729=0,"Negative"))))</f>
        <v/>
      </c>
      <c r="G180" s="18"/>
      <c r="H180" s="18"/>
      <c r="I180" s="18"/>
      <c r="J180" s="18"/>
      <c r="K180" s="18"/>
      <c r="L180" s="11" t="str" cm="1">
        <f t="array" ref="L180">_xlfn.IFS(K180="","",K180=F180,"VALIDATED",K180&lt;&gt;F180,"NOT VALIDATED")</f>
        <v/>
      </c>
      <c r="P180" s="1" t="str">
        <f t="shared" si="7"/>
        <v/>
      </c>
      <c r="Q180" s="1" t="s">
        <v>202</v>
      </c>
      <c r="R180" s="1" t="s">
        <v>26</v>
      </c>
      <c r="S180" s="1" t="s">
        <v>27</v>
      </c>
      <c r="T180" s="1" t="s">
        <v>28</v>
      </c>
      <c r="U180" s="1" t="s">
        <v>201</v>
      </c>
      <c r="W180" s="1" t="str">
        <f>IF($N$11="ENTER INITIALS","",IF(V180="","INVALID",IF(V180&lt;33,"VALID","INVALID")))</f>
        <v/>
      </c>
      <c r="X180" s="5" t="e" cm="1">
        <f t="array" ref="X180">_xlfn.IFS(W180="VALID",1,W180="INVALID",0,W180="NO AMP",0)</f>
        <v>#N/A</v>
      </c>
      <c r="Y180" s="10">
        <v>42</v>
      </c>
    </row>
    <row r="181" spans="1:25">
      <c r="A181" s="1">
        <v>8</v>
      </c>
      <c r="B181" s="1">
        <f t="shared" si="8"/>
        <v>180</v>
      </c>
      <c r="C181" s="1" t="s">
        <v>49</v>
      </c>
      <c r="D181" s="25"/>
      <c r="E181" s="14" t="str">
        <f t="shared" si="6"/>
        <v/>
      </c>
      <c r="F181" s="11" t="str" cm="1">
        <f t="array" ref="F181">IF(D181="","",IF($N$11="ENTER INITIALS","",IF(AND(V731&gt;=33,V733&gt;=33),"Inconclusive",_xlfn.IFS(X731+X733=2,"Positive",X730+X731=2,"N1 Rerun",X732+X733=2,"N1 Rerun",X731+X733=1,"Rerun",X730+X732+X731+X733=0,"Rerun",X731+X733=0,"Negative"))))</f>
        <v/>
      </c>
      <c r="G181" s="18"/>
      <c r="H181" s="18"/>
      <c r="I181" s="18"/>
      <c r="J181" s="18"/>
      <c r="K181" s="18"/>
      <c r="L181" s="11" t="str" cm="1">
        <f t="array" ref="L181">_xlfn.IFS(K181="","",K181=F181,"VALIDATED",K181&lt;&gt;F181,"NOT VALIDATED")</f>
        <v/>
      </c>
      <c r="P181" s="1" t="str">
        <f t="shared" si="7"/>
        <v/>
      </c>
      <c r="Q181" s="1" t="s">
        <v>202</v>
      </c>
      <c r="R181" s="1" t="s">
        <v>33</v>
      </c>
      <c r="S181" s="1" t="s">
        <v>34</v>
      </c>
      <c r="T181" s="1" t="s">
        <v>28</v>
      </c>
      <c r="U181" s="1" t="s">
        <v>201</v>
      </c>
      <c r="W181" s="1" t="str">
        <f>IF($N$11="ENTER INITIALS","",IF(V181="","NO",IF(V181&lt;33,"YES","NO")))</f>
        <v/>
      </c>
      <c r="X181" s="5" t="e" cm="1">
        <f t="array" ref="X181">_xlfn.IFS(W181="YES",1,W181="NO",0,W181="NO AMP",0)</f>
        <v>#N/A</v>
      </c>
      <c r="Y181" s="10">
        <v>42</v>
      </c>
    </row>
    <row r="182" spans="1:25">
      <c r="A182" s="1">
        <v>10</v>
      </c>
      <c r="B182" s="1">
        <f t="shared" si="8"/>
        <v>181</v>
      </c>
      <c r="C182" s="1" t="s">
        <v>22</v>
      </c>
      <c r="D182" s="25"/>
      <c r="E182" s="14" t="str">
        <f t="shared" si="6"/>
        <v/>
      </c>
      <c r="F182" s="11" t="str" cm="1">
        <f t="array" ref="F182">IF(D182="","",IF($N$11="ENTER INITIALS","",IF(AND(V735&gt;=33,V737&gt;=33),"Inconclusive",_xlfn.IFS(X735+X737=2,"Positive",X734+X735=2,"N1 Rerun",X736+X737=2,"N1 Rerun",X735+X737=1,"Rerun",X734+X736+X735+X737=0,"Rerun",X735+X737=0,"Negative"))))</f>
        <v/>
      </c>
      <c r="G182" s="18"/>
      <c r="H182" s="18"/>
      <c r="I182" s="18"/>
      <c r="J182" s="18"/>
      <c r="K182" s="18"/>
      <c r="L182" s="11" t="str" cm="1">
        <f t="array" ref="L182">_xlfn.IFS(K182="","",K182=F182,"VALIDATED",K182&lt;&gt;F182,"NOT VALIDATED")</f>
        <v/>
      </c>
      <c r="P182" s="1" t="str">
        <f t="shared" si="7"/>
        <v/>
      </c>
      <c r="Q182" s="1" t="s">
        <v>203</v>
      </c>
      <c r="R182" s="1" t="s">
        <v>26</v>
      </c>
      <c r="S182" s="1" t="s">
        <v>27</v>
      </c>
      <c r="T182" s="1" t="s">
        <v>28</v>
      </c>
      <c r="U182" s="1" t="s">
        <v>204</v>
      </c>
      <c r="W182" s="1" t="str">
        <f>IF($N$11="ENTER INITIALS","",IF(V182="","INVALID",IF(V182&lt;33,"VALID","INVALID")))</f>
        <v/>
      </c>
      <c r="X182" s="5" t="e" cm="1">
        <f t="array" ref="X182">_xlfn.IFS(W182="VALID",1,W182="INVALID",0,W182="NO AMP",0)</f>
        <v>#N/A</v>
      </c>
      <c r="Y182" s="10">
        <v>43</v>
      </c>
    </row>
    <row r="183" spans="1:25">
      <c r="A183" s="1">
        <v>10</v>
      </c>
      <c r="B183" s="1">
        <f t="shared" si="8"/>
        <v>182</v>
      </c>
      <c r="C183" s="1" t="s">
        <v>31</v>
      </c>
      <c r="D183" s="25"/>
      <c r="E183" s="14" t="str">
        <f t="shared" si="6"/>
        <v/>
      </c>
      <c r="F183" s="11" t="str" cm="1">
        <f t="array" ref="F183">IF(D183="","",IF($N$11="ENTER INITIALS","",IF(AND(V739&gt;=33,V741&gt;=33),"Inconclusive",_xlfn.IFS(X739+X741=2,"Positive",X738+X739=2,"N1 Rerun",X740+X741=2,"N1 Rerun",X739+X741=1,"Rerun",X738+X740+X739+X741=0,"Rerun",X739+X741=0,"Negative"))))</f>
        <v/>
      </c>
      <c r="G183" s="18"/>
      <c r="H183" s="18"/>
      <c r="I183" s="18"/>
      <c r="J183" s="18"/>
      <c r="K183" s="18"/>
      <c r="L183" s="11" t="str" cm="1">
        <f t="array" ref="L183">_xlfn.IFS(K183="","",K183=F183,"VALIDATED",K183&lt;&gt;F183,"NOT VALIDATED")</f>
        <v/>
      </c>
      <c r="P183" s="1" t="str">
        <f t="shared" si="7"/>
        <v/>
      </c>
      <c r="Q183" s="1" t="s">
        <v>203</v>
      </c>
      <c r="R183" s="1" t="s">
        <v>33</v>
      </c>
      <c r="S183" s="1" t="s">
        <v>34</v>
      </c>
      <c r="T183" s="1" t="s">
        <v>28</v>
      </c>
      <c r="U183" s="1" t="s">
        <v>204</v>
      </c>
      <c r="W183" s="1" t="str">
        <f>IF($N$11="ENTER INITIALS","",IF(V183="","NO",IF(V183&lt;33,"YES","NO")))</f>
        <v/>
      </c>
      <c r="X183" s="5" t="e" cm="1">
        <f t="array" ref="X183">_xlfn.IFS(W183="YES",1,W183="NO",0,W183="NO AMP",0)</f>
        <v>#N/A</v>
      </c>
      <c r="Y183" s="10">
        <v>43</v>
      </c>
    </row>
    <row r="184" spans="1:25">
      <c r="A184" s="1">
        <v>10</v>
      </c>
      <c r="B184" s="1">
        <f t="shared" si="8"/>
        <v>183</v>
      </c>
      <c r="C184" s="1" t="s">
        <v>36</v>
      </c>
      <c r="D184" s="25"/>
      <c r="E184" s="14" t="str">
        <f t="shared" si="6"/>
        <v/>
      </c>
      <c r="F184" s="11" t="str" cm="1">
        <f t="array" ref="F184">IF(D184="","",IF($N$11="ENTER INITIALS","",IF(AND(V743&gt;=33,V745&gt;=33),"Inconclusive",_xlfn.IFS(X743+X745=2,"Positive",X742+X743=2,"N1 Rerun",X744+X745=2,"N1 Rerun",X743+X745=1,"Rerun",X742+X744+X743+X745=0,"Rerun",X743+X745=0,"Negative"))))</f>
        <v/>
      </c>
      <c r="G184" s="18"/>
      <c r="H184" s="18"/>
      <c r="I184" s="18"/>
      <c r="J184" s="18"/>
      <c r="K184" s="18"/>
      <c r="L184" s="11" t="str" cm="1">
        <f t="array" ref="L184">_xlfn.IFS(K184="","",K184=F184,"VALIDATED",K184&lt;&gt;F184,"NOT VALIDATED")</f>
        <v/>
      </c>
      <c r="P184" s="1" t="str">
        <f t="shared" si="7"/>
        <v/>
      </c>
      <c r="Q184" s="1" t="s">
        <v>205</v>
      </c>
      <c r="R184" s="1" t="s">
        <v>26</v>
      </c>
      <c r="S184" s="1" t="s">
        <v>27</v>
      </c>
      <c r="T184" s="1" t="s">
        <v>28</v>
      </c>
      <c r="U184" s="1" t="s">
        <v>204</v>
      </c>
      <c r="W184" s="1" t="str">
        <f>IF($N$11="ENTER INITIALS","",IF(V184="","INVALID",IF(V184&lt;33,"VALID","INVALID")))</f>
        <v/>
      </c>
      <c r="X184" s="5" t="e" cm="1">
        <f t="array" ref="X184">_xlfn.IFS(W184="VALID",1,W184="INVALID",0,W184="NO AMP",0)</f>
        <v>#N/A</v>
      </c>
      <c r="Y184" s="10">
        <v>43</v>
      </c>
    </row>
    <row r="185" spans="1:25">
      <c r="A185" s="1">
        <v>10</v>
      </c>
      <c r="B185" s="1">
        <f t="shared" si="8"/>
        <v>184</v>
      </c>
      <c r="C185" s="1" t="s">
        <v>40</v>
      </c>
      <c r="D185" s="25"/>
      <c r="E185" s="14" t="str">
        <f t="shared" si="6"/>
        <v/>
      </c>
      <c r="F185" s="11" t="str" cm="1">
        <f t="array" ref="F185">IF(D185="","",IF($N$11="ENTER INITIALS","",IF(AND(V747&gt;=33,V749&gt;=33),"Inconclusive",_xlfn.IFS(X747+X749=2,"Positive",X746+X747=2,"N1 Rerun",X748+X749=2,"N1 Rerun",X747+X749=1,"Rerun",X746+X748+X747+X749=0,"Rerun",X747+X749=0,"Negative"))))</f>
        <v/>
      </c>
      <c r="G185" s="18"/>
      <c r="H185" s="18"/>
      <c r="I185" s="18"/>
      <c r="J185" s="18"/>
      <c r="K185" s="18"/>
      <c r="L185" s="11" t="str" cm="1">
        <f t="array" ref="L185">_xlfn.IFS(K185="","",K185=F185,"VALIDATED",K185&lt;&gt;F185,"NOT VALIDATED")</f>
        <v/>
      </c>
      <c r="P185" s="1" t="str">
        <f t="shared" si="7"/>
        <v/>
      </c>
      <c r="Q185" s="1" t="s">
        <v>205</v>
      </c>
      <c r="R185" s="1" t="s">
        <v>33</v>
      </c>
      <c r="S185" s="1" t="s">
        <v>34</v>
      </c>
      <c r="T185" s="1" t="s">
        <v>28</v>
      </c>
      <c r="U185" s="1" t="s">
        <v>204</v>
      </c>
      <c r="W185" s="1" t="str">
        <f>IF($N$11="ENTER INITIALS","",IF(V185="","NO",IF(V185&lt;33,"YES","NO")))</f>
        <v/>
      </c>
      <c r="X185" s="5" t="e" cm="1">
        <f t="array" ref="X185">_xlfn.IFS(W185="YES",1,W185="NO",0,W185="NO AMP",0)</f>
        <v>#N/A</v>
      </c>
      <c r="Y185" s="10">
        <v>43</v>
      </c>
    </row>
    <row r="186" spans="1:25">
      <c r="A186" s="1">
        <v>10</v>
      </c>
      <c r="B186" s="1">
        <f t="shared" si="8"/>
        <v>185</v>
      </c>
      <c r="C186" s="1" t="s">
        <v>42</v>
      </c>
      <c r="D186" s="25"/>
      <c r="E186" s="14" t="str">
        <f t="shared" si="6"/>
        <v/>
      </c>
      <c r="F186" s="11" t="str" cm="1">
        <f t="array" ref="F186">IF(D186="","",IF($N$11="ENTER INITIALS","",IF(AND(V751&gt;=33,V753&gt;=33),"Inconclusive",_xlfn.IFS(X751+X753=2,"Positive",X750+X751=2,"N1 Rerun",X752+X753=2,"N1 Rerun",X751+X753=1,"Rerun",X750+X752+X751+X753=0,"Rerun",X751+X753=0,"Negative"))))</f>
        <v/>
      </c>
      <c r="G186" s="18"/>
      <c r="H186" s="18"/>
      <c r="I186" s="18"/>
      <c r="J186" s="18"/>
      <c r="K186" s="18"/>
      <c r="L186" s="11" t="str" cm="1">
        <f t="array" ref="L186">_xlfn.IFS(K186="","",K186=F186,"VALIDATED",K186&lt;&gt;F186,"NOT VALIDATED")</f>
        <v/>
      </c>
      <c r="P186" s="1" t="str">
        <f t="shared" si="7"/>
        <v/>
      </c>
      <c r="Q186" s="1" t="s">
        <v>206</v>
      </c>
      <c r="R186" s="1" t="s">
        <v>26</v>
      </c>
      <c r="S186" s="1" t="s">
        <v>27</v>
      </c>
      <c r="T186" s="1" t="s">
        <v>28</v>
      </c>
      <c r="U186" s="1" t="s">
        <v>207</v>
      </c>
      <c r="W186" s="1" t="str">
        <f>IF($N$11="ENTER INITIALS","",IF(V186="","INVALID",IF(V186&lt;33,"VALID","INVALID")))</f>
        <v/>
      </c>
      <c r="X186" s="5" t="e" cm="1">
        <f t="array" ref="X186">_xlfn.IFS(W186="VALID",1,W186="INVALID",0,W186="NO AMP",0)</f>
        <v>#N/A</v>
      </c>
      <c r="Y186" s="10">
        <v>44</v>
      </c>
    </row>
    <row r="187" spans="1:25">
      <c r="A187" s="1">
        <v>10</v>
      </c>
      <c r="B187" s="1">
        <f t="shared" si="8"/>
        <v>186</v>
      </c>
      <c r="C187" s="1" t="s">
        <v>49</v>
      </c>
      <c r="D187" s="25"/>
      <c r="E187" s="14" t="str">
        <f t="shared" si="6"/>
        <v/>
      </c>
      <c r="F187" s="11" t="str" cm="1">
        <f t="array" ref="F187">IF(D187="","",IF($N$11="ENTER INITIALS","",IF(AND(V755&gt;=33,V757&gt;=33),"Inconclusive",_xlfn.IFS(X755+X757=2,"Positive",X754+X755=2,"N1 Rerun",X756+X757=2,"N1 Rerun",X755+X757=1,"Rerun",X754+X756+X755+X757=0,"Rerun",X755+X757=0,"Negative"))))</f>
        <v/>
      </c>
      <c r="G187" s="18"/>
      <c r="H187" s="18"/>
      <c r="I187" s="18"/>
      <c r="J187" s="18"/>
      <c r="K187" s="18"/>
      <c r="L187" s="11" t="str" cm="1">
        <f t="array" ref="L187">_xlfn.IFS(K187="","",K187=F187,"VALIDATED",K187&lt;&gt;F187,"NOT VALIDATED")</f>
        <v/>
      </c>
      <c r="P187" s="1" t="str">
        <f t="shared" si="7"/>
        <v/>
      </c>
      <c r="Q187" s="1" t="s">
        <v>206</v>
      </c>
      <c r="R187" s="1" t="s">
        <v>33</v>
      </c>
      <c r="S187" s="1" t="s">
        <v>34</v>
      </c>
      <c r="T187" s="1" t="s">
        <v>28</v>
      </c>
      <c r="U187" s="1" t="s">
        <v>207</v>
      </c>
      <c r="W187" s="1" t="str">
        <f>IF($N$11="ENTER INITIALS","",IF(V187="","NO",IF(V187&lt;33,"YES","NO")))</f>
        <v/>
      </c>
      <c r="X187" s="5" t="e" cm="1">
        <f t="array" ref="X187">_xlfn.IFS(W187="YES",1,W187="NO",0,W187="NO AMP",0)</f>
        <v>#N/A</v>
      </c>
      <c r="Y187" s="10">
        <v>44</v>
      </c>
    </row>
    <row r="188" spans="1:25">
      <c r="A188" s="1">
        <v>11</v>
      </c>
      <c r="B188" s="1">
        <f t="shared" si="8"/>
        <v>187</v>
      </c>
      <c r="C188" s="1" t="s">
        <v>22</v>
      </c>
      <c r="D188" s="25"/>
      <c r="E188" s="14" t="str">
        <f t="shared" si="6"/>
        <v/>
      </c>
      <c r="F188" s="11" t="str" cm="1">
        <f t="array" ref="F188">IF(D188="","",IF($N$11="ENTER INITIALS","",IF(AND(V759&gt;=33,V761&gt;=33),"Inconclusive",_xlfn.IFS(X759+X761=2,"Positive",X758+X759=2,"N1 Rerun",X760+X761=2,"N1 Rerun",X759+X761=1,"Rerun",X758+X760+X759+X761=0,"Rerun",X759+X761=0,"Negative"))))</f>
        <v/>
      </c>
      <c r="G188" s="18"/>
      <c r="H188" s="18"/>
      <c r="I188" s="18"/>
      <c r="J188" s="18"/>
      <c r="K188" s="18"/>
      <c r="L188" s="11" t="str" cm="1">
        <f t="array" ref="L188">_xlfn.IFS(K188="","",K188=F188,"VALIDATED",K188&lt;&gt;F188,"NOT VALIDATED")</f>
        <v/>
      </c>
      <c r="P188" s="1" t="str">
        <f t="shared" si="7"/>
        <v/>
      </c>
      <c r="Q188" s="1" t="s">
        <v>208</v>
      </c>
      <c r="R188" s="1" t="s">
        <v>26</v>
      </c>
      <c r="S188" s="1" t="s">
        <v>27</v>
      </c>
      <c r="T188" s="1" t="s">
        <v>28</v>
      </c>
      <c r="U188" s="1" t="s">
        <v>207</v>
      </c>
      <c r="W188" s="1" t="str">
        <f>IF($N$11="ENTER INITIALS","",IF(V188="","INVALID",IF(V188&lt;33,"VALID","INVALID")))</f>
        <v/>
      </c>
      <c r="X188" s="5" t="e" cm="1">
        <f t="array" ref="X188">_xlfn.IFS(W188="VALID",1,W188="INVALID",0,W188="NO AMP",0)</f>
        <v>#N/A</v>
      </c>
      <c r="Y188" s="10">
        <v>44</v>
      </c>
    </row>
    <row r="189" spans="1:25">
      <c r="A189" s="1">
        <v>11</v>
      </c>
      <c r="B189" s="1">
        <f t="shared" si="8"/>
        <v>188</v>
      </c>
      <c r="C189" s="1" t="s">
        <v>31</v>
      </c>
      <c r="D189" s="25"/>
      <c r="E189" s="14" t="str">
        <f t="shared" si="6"/>
        <v/>
      </c>
      <c r="F189" s="11" t="str" cm="1">
        <f t="array" ref="F189">IF(D189="","",IF($N$11="ENTER INITIALS","",IF(AND(V763&gt;=33,V765&gt;=33),"Inconclusive",_xlfn.IFS(X763+X765=2,"Positive",X762+X763=2,"N1 Rerun",X764+X765=2,"N1 Rerun",X763+X765=1,"Rerun",X762+X764+X763+X765=0,"Rerun",X763+X765=0,"Negative"))))</f>
        <v/>
      </c>
      <c r="G189" s="18"/>
      <c r="H189" s="18"/>
      <c r="I189" s="18"/>
      <c r="J189" s="18"/>
      <c r="K189" s="18"/>
      <c r="L189" s="11" t="str" cm="1">
        <f t="array" ref="L189">_xlfn.IFS(K189="","",K189=F189,"VALIDATED",K189&lt;&gt;F189,"NOT VALIDATED")</f>
        <v/>
      </c>
      <c r="P189" s="1" t="str">
        <f t="shared" si="7"/>
        <v/>
      </c>
      <c r="Q189" s="1" t="s">
        <v>208</v>
      </c>
      <c r="R189" s="1" t="s">
        <v>33</v>
      </c>
      <c r="S189" s="1" t="s">
        <v>34</v>
      </c>
      <c r="T189" s="1" t="s">
        <v>28</v>
      </c>
      <c r="U189" s="1" t="s">
        <v>207</v>
      </c>
      <c r="W189" s="1" t="str">
        <f>IF($N$11="ENTER INITIALS","",IF(V189="","NO",IF(V189&lt;33,"YES","NO")))</f>
        <v/>
      </c>
      <c r="X189" s="5" t="e" cm="1">
        <f t="array" ref="X189">_xlfn.IFS(W189="YES",1,W189="NO",0,W189="NO AMP",0)</f>
        <v>#N/A</v>
      </c>
      <c r="Y189" s="10">
        <v>44</v>
      </c>
    </row>
    <row r="190" spans="1:25">
      <c r="A190" s="1">
        <v>11</v>
      </c>
      <c r="B190" s="1">
        <f t="shared" si="8"/>
        <v>189</v>
      </c>
      <c r="C190" s="1" t="s">
        <v>36</v>
      </c>
      <c r="D190" s="27" t="s">
        <v>209</v>
      </c>
      <c r="E190" s="15" t="str">
        <f t="shared" si="6"/>
        <v/>
      </c>
      <c r="F190" s="11" t="str" cm="1">
        <f t="array" ref="F190">IF(D190="","",IF($N$11="ENTER INITIALS","",IF(AND(V767&gt;=33,V769&gt;=33),"Inconclusive",_xlfn.IFS(X767+X769=2,"Positive",X766+X767=2,"N1 Rerun",X768+X769=2,"N1 Rerun",X767+X769=1,"Rerun",X766+X768+X767+X769=0,"Rerun",X767+X769=0,"Negative"))))</f>
        <v/>
      </c>
      <c r="G190" s="18"/>
      <c r="H190" s="25" t="s">
        <v>210</v>
      </c>
      <c r="I190" s="18"/>
      <c r="J190" s="18"/>
      <c r="K190" s="18"/>
      <c r="L190" s="11" t="str" cm="1">
        <f t="array" ref="L190">_xlfn.IFS(K190="","",K190=F190,"VALIDATED",K190&lt;&gt;F190,"NOT VALIDATED")</f>
        <v/>
      </c>
      <c r="P190" s="1" t="str">
        <f t="shared" si="7"/>
        <v/>
      </c>
      <c r="Q190" s="1" t="s">
        <v>211</v>
      </c>
      <c r="R190" s="1" t="s">
        <v>26</v>
      </c>
      <c r="S190" s="1" t="s">
        <v>27</v>
      </c>
      <c r="T190" s="1" t="s">
        <v>28</v>
      </c>
      <c r="U190" s="1" t="s">
        <v>212</v>
      </c>
      <c r="W190" s="1" t="str">
        <f>IF($N$11="ENTER INITIALS","",IF(V190="","INVALID",IF(V190&lt;33,"VALID","INVALID")))</f>
        <v/>
      </c>
      <c r="X190" s="5" t="e" cm="1">
        <f t="array" ref="X190">_xlfn.IFS(W190="VALID",1,W190="INVALID",0,W190="NO AMP",0)</f>
        <v>#N/A</v>
      </c>
      <c r="Y190" s="10">
        <v>45</v>
      </c>
    </row>
    <row r="191" spans="1:25">
      <c r="A191" s="2" t="s">
        <v>213</v>
      </c>
      <c r="B191" s="2" t="s">
        <v>213</v>
      </c>
      <c r="C191" s="2" t="s">
        <v>213</v>
      </c>
      <c r="D191" s="25"/>
      <c r="E191" s="1" t="s">
        <v>214</v>
      </c>
      <c r="P191" s="1" t="str">
        <f t="shared" si="7"/>
        <v/>
      </c>
      <c r="Q191" s="1" t="s">
        <v>211</v>
      </c>
      <c r="R191" s="1" t="s">
        <v>33</v>
      </c>
      <c r="S191" s="1" t="s">
        <v>34</v>
      </c>
      <c r="T191" s="1" t="s">
        <v>28</v>
      </c>
      <c r="U191" s="1" t="s">
        <v>212</v>
      </c>
      <c r="W191" s="1" t="str">
        <f>IF($N$11="ENTER INITIALS","",IF(V191="","NO",IF(V191&lt;33,"YES","NO")))</f>
        <v/>
      </c>
      <c r="X191" s="5" t="e" cm="1">
        <f t="array" ref="X191">_xlfn.IFS(W191="YES",1,W191="NO",0,W191="NO AMP",0)</f>
        <v>#N/A</v>
      </c>
      <c r="Y191" s="10">
        <v>45</v>
      </c>
    </row>
    <row r="192" spans="1:25">
      <c r="A192" s="3" t="s">
        <v>213</v>
      </c>
      <c r="B192" s="3" t="s">
        <v>213</v>
      </c>
      <c r="C192" s="3" t="s">
        <v>213</v>
      </c>
      <c r="D192" s="25"/>
      <c r="P192" s="1" t="str">
        <f t="shared" si="7"/>
        <v/>
      </c>
      <c r="Q192" s="1" t="s">
        <v>215</v>
      </c>
      <c r="R192" s="1" t="s">
        <v>26</v>
      </c>
      <c r="S192" s="1" t="s">
        <v>27</v>
      </c>
      <c r="T192" s="1" t="s">
        <v>28</v>
      </c>
      <c r="U192" s="1" t="s">
        <v>212</v>
      </c>
      <c r="W192" s="1" t="str">
        <f>IF($N$11="ENTER INITIALS","",IF(V192="","INVALID",IF(V192&lt;33,"VALID","INVALID")))</f>
        <v/>
      </c>
      <c r="X192" s="5" t="e" cm="1">
        <f t="array" ref="X192">_xlfn.IFS(W192="VALID",1,W192="INVALID",0,W192="NO AMP",0)</f>
        <v>#N/A</v>
      </c>
      <c r="Y192" s="10">
        <v>45</v>
      </c>
    </row>
    <row r="193" spans="1:25">
      <c r="A193" s="3" t="s">
        <v>213</v>
      </c>
      <c r="B193" s="3" t="s">
        <v>213</v>
      </c>
      <c r="C193" s="3" t="s">
        <v>213</v>
      </c>
      <c r="D193" s="25"/>
      <c r="P193" s="1" t="str">
        <f t="shared" si="7"/>
        <v/>
      </c>
      <c r="Q193" s="1" t="s">
        <v>215</v>
      </c>
      <c r="R193" s="1" t="s">
        <v>33</v>
      </c>
      <c r="S193" s="1" t="s">
        <v>34</v>
      </c>
      <c r="T193" s="1" t="s">
        <v>28</v>
      </c>
      <c r="U193" s="1" t="s">
        <v>212</v>
      </c>
      <c r="W193" s="1" t="str">
        <f>IF($N$11="ENTER INITIALS","",IF(V193="","NO",IF(V193&lt;33,"YES","NO")))</f>
        <v/>
      </c>
      <c r="X193" s="5" t="e" cm="1">
        <f t="array" ref="X193">_xlfn.IFS(W193="YES",1,W193="NO",0,W193="NO AMP",0)</f>
        <v>#N/A</v>
      </c>
      <c r="Y193" s="10">
        <v>45</v>
      </c>
    </row>
    <row r="194" spans="1:25">
      <c r="P194" s="1" t="str">
        <f t="shared" si="7"/>
        <v/>
      </c>
      <c r="Q194" s="1" t="s">
        <v>216</v>
      </c>
      <c r="R194" s="1" t="s">
        <v>26</v>
      </c>
      <c r="S194" s="1" t="s">
        <v>27</v>
      </c>
      <c r="T194" s="1" t="s">
        <v>28</v>
      </c>
      <c r="U194" s="1" t="s">
        <v>217</v>
      </c>
      <c r="W194" s="1" t="str">
        <f>IF($N$11="ENTER INITIALS","",IF(V194="","INVALID",IF(V194&lt;33,"VALID","INVALID")))</f>
        <v/>
      </c>
      <c r="X194" s="5" t="e" cm="1">
        <f t="array" ref="X194">_xlfn.IFS(W194="VALID",1,W194="INVALID",0,W194="NO AMP",0)</f>
        <v>#N/A</v>
      </c>
      <c r="Y194" s="10">
        <v>46</v>
      </c>
    </row>
    <row r="195" spans="1:25">
      <c r="P195" s="1" t="str">
        <f t="shared" si="7"/>
        <v/>
      </c>
      <c r="Q195" s="1" t="s">
        <v>216</v>
      </c>
      <c r="R195" s="1" t="s">
        <v>33</v>
      </c>
      <c r="S195" s="1" t="s">
        <v>34</v>
      </c>
      <c r="T195" s="1" t="s">
        <v>28</v>
      </c>
      <c r="U195" s="1" t="s">
        <v>217</v>
      </c>
      <c r="W195" s="1" t="str">
        <f>IF($N$11="ENTER INITIALS","",IF(V195="","NO",IF(V195&lt;33,"YES","NO")))</f>
        <v/>
      </c>
      <c r="X195" s="5" t="e" cm="1">
        <f t="array" ref="X195">_xlfn.IFS(W195="YES",1,W195="NO",0,W195="NO AMP",0)</f>
        <v>#N/A</v>
      </c>
      <c r="Y195" s="10">
        <v>46</v>
      </c>
    </row>
    <row r="196" spans="1:25">
      <c r="P196" s="1" t="str">
        <f t="shared" si="7"/>
        <v/>
      </c>
      <c r="Q196" s="1" t="s">
        <v>218</v>
      </c>
      <c r="R196" s="1" t="s">
        <v>26</v>
      </c>
      <c r="S196" s="1" t="s">
        <v>27</v>
      </c>
      <c r="T196" s="1" t="s">
        <v>28</v>
      </c>
      <c r="U196" s="1" t="s">
        <v>217</v>
      </c>
      <c r="W196" s="1" t="str">
        <f>IF($N$11="ENTER INITIALS","",IF(V196="","INVALID",IF(V196&lt;33,"VALID","INVALID")))</f>
        <v/>
      </c>
      <c r="X196" s="5" t="e" cm="1">
        <f t="array" ref="X196">_xlfn.IFS(W196="VALID",1,W196="INVALID",0,W196="NO AMP",0)</f>
        <v>#N/A</v>
      </c>
      <c r="Y196" s="10">
        <v>46</v>
      </c>
    </row>
    <row r="197" spans="1:25">
      <c r="P197" s="1" t="str">
        <f t="shared" si="7"/>
        <v/>
      </c>
      <c r="Q197" s="1" t="s">
        <v>218</v>
      </c>
      <c r="R197" s="1" t="s">
        <v>33</v>
      </c>
      <c r="S197" s="1" t="s">
        <v>34</v>
      </c>
      <c r="T197" s="1" t="s">
        <v>28</v>
      </c>
      <c r="U197" s="1" t="s">
        <v>217</v>
      </c>
      <c r="W197" s="1" t="str">
        <f>IF($N$11="ENTER INITIALS","",IF(V197="","NO",IF(V197&lt;33,"YES","NO")))</f>
        <v/>
      </c>
      <c r="X197" s="5" t="e" cm="1">
        <f t="array" ref="X197">_xlfn.IFS(W197="YES",1,W197="NO",0,W197="NO AMP",0)</f>
        <v>#N/A</v>
      </c>
      <c r="Y197" s="10">
        <v>46</v>
      </c>
    </row>
    <row r="198" spans="1:25">
      <c r="P198" s="1" t="str">
        <f t="shared" si="7"/>
        <v/>
      </c>
      <c r="Q198" s="1" t="s">
        <v>219</v>
      </c>
      <c r="R198" s="1" t="s">
        <v>26</v>
      </c>
      <c r="S198" s="1" t="s">
        <v>27</v>
      </c>
      <c r="T198" s="1" t="s">
        <v>28</v>
      </c>
      <c r="U198" s="1" t="s">
        <v>220</v>
      </c>
      <c r="W198" s="1" t="str">
        <f>IF($N$11="ENTER INITIALS","",IF(V198="","INVALID",IF(V198&lt;33,"VALID","INVALID")))</f>
        <v/>
      </c>
      <c r="X198" s="5" t="e" cm="1">
        <f t="array" ref="X198">_xlfn.IFS(W198="VALID",1,W198="INVALID",0,W198="NO AMP",0)</f>
        <v>#N/A</v>
      </c>
      <c r="Y198" s="10">
        <v>47</v>
      </c>
    </row>
    <row r="199" spans="1:25">
      <c r="P199" s="1" t="str">
        <f t="shared" si="7"/>
        <v/>
      </c>
      <c r="Q199" s="1" t="s">
        <v>219</v>
      </c>
      <c r="R199" s="1" t="s">
        <v>33</v>
      </c>
      <c r="S199" s="1" t="s">
        <v>34</v>
      </c>
      <c r="T199" s="1" t="s">
        <v>28</v>
      </c>
      <c r="U199" s="1" t="s">
        <v>220</v>
      </c>
      <c r="W199" s="1" t="str">
        <f>IF($N$11="ENTER INITIALS","",IF(V199="","NO",IF(V199&lt;33,"YES","NO")))</f>
        <v/>
      </c>
      <c r="X199" s="5" t="e" cm="1">
        <f t="array" ref="X199">_xlfn.IFS(W199="YES",1,W199="NO",0,W199="NO AMP",0)</f>
        <v>#N/A</v>
      </c>
      <c r="Y199" s="10">
        <v>47</v>
      </c>
    </row>
    <row r="200" spans="1:25">
      <c r="P200" s="1" t="str">
        <f t="shared" si="7"/>
        <v/>
      </c>
      <c r="Q200" s="1" t="s">
        <v>221</v>
      </c>
      <c r="R200" s="1" t="s">
        <v>26</v>
      </c>
      <c r="S200" s="1" t="s">
        <v>27</v>
      </c>
      <c r="T200" s="1" t="s">
        <v>28</v>
      </c>
      <c r="U200" s="1" t="s">
        <v>220</v>
      </c>
      <c r="W200" s="1" t="str">
        <f>IF($N$11="ENTER INITIALS","",IF(V200="","INVALID",IF(V200&lt;33,"VALID","INVALID")))</f>
        <v/>
      </c>
      <c r="X200" s="5" t="e" cm="1">
        <f t="array" ref="X200">_xlfn.IFS(W200="VALID",1,W200="INVALID",0,W200="NO AMP",0)</f>
        <v>#N/A</v>
      </c>
      <c r="Y200" s="10">
        <v>47</v>
      </c>
    </row>
    <row r="201" spans="1:25">
      <c r="P201" s="1" t="str">
        <f t="shared" si="7"/>
        <v/>
      </c>
      <c r="Q201" s="1" t="s">
        <v>221</v>
      </c>
      <c r="R201" s="1" t="s">
        <v>33</v>
      </c>
      <c r="S201" s="1" t="s">
        <v>34</v>
      </c>
      <c r="T201" s="1" t="s">
        <v>28</v>
      </c>
      <c r="U201" s="1" t="s">
        <v>220</v>
      </c>
      <c r="W201" s="1" t="str">
        <f>IF($N$11="ENTER INITIALS","",IF(V201="","NO",IF(V201&lt;33,"YES","NO")))</f>
        <v/>
      </c>
      <c r="X201" s="5" t="e" cm="1">
        <f t="array" ref="X201">_xlfn.IFS(W201="YES",1,W201="NO",0,W201="NO AMP",0)</f>
        <v>#N/A</v>
      </c>
      <c r="Y201" s="10">
        <v>47</v>
      </c>
    </row>
    <row r="202" spans="1:25">
      <c r="P202" s="1" t="str">
        <f t="shared" si="7"/>
        <v/>
      </c>
      <c r="Q202" s="1" t="s">
        <v>222</v>
      </c>
      <c r="R202" s="1" t="s">
        <v>26</v>
      </c>
      <c r="S202" s="1" t="s">
        <v>27</v>
      </c>
      <c r="T202" s="1" t="s">
        <v>28</v>
      </c>
      <c r="U202" s="1" t="s">
        <v>223</v>
      </c>
      <c r="W202" s="1" t="str">
        <f>IF($N$11="ENTER INITIALS","",IF(V202="","INVALID",IF(V202&lt;33,"VALID","INVALID")))</f>
        <v/>
      </c>
      <c r="X202" s="5" t="e" cm="1">
        <f t="array" ref="X202">_xlfn.IFS(W202="VALID",1,W202="INVALID",0,W202="NO AMP",0)</f>
        <v>#N/A</v>
      </c>
      <c r="Y202" s="10">
        <v>48</v>
      </c>
    </row>
    <row r="203" spans="1:25">
      <c r="P203" s="1" t="str">
        <f t="shared" si="7"/>
        <v/>
      </c>
      <c r="Q203" s="1" t="s">
        <v>222</v>
      </c>
      <c r="R203" s="1" t="s">
        <v>33</v>
      </c>
      <c r="S203" s="1" t="s">
        <v>34</v>
      </c>
      <c r="T203" s="1" t="s">
        <v>28</v>
      </c>
      <c r="U203" s="1" t="s">
        <v>223</v>
      </c>
      <c r="W203" s="1" t="str">
        <f>IF($N$11="ENTER INITIALS","",IF(V203="","NO",IF(V203&lt;33,"YES","NO")))</f>
        <v/>
      </c>
      <c r="X203" s="5" t="e" cm="1">
        <f t="array" ref="X203">_xlfn.IFS(W203="YES",1,W203="NO",0,W203="NO AMP",0)</f>
        <v>#N/A</v>
      </c>
      <c r="Y203" s="10">
        <v>48</v>
      </c>
    </row>
    <row r="204" spans="1:25">
      <c r="P204" s="1" t="str">
        <f t="shared" si="7"/>
        <v/>
      </c>
      <c r="Q204" s="1" t="s">
        <v>224</v>
      </c>
      <c r="R204" s="1" t="s">
        <v>26</v>
      </c>
      <c r="S204" s="1" t="s">
        <v>27</v>
      </c>
      <c r="T204" s="1" t="s">
        <v>28</v>
      </c>
      <c r="U204" s="1" t="s">
        <v>223</v>
      </c>
      <c r="W204" s="1" t="str">
        <f>IF($N$11="ENTER INITIALS","",IF(V204="","INVALID",IF(V204&lt;33,"VALID","INVALID")))</f>
        <v/>
      </c>
      <c r="X204" s="5" t="e" cm="1">
        <f t="array" ref="X204">_xlfn.IFS(W204="VALID",1,W204="INVALID",0,W204="NO AMP",0)</f>
        <v>#N/A</v>
      </c>
      <c r="Y204" s="10">
        <v>48</v>
      </c>
    </row>
    <row r="205" spans="1:25">
      <c r="P205" s="1" t="str">
        <f t="shared" si="7"/>
        <v/>
      </c>
      <c r="Q205" s="1" t="s">
        <v>224</v>
      </c>
      <c r="R205" s="1" t="s">
        <v>33</v>
      </c>
      <c r="S205" s="1" t="s">
        <v>34</v>
      </c>
      <c r="T205" s="1" t="s">
        <v>28</v>
      </c>
      <c r="U205" s="1" t="s">
        <v>223</v>
      </c>
      <c r="W205" s="1" t="str">
        <f>IF($N$11="ENTER INITIALS","",IF(V205="","NO",IF(V205&lt;33,"YES","NO")))</f>
        <v/>
      </c>
      <c r="X205" s="5" t="e" cm="1">
        <f t="array" ref="X205">_xlfn.IFS(W205="YES",1,W205="NO",0,W205="NO AMP",0)</f>
        <v>#N/A</v>
      </c>
      <c r="Y205" s="10">
        <v>48</v>
      </c>
    </row>
    <row r="206" spans="1:25">
      <c r="P206" s="1" t="str">
        <f t="shared" si="7"/>
        <v/>
      </c>
      <c r="Q206" s="1" t="s">
        <v>225</v>
      </c>
      <c r="R206" s="1" t="s">
        <v>26</v>
      </c>
      <c r="S206" s="1" t="s">
        <v>27</v>
      </c>
      <c r="T206" s="1" t="s">
        <v>28</v>
      </c>
      <c r="U206" s="1" t="s">
        <v>226</v>
      </c>
      <c r="W206" s="1" t="str">
        <f>IF($N$11="ENTER INITIALS","",IF(V206="","INVALID",IF(V206&lt;33,"VALID","INVALID")))</f>
        <v/>
      </c>
      <c r="X206" s="5" t="e" cm="1">
        <f t="array" ref="X206">_xlfn.IFS(W206="VALID",1,W206="INVALID",0,W206="NO AMP",0)</f>
        <v>#N/A</v>
      </c>
      <c r="Y206" s="10">
        <v>49</v>
      </c>
    </row>
    <row r="207" spans="1:25">
      <c r="P207" s="1" t="str">
        <f t="shared" ref="P207:P270" si="9">IF(VLOOKUP(Y207,$B$2:$D$190,3,FALSE)="","",VLOOKUP(Y207,$B$2:$D$190,3,FALSE))</f>
        <v/>
      </c>
      <c r="Q207" s="1" t="s">
        <v>225</v>
      </c>
      <c r="R207" s="1" t="s">
        <v>33</v>
      </c>
      <c r="S207" s="1" t="s">
        <v>34</v>
      </c>
      <c r="T207" s="1" t="s">
        <v>28</v>
      </c>
      <c r="U207" s="1" t="s">
        <v>226</v>
      </c>
      <c r="W207" s="1" t="str">
        <f>IF($N$11="ENTER INITIALS","",IF(V207="","NO",IF(V207&lt;33,"YES","NO")))</f>
        <v/>
      </c>
      <c r="X207" s="5" t="e" cm="1">
        <f t="array" ref="X207">_xlfn.IFS(W207="YES",1,W207="NO",0,W207="NO AMP",0)</f>
        <v>#N/A</v>
      </c>
      <c r="Y207" s="10">
        <v>49</v>
      </c>
    </row>
    <row r="208" spans="1:25">
      <c r="P208" s="1" t="str">
        <f t="shared" si="9"/>
        <v/>
      </c>
      <c r="Q208" s="1" t="s">
        <v>227</v>
      </c>
      <c r="R208" s="1" t="s">
        <v>26</v>
      </c>
      <c r="S208" s="1" t="s">
        <v>27</v>
      </c>
      <c r="T208" s="1" t="s">
        <v>28</v>
      </c>
      <c r="U208" s="1" t="s">
        <v>226</v>
      </c>
      <c r="W208" s="1" t="str">
        <f>IF($N$11="ENTER INITIALS","",IF(V208="","INVALID",IF(V208&lt;33,"VALID","INVALID")))</f>
        <v/>
      </c>
      <c r="X208" s="5" t="e" cm="1">
        <f t="array" ref="X208">_xlfn.IFS(W208="VALID",1,W208="INVALID",0,W208="NO AMP",0)</f>
        <v>#N/A</v>
      </c>
      <c r="Y208" s="10">
        <v>49</v>
      </c>
    </row>
    <row r="209" spans="16:25">
      <c r="P209" s="1" t="str">
        <f t="shared" si="9"/>
        <v/>
      </c>
      <c r="Q209" s="1" t="s">
        <v>227</v>
      </c>
      <c r="R209" s="1" t="s">
        <v>33</v>
      </c>
      <c r="S209" s="1" t="s">
        <v>34</v>
      </c>
      <c r="T209" s="1" t="s">
        <v>28</v>
      </c>
      <c r="U209" s="1" t="s">
        <v>226</v>
      </c>
      <c r="W209" s="1" t="str">
        <f>IF($N$11="ENTER INITIALS","",IF(V209="","NO",IF(V209&lt;33,"YES","NO")))</f>
        <v/>
      </c>
      <c r="X209" s="5" t="e" cm="1">
        <f t="array" ref="X209">_xlfn.IFS(W209="YES",1,W209="NO",0,W209="NO AMP",0)</f>
        <v>#N/A</v>
      </c>
      <c r="Y209" s="10">
        <v>49</v>
      </c>
    </row>
    <row r="210" spans="16:25">
      <c r="P210" s="1" t="str">
        <f t="shared" si="9"/>
        <v/>
      </c>
      <c r="Q210" s="1" t="s">
        <v>228</v>
      </c>
      <c r="R210" s="1" t="s">
        <v>26</v>
      </c>
      <c r="S210" s="1" t="s">
        <v>27</v>
      </c>
      <c r="T210" s="1" t="s">
        <v>28</v>
      </c>
      <c r="U210" s="1" t="s">
        <v>229</v>
      </c>
      <c r="W210" s="1" t="str">
        <f>IF($N$11="ENTER INITIALS","",IF(V210="","INVALID",IF(V210&lt;33,"VALID","INVALID")))</f>
        <v/>
      </c>
      <c r="X210" s="5" t="e" cm="1">
        <f t="array" ref="X210">_xlfn.IFS(W210="VALID",1,W210="INVALID",0,W210="NO AMP",0)</f>
        <v>#N/A</v>
      </c>
      <c r="Y210" s="10">
        <v>50</v>
      </c>
    </row>
    <row r="211" spans="16:25">
      <c r="P211" s="1" t="str">
        <f t="shared" si="9"/>
        <v/>
      </c>
      <c r="Q211" s="1" t="s">
        <v>228</v>
      </c>
      <c r="R211" s="1" t="s">
        <v>33</v>
      </c>
      <c r="S211" s="1" t="s">
        <v>34</v>
      </c>
      <c r="T211" s="1" t="s">
        <v>28</v>
      </c>
      <c r="U211" s="1" t="s">
        <v>229</v>
      </c>
      <c r="W211" s="1" t="str">
        <f>IF($N$11="ENTER INITIALS","",IF(V211="","NO",IF(V211&lt;33,"YES","NO")))</f>
        <v/>
      </c>
      <c r="X211" s="5" t="e" cm="1">
        <f t="array" ref="X211">_xlfn.IFS(W211="YES",1,W211="NO",0,W211="NO AMP",0)</f>
        <v>#N/A</v>
      </c>
      <c r="Y211" s="10">
        <v>50</v>
      </c>
    </row>
    <row r="212" spans="16:25">
      <c r="P212" s="1" t="str">
        <f t="shared" si="9"/>
        <v/>
      </c>
      <c r="Q212" s="1" t="s">
        <v>230</v>
      </c>
      <c r="R212" s="1" t="s">
        <v>26</v>
      </c>
      <c r="S212" s="1" t="s">
        <v>27</v>
      </c>
      <c r="T212" s="1" t="s">
        <v>28</v>
      </c>
      <c r="U212" s="1" t="s">
        <v>229</v>
      </c>
      <c r="W212" s="1" t="str">
        <f>IF($N$11="ENTER INITIALS","",IF(V212="","INVALID",IF(V212&lt;33,"VALID","INVALID")))</f>
        <v/>
      </c>
      <c r="X212" s="5" t="e" cm="1">
        <f t="array" ref="X212">_xlfn.IFS(W212="VALID",1,W212="INVALID",0,W212="NO AMP",0)</f>
        <v>#N/A</v>
      </c>
      <c r="Y212" s="10">
        <v>50</v>
      </c>
    </row>
    <row r="213" spans="16:25">
      <c r="P213" s="1" t="str">
        <f t="shared" si="9"/>
        <v/>
      </c>
      <c r="Q213" s="1" t="s">
        <v>230</v>
      </c>
      <c r="R213" s="1" t="s">
        <v>33</v>
      </c>
      <c r="S213" s="1" t="s">
        <v>34</v>
      </c>
      <c r="T213" s="1" t="s">
        <v>28</v>
      </c>
      <c r="U213" s="1" t="s">
        <v>229</v>
      </c>
      <c r="W213" s="1" t="str">
        <f>IF($N$11="ENTER INITIALS","",IF(V213="","NO",IF(V213&lt;33,"YES","NO")))</f>
        <v/>
      </c>
      <c r="X213" s="5" t="e" cm="1">
        <f t="array" ref="X213">_xlfn.IFS(W213="YES",1,W213="NO",0,W213="NO AMP",0)</f>
        <v>#N/A</v>
      </c>
      <c r="Y213" s="10">
        <v>50</v>
      </c>
    </row>
    <row r="214" spans="16:25">
      <c r="P214" s="1" t="str">
        <f t="shared" si="9"/>
        <v/>
      </c>
      <c r="Q214" s="1" t="s">
        <v>231</v>
      </c>
      <c r="R214" s="1" t="s">
        <v>26</v>
      </c>
      <c r="S214" s="1" t="s">
        <v>27</v>
      </c>
      <c r="T214" s="1" t="s">
        <v>28</v>
      </c>
      <c r="U214" s="1" t="s">
        <v>232</v>
      </c>
      <c r="W214" s="1" t="str">
        <f>IF($N$11="ENTER INITIALS","",IF(V214="","INVALID",IF(V214&lt;33,"VALID","INVALID")))</f>
        <v/>
      </c>
      <c r="X214" s="5" t="e" cm="1">
        <f t="array" ref="X214">_xlfn.IFS(W214="VALID",1,W214="INVALID",0,W214="NO AMP",0)</f>
        <v>#N/A</v>
      </c>
      <c r="Y214" s="10">
        <v>51</v>
      </c>
    </row>
    <row r="215" spans="16:25">
      <c r="P215" s="1" t="str">
        <f t="shared" si="9"/>
        <v/>
      </c>
      <c r="Q215" s="1" t="s">
        <v>231</v>
      </c>
      <c r="R215" s="1" t="s">
        <v>33</v>
      </c>
      <c r="S215" s="1" t="s">
        <v>34</v>
      </c>
      <c r="T215" s="1" t="s">
        <v>28</v>
      </c>
      <c r="U215" s="1" t="s">
        <v>232</v>
      </c>
      <c r="W215" s="1" t="str">
        <f>IF($N$11="ENTER INITIALS","",IF(V215="","NO",IF(V215&lt;33,"YES","NO")))</f>
        <v/>
      </c>
      <c r="X215" s="5" t="e" cm="1">
        <f t="array" ref="X215">_xlfn.IFS(W215="YES",1,W215="NO",0,W215="NO AMP",0)</f>
        <v>#N/A</v>
      </c>
      <c r="Y215" s="10">
        <v>51</v>
      </c>
    </row>
    <row r="216" spans="16:25">
      <c r="P216" s="1" t="str">
        <f t="shared" si="9"/>
        <v/>
      </c>
      <c r="Q216" s="1" t="s">
        <v>233</v>
      </c>
      <c r="R216" s="1" t="s">
        <v>26</v>
      </c>
      <c r="S216" s="1" t="s">
        <v>27</v>
      </c>
      <c r="T216" s="1" t="s">
        <v>28</v>
      </c>
      <c r="U216" s="1" t="s">
        <v>232</v>
      </c>
      <c r="W216" s="1" t="str">
        <f>IF($N$11="ENTER INITIALS","",IF(V216="","INVALID",IF(V216&lt;33,"VALID","INVALID")))</f>
        <v/>
      </c>
      <c r="X216" s="5" t="e" cm="1">
        <f t="array" ref="X216">_xlfn.IFS(W216="VALID",1,W216="INVALID",0,W216="NO AMP",0)</f>
        <v>#N/A</v>
      </c>
      <c r="Y216" s="10">
        <v>51</v>
      </c>
    </row>
    <row r="217" spans="16:25">
      <c r="P217" s="1" t="str">
        <f t="shared" si="9"/>
        <v/>
      </c>
      <c r="Q217" s="1" t="s">
        <v>233</v>
      </c>
      <c r="R217" s="1" t="s">
        <v>33</v>
      </c>
      <c r="S217" s="1" t="s">
        <v>34</v>
      </c>
      <c r="T217" s="1" t="s">
        <v>28</v>
      </c>
      <c r="U217" s="1" t="s">
        <v>232</v>
      </c>
      <c r="W217" s="1" t="str">
        <f>IF($N$11="ENTER INITIALS","",IF(V217="","NO",IF(V217&lt;33,"YES","NO")))</f>
        <v/>
      </c>
      <c r="X217" s="5" t="e" cm="1">
        <f t="array" ref="X217">_xlfn.IFS(W217="YES",1,W217="NO",0,W217="NO AMP",0)</f>
        <v>#N/A</v>
      </c>
      <c r="Y217" s="10">
        <v>51</v>
      </c>
    </row>
    <row r="218" spans="16:25">
      <c r="P218" s="1" t="str">
        <f t="shared" si="9"/>
        <v/>
      </c>
      <c r="Q218" s="1" t="s">
        <v>234</v>
      </c>
      <c r="R218" s="1" t="s">
        <v>26</v>
      </c>
      <c r="S218" s="1" t="s">
        <v>27</v>
      </c>
      <c r="T218" s="1" t="s">
        <v>28</v>
      </c>
      <c r="U218" s="1" t="s">
        <v>235</v>
      </c>
      <c r="W218" s="1" t="str">
        <f>IF($N$11="ENTER INITIALS","",IF(V218="","INVALID",IF(V218&lt;33,"VALID","INVALID")))</f>
        <v/>
      </c>
      <c r="X218" s="5" t="e" cm="1">
        <f t="array" ref="X218">_xlfn.IFS(W218="VALID",1,W218="INVALID",0,W218="NO AMP",0)</f>
        <v>#N/A</v>
      </c>
      <c r="Y218" s="10">
        <v>52</v>
      </c>
    </row>
    <row r="219" spans="16:25">
      <c r="P219" s="1" t="str">
        <f t="shared" si="9"/>
        <v/>
      </c>
      <c r="Q219" s="1" t="s">
        <v>234</v>
      </c>
      <c r="R219" s="1" t="s">
        <v>33</v>
      </c>
      <c r="S219" s="1" t="s">
        <v>34</v>
      </c>
      <c r="T219" s="1" t="s">
        <v>28</v>
      </c>
      <c r="U219" s="1" t="s">
        <v>235</v>
      </c>
      <c r="W219" s="1" t="str">
        <f>IF($N$11="ENTER INITIALS","",IF(V219="","NO",IF(V219&lt;33,"YES","NO")))</f>
        <v/>
      </c>
      <c r="X219" s="5" t="e" cm="1">
        <f t="array" ref="X219">_xlfn.IFS(W219="YES",1,W219="NO",0,W219="NO AMP",0)</f>
        <v>#N/A</v>
      </c>
      <c r="Y219" s="10">
        <v>52</v>
      </c>
    </row>
    <row r="220" spans="16:25">
      <c r="P220" s="1" t="str">
        <f t="shared" si="9"/>
        <v/>
      </c>
      <c r="Q220" s="1" t="s">
        <v>236</v>
      </c>
      <c r="R220" s="1" t="s">
        <v>26</v>
      </c>
      <c r="S220" s="1" t="s">
        <v>27</v>
      </c>
      <c r="T220" s="1" t="s">
        <v>28</v>
      </c>
      <c r="U220" s="1" t="s">
        <v>235</v>
      </c>
      <c r="W220" s="1" t="str">
        <f>IF($N$11="ENTER INITIALS","",IF(V220="","INVALID",IF(V220&lt;33,"VALID","INVALID")))</f>
        <v/>
      </c>
      <c r="X220" s="5" t="e" cm="1">
        <f t="array" ref="X220">_xlfn.IFS(W220="VALID",1,W220="INVALID",0,W220="NO AMP",0)</f>
        <v>#N/A</v>
      </c>
      <c r="Y220" s="10">
        <v>52</v>
      </c>
    </row>
    <row r="221" spans="16:25">
      <c r="P221" s="1" t="str">
        <f t="shared" si="9"/>
        <v/>
      </c>
      <c r="Q221" s="1" t="s">
        <v>236</v>
      </c>
      <c r="R221" s="1" t="s">
        <v>33</v>
      </c>
      <c r="S221" s="1" t="s">
        <v>34</v>
      </c>
      <c r="T221" s="1" t="s">
        <v>28</v>
      </c>
      <c r="U221" s="1" t="s">
        <v>235</v>
      </c>
      <c r="W221" s="1" t="str">
        <f>IF($N$11="ENTER INITIALS","",IF(V221="","NO",IF(V221&lt;33,"YES","NO")))</f>
        <v/>
      </c>
      <c r="X221" s="5" t="e" cm="1">
        <f t="array" ref="X221">_xlfn.IFS(W221="YES",1,W221="NO",0,W221="NO AMP",0)</f>
        <v>#N/A</v>
      </c>
      <c r="Y221" s="10">
        <v>52</v>
      </c>
    </row>
    <row r="222" spans="16:25">
      <c r="P222" s="1" t="str">
        <f t="shared" si="9"/>
        <v/>
      </c>
      <c r="Q222" s="1" t="s">
        <v>237</v>
      </c>
      <c r="R222" s="1" t="s">
        <v>26</v>
      </c>
      <c r="S222" s="1" t="s">
        <v>27</v>
      </c>
      <c r="T222" s="1" t="s">
        <v>28</v>
      </c>
      <c r="U222" s="1" t="s">
        <v>238</v>
      </c>
      <c r="W222" s="1" t="str">
        <f>IF($N$11="ENTER INITIALS","",IF(V222="","INVALID",IF(V222&lt;33,"VALID","INVALID")))</f>
        <v/>
      </c>
      <c r="X222" s="5" t="e" cm="1">
        <f t="array" ref="X222">_xlfn.IFS(W222="VALID",1,W222="INVALID",0,W222="NO AMP",0)</f>
        <v>#N/A</v>
      </c>
      <c r="Y222" s="10">
        <v>53</v>
      </c>
    </row>
    <row r="223" spans="16:25">
      <c r="P223" s="1" t="str">
        <f t="shared" si="9"/>
        <v/>
      </c>
      <c r="Q223" s="1" t="s">
        <v>237</v>
      </c>
      <c r="R223" s="1" t="s">
        <v>33</v>
      </c>
      <c r="S223" s="1" t="s">
        <v>34</v>
      </c>
      <c r="T223" s="1" t="s">
        <v>28</v>
      </c>
      <c r="U223" s="1" t="s">
        <v>238</v>
      </c>
      <c r="W223" s="1" t="str">
        <f>IF($N$11="ENTER INITIALS","",IF(V223="","NO",IF(V223&lt;33,"YES","NO")))</f>
        <v/>
      </c>
      <c r="X223" s="5" t="e" cm="1">
        <f t="array" ref="X223">_xlfn.IFS(W223="YES",1,W223="NO",0,W223="NO AMP",0)</f>
        <v>#N/A</v>
      </c>
      <c r="Y223" s="10">
        <v>53</v>
      </c>
    </row>
    <row r="224" spans="16:25">
      <c r="P224" s="1" t="str">
        <f t="shared" si="9"/>
        <v/>
      </c>
      <c r="Q224" s="1" t="s">
        <v>239</v>
      </c>
      <c r="R224" s="1" t="s">
        <v>26</v>
      </c>
      <c r="S224" s="1" t="s">
        <v>27</v>
      </c>
      <c r="T224" s="1" t="s">
        <v>28</v>
      </c>
      <c r="U224" s="1" t="s">
        <v>238</v>
      </c>
      <c r="W224" s="1" t="str">
        <f>IF($N$11="ENTER INITIALS","",IF(V224="","INVALID",IF(V224&lt;33,"VALID","INVALID")))</f>
        <v/>
      </c>
      <c r="X224" s="5" t="e" cm="1">
        <f t="array" ref="X224">_xlfn.IFS(W224="VALID",1,W224="INVALID",0,W224="NO AMP",0)</f>
        <v>#N/A</v>
      </c>
      <c r="Y224" s="10">
        <v>53</v>
      </c>
    </row>
    <row r="225" spans="16:25">
      <c r="P225" s="1" t="str">
        <f t="shared" si="9"/>
        <v/>
      </c>
      <c r="Q225" s="1" t="s">
        <v>239</v>
      </c>
      <c r="R225" s="1" t="s">
        <v>33</v>
      </c>
      <c r="S225" s="1" t="s">
        <v>34</v>
      </c>
      <c r="T225" s="1" t="s">
        <v>28</v>
      </c>
      <c r="U225" s="1" t="s">
        <v>238</v>
      </c>
      <c r="W225" s="1" t="str">
        <f>IF($N$11="ENTER INITIALS","",IF(V225="","NO",IF(V225&lt;33,"YES","NO")))</f>
        <v/>
      </c>
      <c r="X225" s="5" t="e" cm="1">
        <f t="array" ref="X225">_xlfn.IFS(W225="YES",1,W225="NO",0,W225="NO AMP",0)</f>
        <v>#N/A</v>
      </c>
      <c r="Y225" s="10">
        <v>53</v>
      </c>
    </row>
    <row r="226" spans="16:25">
      <c r="P226" s="1" t="str">
        <f t="shared" si="9"/>
        <v/>
      </c>
      <c r="Q226" s="1" t="s">
        <v>240</v>
      </c>
      <c r="R226" s="1" t="s">
        <v>26</v>
      </c>
      <c r="S226" s="1" t="s">
        <v>27</v>
      </c>
      <c r="T226" s="1" t="s">
        <v>28</v>
      </c>
      <c r="U226" s="1" t="s">
        <v>241</v>
      </c>
      <c r="W226" s="1" t="str">
        <f>IF($N$11="ENTER INITIALS","",IF(V226="","INVALID",IF(V226&lt;33,"VALID","INVALID")))</f>
        <v/>
      </c>
      <c r="X226" s="5" t="e" cm="1">
        <f t="array" ref="X226">_xlfn.IFS(W226="VALID",1,W226="INVALID",0,W226="NO AMP",0)</f>
        <v>#N/A</v>
      </c>
      <c r="Y226" s="10">
        <v>54</v>
      </c>
    </row>
    <row r="227" spans="16:25">
      <c r="P227" s="1" t="str">
        <f t="shared" si="9"/>
        <v/>
      </c>
      <c r="Q227" s="1" t="s">
        <v>240</v>
      </c>
      <c r="R227" s="1" t="s">
        <v>33</v>
      </c>
      <c r="S227" s="1" t="s">
        <v>34</v>
      </c>
      <c r="T227" s="1" t="s">
        <v>28</v>
      </c>
      <c r="U227" s="1" t="s">
        <v>241</v>
      </c>
      <c r="W227" s="1" t="str">
        <f>IF($N$11="ENTER INITIALS","",IF(V227="","NO",IF(V227&lt;33,"YES","NO")))</f>
        <v/>
      </c>
      <c r="X227" s="5" t="e" cm="1">
        <f t="array" ref="X227">_xlfn.IFS(W227="YES",1,W227="NO",0,W227="NO AMP",0)</f>
        <v>#N/A</v>
      </c>
      <c r="Y227" s="10">
        <v>54</v>
      </c>
    </row>
    <row r="228" spans="16:25">
      <c r="P228" s="1" t="str">
        <f t="shared" si="9"/>
        <v/>
      </c>
      <c r="Q228" s="1" t="s">
        <v>242</v>
      </c>
      <c r="R228" s="1" t="s">
        <v>26</v>
      </c>
      <c r="S228" s="1" t="s">
        <v>27</v>
      </c>
      <c r="T228" s="1" t="s">
        <v>28</v>
      </c>
      <c r="U228" s="1" t="s">
        <v>241</v>
      </c>
      <c r="W228" s="1" t="str">
        <f>IF($N$11="ENTER INITIALS","",IF(V228="","INVALID",IF(V228&lt;33,"VALID","INVALID")))</f>
        <v/>
      </c>
      <c r="X228" s="5" t="e" cm="1">
        <f t="array" ref="X228">_xlfn.IFS(W228="VALID",1,W228="INVALID",0,W228="NO AMP",0)</f>
        <v>#N/A</v>
      </c>
      <c r="Y228" s="10">
        <v>54</v>
      </c>
    </row>
    <row r="229" spans="16:25">
      <c r="P229" s="1" t="str">
        <f t="shared" si="9"/>
        <v/>
      </c>
      <c r="Q229" s="1" t="s">
        <v>242</v>
      </c>
      <c r="R229" s="1" t="s">
        <v>33</v>
      </c>
      <c r="S229" s="1" t="s">
        <v>34</v>
      </c>
      <c r="T229" s="1" t="s">
        <v>28</v>
      </c>
      <c r="U229" s="1" t="s">
        <v>241</v>
      </c>
      <c r="W229" s="1" t="str">
        <f>IF($N$11="ENTER INITIALS","",IF(V229="","NO",IF(V229&lt;33,"YES","NO")))</f>
        <v/>
      </c>
      <c r="X229" s="5" t="e" cm="1">
        <f t="array" ref="X229">_xlfn.IFS(W229="YES",1,W229="NO",0,W229="NO AMP",0)</f>
        <v>#N/A</v>
      </c>
      <c r="Y229" s="10">
        <v>54</v>
      </c>
    </row>
    <row r="230" spans="16:25">
      <c r="P230" s="1" t="str">
        <f t="shared" si="9"/>
        <v/>
      </c>
      <c r="Q230" s="1" t="s">
        <v>243</v>
      </c>
      <c r="R230" s="1" t="s">
        <v>26</v>
      </c>
      <c r="S230" s="1" t="s">
        <v>27</v>
      </c>
      <c r="T230" s="1" t="s">
        <v>28</v>
      </c>
      <c r="U230" s="1" t="s">
        <v>244</v>
      </c>
      <c r="W230" s="1" t="str">
        <f>IF($N$11="ENTER INITIALS","",IF(V230="","INVALID",IF(V230&lt;33,"VALID","INVALID")))</f>
        <v/>
      </c>
      <c r="X230" s="5" t="e" cm="1">
        <f t="array" ref="X230">_xlfn.IFS(W230="VALID",1,W230="INVALID",0,W230="NO AMP",0)</f>
        <v>#N/A</v>
      </c>
      <c r="Y230" s="10">
        <v>55</v>
      </c>
    </row>
    <row r="231" spans="16:25">
      <c r="P231" s="1" t="str">
        <f t="shared" si="9"/>
        <v/>
      </c>
      <c r="Q231" s="1" t="s">
        <v>243</v>
      </c>
      <c r="R231" s="1" t="s">
        <v>33</v>
      </c>
      <c r="S231" s="1" t="s">
        <v>34</v>
      </c>
      <c r="T231" s="1" t="s">
        <v>28</v>
      </c>
      <c r="U231" s="1" t="s">
        <v>244</v>
      </c>
      <c r="W231" s="1" t="str">
        <f>IF($N$11="ENTER INITIALS","",IF(V231="","NO",IF(V231&lt;33,"YES","NO")))</f>
        <v/>
      </c>
      <c r="X231" s="5" t="e" cm="1">
        <f t="array" ref="X231">_xlfn.IFS(W231="YES",1,W231="NO",0,W231="NO AMP",0)</f>
        <v>#N/A</v>
      </c>
      <c r="Y231" s="10">
        <v>55</v>
      </c>
    </row>
    <row r="232" spans="16:25">
      <c r="P232" s="1" t="str">
        <f t="shared" si="9"/>
        <v/>
      </c>
      <c r="Q232" s="1" t="s">
        <v>245</v>
      </c>
      <c r="R232" s="1" t="s">
        <v>26</v>
      </c>
      <c r="S232" s="1" t="s">
        <v>27</v>
      </c>
      <c r="T232" s="1" t="s">
        <v>28</v>
      </c>
      <c r="U232" s="1" t="s">
        <v>244</v>
      </c>
      <c r="W232" s="1" t="str">
        <f>IF($N$11="ENTER INITIALS","",IF(V232="","INVALID",IF(V232&lt;33,"VALID","INVALID")))</f>
        <v/>
      </c>
      <c r="X232" s="5" t="e" cm="1">
        <f t="array" ref="X232">_xlfn.IFS(W232="VALID",1,W232="INVALID",0,W232="NO AMP",0)</f>
        <v>#N/A</v>
      </c>
      <c r="Y232" s="10">
        <v>55</v>
      </c>
    </row>
    <row r="233" spans="16:25">
      <c r="P233" s="1" t="str">
        <f t="shared" si="9"/>
        <v/>
      </c>
      <c r="Q233" s="1" t="s">
        <v>245</v>
      </c>
      <c r="R233" s="1" t="s">
        <v>33</v>
      </c>
      <c r="S233" s="1" t="s">
        <v>34</v>
      </c>
      <c r="T233" s="1" t="s">
        <v>28</v>
      </c>
      <c r="U233" s="1" t="s">
        <v>244</v>
      </c>
      <c r="W233" s="1" t="str">
        <f>IF($N$11="ENTER INITIALS","",IF(V233="","NO",IF(V233&lt;33,"YES","NO")))</f>
        <v/>
      </c>
      <c r="X233" s="5" t="e" cm="1">
        <f t="array" ref="X233">_xlfn.IFS(W233="YES",1,W233="NO",0,W233="NO AMP",0)</f>
        <v>#N/A</v>
      </c>
      <c r="Y233" s="10">
        <v>55</v>
      </c>
    </row>
    <row r="234" spans="16:25">
      <c r="P234" s="1" t="str">
        <f t="shared" si="9"/>
        <v/>
      </c>
      <c r="Q234" s="1" t="s">
        <v>246</v>
      </c>
      <c r="R234" s="1" t="s">
        <v>26</v>
      </c>
      <c r="S234" s="1" t="s">
        <v>27</v>
      </c>
      <c r="T234" s="1" t="s">
        <v>28</v>
      </c>
      <c r="U234" s="1" t="s">
        <v>247</v>
      </c>
      <c r="W234" s="1" t="str">
        <f>IF($N$11="ENTER INITIALS","",IF(V234="","INVALID",IF(V234&lt;33,"VALID","INVALID")))</f>
        <v/>
      </c>
      <c r="X234" s="5" t="e" cm="1">
        <f t="array" ref="X234">_xlfn.IFS(W234="VALID",1,W234="INVALID",0,W234="NO AMP",0)</f>
        <v>#N/A</v>
      </c>
      <c r="Y234" s="10">
        <v>56</v>
      </c>
    </row>
    <row r="235" spans="16:25">
      <c r="P235" s="1" t="str">
        <f t="shared" si="9"/>
        <v/>
      </c>
      <c r="Q235" s="1" t="s">
        <v>246</v>
      </c>
      <c r="R235" s="1" t="s">
        <v>33</v>
      </c>
      <c r="S235" s="1" t="s">
        <v>34</v>
      </c>
      <c r="T235" s="1" t="s">
        <v>28</v>
      </c>
      <c r="U235" s="1" t="s">
        <v>247</v>
      </c>
      <c r="W235" s="1" t="str">
        <f>IF($N$11="ENTER INITIALS","",IF(V235="","NO",IF(V235&lt;33,"YES","NO")))</f>
        <v/>
      </c>
      <c r="X235" s="5" t="e" cm="1">
        <f t="array" ref="X235">_xlfn.IFS(W235="YES",1,W235="NO",0,W235="NO AMP",0)</f>
        <v>#N/A</v>
      </c>
      <c r="Y235" s="10">
        <v>56</v>
      </c>
    </row>
    <row r="236" spans="16:25">
      <c r="P236" s="1" t="str">
        <f t="shared" si="9"/>
        <v/>
      </c>
      <c r="Q236" s="1" t="s">
        <v>248</v>
      </c>
      <c r="R236" s="1" t="s">
        <v>26</v>
      </c>
      <c r="S236" s="1" t="s">
        <v>27</v>
      </c>
      <c r="T236" s="1" t="s">
        <v>28</v>
      </c>
      <c r="U236" s="1" t="s">
        <v>247</v>
      </c>
      <c r="W236" s="1" t="str">
        <f>IF($N$11="ENTER INITIALS","",IF(V236="","INVALID",IF(V236&lt;33,"VALID","INVALID")))</f>
        <v/>
      </c>
      <c r="X236" s="5" t="e" cm="1">
        <f t="array" ref="X236">_xlfn.IFS(W236="VALID",1,W236="INVALID",0,W236="NO AMP",0)</f>
        <v>#N/A</v>
      </c>
      <c r="Y236" s="10">
        <v>56</v>
      </c>
    </row>
    <row r="237" spans="16:25">
      <c r="P237" s="1" t="str">
        <f t="shared" si="9"/>
        <v/>
      </c>
      <c r="Q237" s="1" t="s">
        <v>248</v>
      </c>
      <c r="R237" s="1" t="s">
        <v>33</v>
      </c>
      <c r="S237" s="1" t="s">
        <v>34</v>
      </c>
      <c r="T237" s="1" t="s">
        <v>28</v>
      </c>
      <c r="U237" s="1" t="s">
        <v>247</v>
      </c>
      <c r="W237" s="1" t="str">
        <f>IF($N$11="ENTER INITIALS","",IF(V237="","NO",IF(V237&lt;33,"YES","NO")))</f>
        <v/>
      </c>
      <c r="X237" s="5" t="e" cm="1">
        <f t="array" ref="X237">_xlfn.IFS(W237="YES",1,W237="NO",0,W237="NO AMP",0)</f>
        <v>#N/A</v>
      </c>
      <c r="Y237" s="10">
        <v>56</v>
      </c>
    </row>
    <row r="238" spans="16:25">
      <c r="P238" s="1" t="str">
        <f t="shared" si="9"/>
        <v/>
      </c>
      <c r="Q238" s="1" t="s">
        <v>249</v>
      </c>
      <c r="R238" s="1" t="s">
        <v>26</v>
      </c>
      <c r="S238" s="1" t="s">
        <v>27</v>
      </c>
      <c r="T238" s="1" t="s">
        <v>28</v>
      </c>
      <c r="U238" s="1" t="s">
        <v>250</v>
      </c>
      <c r="W238" s="1" t="str">
        <f>IF($N$11="ENTER INITIALS","",IF(V238="","INVALID",IF(V238&lt;33,"VALID","INVALID")))</f>
        <v/>
      </c>
      <c r="X238" s="5" t="e" cm="1">
        <f t="array" ref="X238">_xlfn.IFS(W238="VALID",1,W238="INVALID",0,W238="NO AMP",0)</f>
        <v>#N/A</v>
      </c>
      <c r="Y238" s="10">
        <v>57</v>
      </c>
    </row>
    <row r="239" spans="16:25">
      <c r="P239" s="1" t="str">
        <f t="shared" si="9"/>
        <v/>
      </c>
      <c r="Q239" s="1" t="s">
        <v>249</v>
      </c>
      <c r="R239" s="1" t="s">
        <v>33</v>
      </c>
      <c r="S239" s="1" t="s">
        <v>34</v>
      </c>
      <c r="T239" s="1" t="s">
        <v>28</v>
      </c>
      <c r="U239" s="1" t="s">
        <v>250</v>
      </c>
      <c r="W239" s="1" t="str">
        <f>IF($N$11="ENTER INITIALS","",IF(V239="","NO",IF(V239&lt;33,"YES","NO")))</f>
        <v/>
      </c>
      <c r="X239" s="5" t="e" cm="1">
        <f t="array" ref="X239">_xlfn.IFS(W239="YES",1,W239="NO",0,W239="NO AMP",0)</f>
        <v>#N/A</v>
      </c>
      <c r="Y239" s="10">
        <v>57</v>
      </c>
    </row>
    <row r="240" spans="16:25">
      <c r="P240" s="1" t="str">
        <f t="shared" si="9"/>
        <v/>
      </c>
      <c r="Q240" s="1" t="s">
        <v>251</v>
      </c>
      <c r="R240" s="1" t="s">
        <v>26</v>
      </c>
      <c r="S240" s="1" t="s">
        <v>27</v>
      </c>
      <c r="T240" s="1" t="s">
        <v>28</v>
      </c>
      <c r="U240" s="1" t="s">
        <v>250</v>
      </c>
      <c r="W240" s="1" t="str">
        <f>IF($N$11="ENTER INITIALS","",IF(V240="","INVALID",IF(V240&lt;33,"VALID","INVALID")))</f>
        <v/>
      </c>
      <c r="X240" s="5" t="e" cm="1">
        <f t="array" ref="X240">_xlfn.IFS(W240="VALID",1,W240="INVALID",0,W240="NO AMP",0)</f>
        <v>#N/A</v>
      </c>
      <c r="Y240" s="10">
        <v>57</v>
      </c>
    </row>
    <row r="241" spans="16:25">
      <c r="P241" s="1" t="str">
        <f t="shared" si="9"/>
        <v/>
      </c>
      <c r="Q241" s="1" t="s">
        <v>251</v>
      </c>
      <c r="R241" s="1" t="s">
        <v>33</v>
      </c>
      <c r="S241" s="1" t="s">
        <v>34</v>
      </c>
      <c r="T241" s="1" t="s">
        <v>28</v>
      </c>
      <c r="U241" s="1" t="s">
        <v>250</v>
      </c>
      <c r="W241" s="1" t="str">
        <f>IF($N$11="ENTER INITIALS","",IF(V241="","NO",IF(V241&lt;33,"YES","NO")))</f>
        <v/>
      </c>
      <c r="X241" s="5" t="e" cm="1">
        <f t="array" ref="X241">_xlfn.IFS(W241="YES",1,W241="NO",0,W241="NO AMP",0)</f>
        <v>#N/A</v>
      </c>
      <c r="Y241" s="10">
        <v>57</v>
      </c>
    </row>
    <row r="242" spans="16:25">
      <c r="P242" s="1" t="str">
        <f t="shared" si="9"/>
        <v/>
      </c>
      <c r="Q242" s="1" t="s">
        <v>252</v>
      </c>
      <c r="R242" s="1" t="s">
        <v>26</v>
      </c>
      <c r="S242" s="1" t="s">
        <v>27</v>
      </c>
      <c r="T242" s="1" t="s">
        <v>28</v>
      </c>
      <c r="U242" s="1" t="s">
        <v>253</v>
      </c>
      <c r="W242" s="1" t="str">
        <f>IF($N$11="ENTER INITIALS","",IF(V242="","INVALID",IF(V242&lt;33,"VALID","INVALID")))</f>
        <v/>
      </c>
      <c r="X242" s="5" t="e" cm="1">
        <f t="array" ref="X242">_xlfn.IFS(W242="VALID",1,W242="INVALID",0,W242="NO AMP",0)</f>
        <v>#N/A</v>
      </c>
      <c r="Y242" s="10">
        <v>58</v>
      </c>
    </row>
    <row r="243" spans="16:25">
      <c r="P243" s="1" t="str">
        <f t="shared" si="9"/>
        <v/>
      </c>
      <c r="Q243" s="1" t="s">
        <v>252</v>
      </c>
      <c r="R243" s="1" t="s">
        <v>33</v>
      </c>
      <c r="S243" s="1" t="s">
        <v>34</v>
      </c>
      <c r="T243" s="1" t="s">
        <v>28</v>
      </c>
      <c r="U243" s="1" t="s">
        <v>253</v>
      </c>
      <c r="W243" s="1" t="str">
        <f>IF($N$11="ENTER INITIALS","",IF(V243="","NO",IF(V243&lt;33,"YES","NO")))</f>
        <v/>
      </c>
      <c r="X243" s="5" t="e" cm="1">
        <f t="array" ref="X243">_xlfn.IFS(W243="YES",1,W243="NO",0,W243="NO AMP",0)</f>
        <v>#N/A</v>
      </c>
      <c r="Y243" s="10">
        <v>58</v>
      </c>
    </row>
    <row r="244" spans="16:25">
      <c r="P244" s="1" t="str">
        <f t="shared" si="9"/>
        <v/>
      </c>
      <c r="Q244" s="1" t="s">
        <v>254</v>
      </c>
      <c r="R244" s="1" t="s">
        <v>26</v>
      </c>
      <c r="S244" s="1" t="s">
        <v>27</v>
      </c>
      <c r="T244" s="1" t="s">
        <v>28</v>
      </c>
      <c r="U244" s="1" t="s">
        <v>253</v>
      </c>
      <c r="W244" s="1" t="str">
        <f>IF($N$11="ENTER INITIALS","",IF(V244="","INVALID",IF(V244&lt;33,"VALID","INVALID")))</f>
        <v/>
      </c>
      <c r="X244" s="5" t="e" cm="1">
        <f t="array" ref="X244">_xlfn.IFS(W244="VALID",1,W244="INVALID",0,W244="NO AMP",0)</f>
        <v>#N/A</v>
      </c>
      <c r="Y244" s="10">
        <v>58</v>
      </c>
    </row>
    <row r="245" spans="16:25">
      <c r="P245" s="1" t="str">
        <f t="shared" si="9"/>
        <v/>
      </c>
      <c r="Q245" s="1" t="s">
        <v>254</v>
      </c>
      <c r="R245" s="1" t="s">
        <v>33</v>
      </c>
      <c r="S245" s="1" t="s">
        <v>34</v>
      </c>
      <c r="T245" s="1" t="s">
        <v>28</v>
      </c>
      <c r="U245" s="1" t="s">
        <v>253</v>
      </c>
      <c r="W245" s="1" t="str">
        <f>IF($N$11="ENTER INITIALS","",IF(V245="","NO",IF(V245&lt;33,"YES","NO")))</f>
        <v/>
      </c>
      <c r="X245" s="5" t="e" cm="1">
        <f t="array" ref="X245">_xlfn.IFS(W245="YES",1,W245="NO",0,W245="NO AMP",0)</f>
        <v>#N/A</v>
      </c>
      <c r="Y245" s="10">
        <v>58</v>
      </c>
    </row>
    <row r="246" spans="16:25">
      <c r="P246" s="1" t="str">
        <f t="shared" si="9"/>
        <v/>
      </c>
      <c r="Q246" s="1" t="s">
        <v>255</v>
      </c>
      <c r="R246" s="1" t="s">
        <v>26</v>
      </c>
      <c r="S246" s="1" t="s">
        <v>27</v>
      </c>
      <c r="T246" s="1" t="s">
        <v>28</v>
      </c>
      <c r="U246" s="1" t="s">
        <v>256</v>
      </c>
      <c r="W246" s="1" t="str">
        <f>IF($N$11="ENTER INITIALS","",IF(V246="","INVALID",IF(V246&lt;33,"VALID","INVALID")))</f>
        <v/>
      </c>
      <c r="X246" s="5" t="e" cm="1">
        <f t="array" ref="X246">_xlfn.IFS(W246="VALID",1,W246="INVALID",0,W246="NO AMP",0)</f>
        <v>#N/A</v>
      </c>
      <c r="Y246" s="10">
        <v>59</v>
      </c>
    </row>
    <row r="247" spans="16:25">
      <c r="P247" s="1" t="str">
        <f t="shared" si="9"/>
        <v/>
      </c>
      <c r="Q247" s="1" t="s">
        <v>255</v>
      </c>
      <c r="R247" s="1" t="s">
        <v>33</v>
      </c>
      <c r="S247" s="1" t="s">
        <v>34</v>
      </c>
      <c r="T247" s="1" t="s">
        <v>28</v>
      </c>
      <c r="U247" s="1" t="s">
        <v>256</v>
      </c>
      <c r="W247" s="1" t="str">
        <f>IF($N$11="ENTER INITIALS","",IF(V247="","NO",IF(V247&lt;33,"YES","NO")))</f>
        <v/>
      </c>
      <c r="X247" s="5" t="e" cm="1">
        <f t="array" ref="X247">_xlfn.IFS(W247="YES",1,W247="NO",0,W247="NO AMP",0)</f>
        <v>#N/A</v>
      </c>
      <c r="Y247" s="10">
        <v>59</v>
      </c>
    </row>
    <row r="248" spans="16:25">
      <c r="P248" s="1" t="str">
        <f t="shared" si="9"/>
        <v/>
      </c>
      <c r="Q248" s="1" t="s">
        <v>257</v>
      </c>
      <c r="R248" s="1" t="s">
        <v>26</v>
      </c>
      <c r="S248" s="1" t="s">
        <v>27</v>
      </c>
      <c r="T248" s="1" t="s">
        <v>28</v>
      </c>
      <c r="U248" s="1" t="s">
        <v>256</v>
      </c>
      <c r="W248" s="1" t="str">
        <f>IF($N$11="ENTER INITIALS","",IF(V248="","INVALID",IF(V248&lt;33,"VALID","INVALID")))</f>
        <v/>
      </c>
      <c r="X248" s="5" t="e" cm="1">
        <f t="array" ref="X248">_xlfn.IFS(W248="VALID",1,W248="INVALID",0,W248="NO AMP",0)</f>
        <v>#N/A</v>
      </c>
      <c r="Y248" s="10">
        <v>59</v>
      </c>
    </row>
    <row r="249" spans="16:25">
      <c r="P249" s="1" t="str">
        <f t="shared" si="9"/>
        <v/>
      </c>
      <c r="Q249" s="1" t="s">
        <v>257</v>
      </c>
      <c r="R249" s="1" t="s">
        <v>33</v>
      </c>
      <c r="S249" s="1" t="s">
        <v>34</v>
      </c>
      <c r="T249" s="1" t="s">
        <v>28</v>
      </c>
      <c r="U249" s="1" t="s">
        <v>256</v>
      </c>
      <c r="W249" s="1" t="str">
        <f>IF($N$11="ENTER INITIALS","",IF(V249="","NO",IF(V249&lt;33,"YES","NO")))</f>
        <v/>
      </c>
      <c r="X249" s="5" t="e" cm="1">
        <f t="array" ref="X249">_xlfn.IFS(W249="YES",1,W249="NO",0,W249="NO AMP",0)</f>
        <v>#N/A</v>
      </c>
      <c r="Y249" s="10">
        <v>59</v>
      </c>
    </row>
    <row r="250" spans="16:25">
      <c r="P250" s="1" t="str">
        <f t="shared" si="9"/>
        <v/>
      </c>
      <c r="Q250" s="1" t="s">
        <v>258</v>
      </c>
      <c r="R250" s="1" t="s">
        <v>26</v>
      </c>
      <c r="S250" s="1" t="s">
        <v>27</v>
      </c>
      <c r="T250" s="1" t="s">
        <v>28</v>
      </c>
      <c r="U250" s="1" t="s">
        <v>259</v>
      </c>
      <c r="W250" s="1" t="str">
        <f>IF($N$11="ENTER INITIALS","",IF(V250="","INVALID",IF(V250&lt;33,"VALID","INVALID")))</f>
        <v/>
      </c>
      <c r="X250" s="5" t="e" cm="1">
        <f t="array" ref="X250">_xlfn.IFS(W250="VALID",1,W250="INVALID",0,W250="NO AMP",0)</f>
        <v>#N/A</v>
      </c>
      <c r="Y250" s="10">
        <v>60</v>
      </c>
    </row>
    <row r="251" spans="16:25">
      <c r="P251" s="1" t="str">
        <f t="shared" si="9"/>
        <v/>
      </c>
      <c r="Q251" s="1" t="s">
        <v>258</v>
      </c>
      <c r="R251" s="1" t="s">
        <v>33</v>
      </c>
      <c r="S251" s="1" t="s">
        <v>34</v>
      </c>
      <c r="T251" s="1" t="s">
        <v>28</v>
      </c>
      <c r="U251" s="1" t="s">
        <v>259</v>
      </c>
      <c r="W251" s="1" t="str">
        <f>IF($N$11="ENTER INITIALS","",IF(V251="","NO",IF(V251&lt;33,"YES","NO")))</f>
        <v/>
      </c>
      <c r="X251" s="5" t="e" cm="1">
        <f t="array" ref="X251">_xlfn.IFS(W251="YES",1,W251="NO",0,W251="NO AMP",0)</f>
        <v>#N/A</v>
      </c>
      <c r="Y251" s="10">
        <v>60</v>
      </c>
    </row>
    <row r="252" spans="16:25">
      <c r="P252" s="1" t="str">
        <f t="shared" si="9"/>
        <v/>
      </c>
      <c r="Q252" s="1" t="s">
        <v>260</v>
      </c>
      <c r="R252" s="1" t="s">
        <v>26</v>
      </c>
      <c r="S252" s="1" t="s">
        <v>27</v>
      </c>
      <c r="T252" s="1" t="s">
        <v>28</v>
      </c>
      <c r="U252" s="1" t="s">
        <v>259</v>
      </c>
      <c r="W252" s="1" t="str">
        <f>IF($N$11="ENTER INITIALS","",IF(V252="","INVALID",IF(V252&lt;33,"VALID","INVALID")))</f>
        <v/>
      </c>
      <c r="X252" s="5" t="e" cm="1">
        <f t="array" ref="X252">_xlfn.IFS(W252="VALID",1,W252="INVALID",0,W252="NO AMP",0)</f>
        <v>#N/A</v>
      </c>
      <c r="Y252" s="10">
        <v>60</v>
      </c>
    </row>
    <row r="253" spans="16:25">
      <c r="P253" s="1" t="str">
        <f t="shared" si="9"/>
        <v/>
      </c>
      <c r="Q253" s="1" t="s">
        <v>260</v>
      </c>
      <c r="R253" s="1" t="s">
        <v>33</v>
      </c>
      <c r="S253" s="1" t="s">
        <v>34</v>
      </c>
      <c r="T253" s="1" t="s">
        <v>28</v>
      </c>
      <c r="U253" s="1" t="s">
        <v>259</v>
      </c>
      <c r="W253" s="1" t="str">
        <f>IF($N$11="ENTER INITIALS","",IF(V253="","NO",IF(V253&lt;33,"YES","NO")))</f>
        <v/>
      </c>
      <c r="X253" s="5" t="e" cm="1">
        <f t="array" ref="X253">_xlfn.IFS(W253="YES",1,W253="NO",0,W253="NO AMP",0)</f>
        <v>#N/A</v>
      </c>
      <c r="Y253" s="10">
        <v>60</v>
      </c>
    </row>
    <row r="254" spans="16:25">
      <c r="P254" s="1" t="str">
        <f t="shared" si="9"/>
        <v/>
      </c>
      <c r="Q254" s="1" t="s">
        <v>261</v>
      </c>
      <c r="R254" s="1" t="s">
        <v>26</v>
      </c>
      <c r="S254" s="1" t="s">
        <v>27</v>
      </c>
      <c r="T254" s="1" t="s">
        <v>28</v>
      </c>
      <c r="U254" s="1" t="s">
        <v>262</v>
      </c>
      <c r="W254" s="1" t="str">
        <f>IF($N$11="ENTER INITIALS","",IF(V254="","INVALID",IF(V254&lt;33,"VALID","INVALID")))</f>
        <v/>
      </c>
      <c r="X254" s="5" t="e" cm="1">
        <f t="array" ref="X254">_xlfn.IFS(W254="VALID",1,W254="INVALID",0,W254="NO AMP",0)</f>
        <v>#N/A</v>
      </c>
      <c r="Y254" s="10">
        <v>61</v>
      </c>
    </row>
    <row r="255" spans="16:25">
      <c r="P255" s="1" t="str">
        <f t="shared" si="9"/>
        <v/>
      </c>
      <c r="Q255" s="1" t="s">
        <v>261</v>
      </c>
      <c r="R255" s="1" t="s">
        <v>33</v>
      </c>
      <c r="S255" s="1" t="s">
        <v>34</v>
      </c>
      <c r="T255" s="1" t="s">
        <v>28</v>
      </c>
      <c r="U255" s="1" t="s">
        <v>262</v>
      </c>
      <c r="W255" s="1" t="str">
        <f>IF($N$11="ENTER INITIALS","",IF(V255="","NO",IF(V255&lt;33,"YES","NO")))</f>
        <v/>
      </c>
      <c r="X255" s="5" t="e" cm="1">
        <f t="array" ref="X255">_xlfn.IFS(W255="YES",1,W255="NO",0,W255="NO AMP",0)</f>
        <v>#N/A</v>
      </c>
      <c r="Y255" s="10">
        <v>61</v>
      </c>
    </row>
    <row r="256" spans="16:25">
      <c r="P256" s="1" t="str">
        <f t="shared" si="9"/>
        <v/>
      </c>
      <c r="Q256" s="1" t="s">
        <v>263</v>
      </c>
      <c r="R256" s="1" t="s">
        <v>26</v>
      </c>
      <c r="S256" s="1" t="s">
        <v>27</v>
      </c>
      <c r="T256" s="1" t="s">
        <v>28</v>
      </c>
      <c r="U256" s="1" t="s">
        <v>262</v>
      </c>
      <c r="W256" s="1" t="str">
        <f>IF($N$11="ENTER INITIALS","",IF(V256="","INVALID",IF(V256&lt;33,"VALID","INVALID")))</f>
        <v/>
      </c>
      <c r="X256" s="5" t="e" cm="1">
        <f t="array" ref="X256">_xlfn.IFS(W256="VALID",1,W256="INVALID",0,W256="NO AMP",0)</f>
        <v>#N/A</v>
      </c>
      <c r="Y256" s="10">
        <v>61</v>
      </c>
    </row>
    <row r="257" spans="16:25">
      <c r="P257" s="1" t="str">
        <f t="shared" si="9"/>
        <v/>
      </c>
      <c r="Q257" s="1" t="s">
        <v>263</v>
      </c>
      <c r="R257" s="1" t="s">
        <v>33</v>
      </c>
      <c r="S257" s="1" t="s">
        <v>34</v>
      </c>
      <c r="T257" s="1" t="s">
        <v>28</v>
      </c>
      <c r="U257" s="1" t="s">
        <v>262</v>
      </c>
      <c r="W257" s="1" t="str">
        <f>IF($N$11="ENTER INITIALS","",IF(V257="","NO",IF(V257&lt;33,"YES","NO")))</f>
        <v/>
      </c>
      <c r="X257" s="5" t="e" cm="1">
        <f t="array" ref="X257">_xlfn.IFS(W257="YES",1,W257="NO",0,W257="NO AMP",0)</f>
        <v>#N/A</v>
      </c>
      <c r="Y257" s="10">
        <v>61</v>
      </c>
    </row>
    <row r="258" spans="16:25">
      <c r="P258" s="1" t="str">
        <f t="shared" si="9"/>
        <v/>
      </c>
      <c r="Q258" s="1" t="s">
        <v>264</v>
      </c>
      <c r="R258" s="1" t="s">
        <v>26</v>
      </c>
      <c r="S258" s="1" t="s">
        <v>27</v>
      </c>
      <c r="T258" s="1" t="s">
        <v>28</v>
      </c>
      <c r="U258" s="1" t="s">
        <v>265</v>
      </c>
      <c r="W258" s="1" t="str">
        <f>IF($N$11="ENTER INITIALS","",IF(V258="","INVALID",IF(V258&lt;33,"VALID","INVALID")))</f>
        <v/>
      </c>
      <c r="X258" s="5" t="e" cm="1">
        <f t="array" ref="X258">_xlfn.IFS(W258="VALID",1,W258="INVALID",0,W258="NO AMP",0)</f>
        <v>#N/A</v>
      </c>
      <c r="Y258" s="10">
        <v>62</v>
      </c>
    </row>
    <row r="259" spans="16:25">
      <c r="P259" s="1" t="str">
        <f t="shared" si="9"/>
        <v/>
      </c>
      <c r="Q259" s="1" t="s">
        <v>264</v>
      </c>
      <c r="R259" s="1" t="s">
        <v>33</v>
      </c>
      <c r="S259" s="1" t="s">
        <v>34</v>
      </c>
      <c r="T259" s="1" t="s">
        <v>28</v>
      </c>
      <c r="U259" s="1" t="s">
        <v>265</v>
      </c>
      <c r="W259" s="1" t="str">
        <f>IF($N$11="ENTER INITIALS","",IF(V259="","NO",IF(V259&lt;33,"YES","NO")))</f>
        <v/>
      </c>
      <c r="X259" s="5" t="e" cm="1">
        <f t="array" ref="X259">_xlfn.IFS(W259="YES",1,W259="NO",0,W259="NO AMP",0)</f>
        <v>#N/A</v>
      </c>
      <c r="Y259" s="10">
        <v>62</v>
      </c>
    </row>
    <row r="260" spans="16:25">
      <c r="P260" s="1" t="str">
        <f t="shared" si="9"/>
        <v/>
      </c>
      <c r="Q260" s="1" t="s">
        <v>266</v>
      </c>
      <c r="R260" s="1" t="s">
        <v>26</v>
      </c>
      <c r="S260" s="1" t="s">
        <v>27</v>
      </c>
      <c r="T260" s="1" t="s">
        <v>28</v>
      </c>
      <c r="U260" s="1" t="s">
        <v>265</v>
      </c>
      <c r="W260" s="1" t="str">
        <f>IF($N$11="ENTER INITIALS","",IF(V260="","INVALID",IF(V260&lt;33,"VALID","INVALID")))</f>
        <v/>
      </c>
      <c r="X260" s="5" t="e" cm="1">
        <f t="array" ref="X260">_xlfn.IFS(W260="VALID",1,W260="INVALID",0,W260="NO AMP",0)</f>
        <v>#N/A</v>
      </c>
      <c r="Y260" s="10">
        <v>62</v>
      </c>
    </row>
    <row r="261" spans="16:25">
      <c r="P261" s="1" t="str">
        <f t="shared" si="9"/>
        <v/>
      </c>
      <c r="Q261" s="1" t="s">
        <v>266</v>
      </c>
      <c r="R261" s="1" t="s">
        <v>33</v>
      </c>
      <c r="S261" s="1" t="s">
        <v>34</v>
      </c>
      <c r="T261" s="1" t="s">
        <v>28</v>
      </c>
      <c r="U261" s="1" t="s">
        <v>265</v>
      </c>
      <c r="W261" s="1" t="str">
        <f>IF($N$11="ENTER INITIALS","",IF(V261="","NO",IF(V261&lt;33,"YES","NO")))</f>
        <v/>
      </c>
      <c r="X261" s="5" t="e" cm="1">
        <f t="array" ref="X261">_xlfn.IFS(W261="YES",1,W261="NO",0,W261="NO AMP",0)</f>
        <v>#N/A</v>
      </c>
      <c r="Y261" s="10">
        <v>62</v>
      </c>
    </row>
    <row r="262" spans="16:25">
      <c r="P262" s="1" t="str">
        <f t="shared" si="9"/>
        <v/>
      </c>
      <c r="Q262" s="1" t="s">
        <v>267</v>
      </c>
      <c r="R262" s="1" t="s">
        <v>26</v>
      </c>
      <c r="S262" s="1" t="s">
        <v>27</v>
      </c>
      <c r="T262" s="1" t="s">
        <v>28</v>
      </c>
      <c r="U262" s="1" t="s">
        <v>268</v>
      </c>
      <c r="W262" s="1" t="str">
        <f>IF($N$11="ENTER INITIALS","",IF(V262="","INVALID",IF(V262&lt;33,"VALID","INVALID")))</f>
        <v/>
      </c>
      <c r="X262" s="5" t="e" cm="1">
        <f t="array" ref="X262">_xlfn.IFS(W262="VALID",1,W262="INVALID",0,W262="NO AMP",0)</f>
        <v>#N/A</v>
      </c>
      <c r="Y262" s="10">
        <v>63</v>
      </c>
    </row>
    <row r="263" spans="16:25">
      <c r="P263" s="1" t="str">
        <f t="shared" si="9"/>
        <v/>
      </c>
      <c r="Q263" s="1" t="s">
        <v>267</v>
      </c>
      <c r="R263" s="1" t="s">
        <v>33</v>
      </c>
      <c r="S263" s="1" t="s">
        <v>34</v>
      </c>
      <c r="T263" s="1" t="s">
        <v>28</v>
      </c>
      <c r="U263" s="1" t="s">
        <v>268</v>
      </c>
      <c r="W263" s="1" t="str">
        <f>IF($N$11="ENTER INITIALS","",IF(V263="","NO",IF(V263&lt;33,"YES","NO")))</f>
        <v/>
      </c>
      <c r="X263" s="5" t="e" cm="1">
        <f t="array" ref="X263">_xlfn.IFS(W263="YES",1,W263="NO",0,W263="NO AMP",0)</f>
        <v>#N/A</v>
      </c>
      <c r="Y263" s="10">
        <v>63</v>
      </c>
    </row>
    <row r="264" spans="16:25">
      <c r="P264" s="1" t="str">
        <f t="shared" si="9"/>
        <v/>
      </c>
      <c r="Q264" s="1" t="s">
        <v>269</v>
      </c>
      <c r="R264" s="1" t="s">
        <v>26</v>
      </c>
      <c r="S264" s="1" t="s">
        <v>27</v>
      </c>
      <c r="T264" s="1" t="s">
        <v>28</v>
      </c>
      <c r="U264" s="1" t="s">
        <v>268</v>
      </c>
      <c r="W264" s="1" t="str">
        <f>IF($N$11="ENTER INITIALS","",IF(V264="","INVALID",IF(V264&lt;33,"VALID","INVALID")))</f>
        <v/>
      </c>
      <c r="X264" s="5" t="e" cm="1">
        <f t="array" ref="X264">_xlfn.IFS(W264="VALID",1,W264="INVALID",0,W264="NO AMP",0)</f>
        <v>#N/A</v>
      </c>
      <c r="Y264" s="10">
        <v>63</v>
      </c>
    </row>
    <row r="265" spans="16:25">
      <c r="P265" s="1" t="str">
        <f t="shared" si="9"/>
        <v/>
      </c>
      <c r="Q265" s="1" t="s">
        <v>269</v>
      </c>
      <c r="R265" s="1" t="s">
        <v>33</v>
      </c>
      <c r="S265" s="1" t="s">
        <v>34</v>
      </c>
      <c r="T265" s="1" t="s">
        <v>28</v>
      </c>
      <c r="U265" s="1" t="s">
        <v>268</v>
      </c>
      <c r="W265" s="1" t="str">
        <f>IF($N$11="ENTER INITIALS","",IF(V265="","NO",IF(V265&lt;33,"YES","NO")))</f>
        <v/>
      </c>
      <c r="X265" s="5" t="e" cm="1">
        <f t="array" ref="X265">_xlfn.IFS(W265="YES",1,W265="NO",0,W265="NO AMP",0)</f>
        <v>#N/A</v>
      </c>
      <c r="Y265" s="10">
        <v>63</v>
      </c>
    </row>
    <row r="266" spans="16:25">
      <c r="P266" s="1" t="str">
        <f t="shared" si="9"/>
        <v/>
      </c>
      <c r="Q266" s="1" t="s">
        <v>270</v>
      </c>
      <c r="R266" s="1" t="s">
        <v>26</v>
      </c>
      <c r="S266" s="1" t="s">
        <v>27</v>
      </c>
      <c r="T266" s="1" t="s">
        <v>28</v>
      </c>
      <c r="U266" s="1" t="s">
        <v>271</v>
      </c>
      <c r="W266" s="1" t="str">
        <f>IF($N$11="ENTER INITIALS","",IF(V266="","INVALID",IF(V266&lt;33,"VALID","INVALID")))</f>
        <v/>
      </c>
      <c r="X266" s="5" t="e" cm="1">
        <f t="array" ref="X266">_xlfn.IFS(W266="VALID",1,W266="INVALID",0,W266="NO AMP",0)</f>
        <v>#N/A</v>
      </c>
      <c r="Y266" s="10">
        <v>64</v>
      </c>
    </row>
    <row r="267" spans="16:25">
      <c r="P267" s="1" t="str">
        <f t="shared" si="9"/>
        <v/>
      </c>
      <c r="Q267" s="1" t="s">
        <v>270</v>
      </c>
      <c r="R267" s="1" t="s">
        <v>33</v>
      </c>
      <c r="S267" s="1" t="s">
        <v>34</v>
      </c>
      <c r="T267" s="1" t="s">
        <v>28</v>
      </c>
      <c r="U267" s="1" t="s">
        <v>271</v>
      </c>
      <c r="W267" s="1" t="str">
        <f>IF($N$11="ENTER INITIALS","",IF(V267="","NO",IF(V267&lt;33,"YES","NO")))</f>
        <v/>
      </c>
      <c r="X267" s="5" t="e" cm="1">
        <f t="array" ref="X267">_xlfn.IFS(W267="YES",1,W267="NO",0,W267="NO AMP",0)</f>
        <v>#N/A</v>
      </c>
      <c r="Y267" s="10">
        <v>64</v>
      </c>
    </row>
    <row r="268" spans="16:25">
      <c r="P268" s="1" t="str">
        <f t="shared" si="9"/>
        <v/>
      </c>
      <c r="Q268" s="1" t="s">
        <v>272</v>
      </c>
      <c r="R268" s="1" t="s">
        <v>26</v>
      </c>
      <c r="S268" s="1" t="s">
        <v>27</v>
      </c>
      <c r="T268" s="1" t="s">
        <v>28</v>
      </c>
      <c r="U268" s="1" t="s">
        <v>271</v>
      </c>
      <c r="W268" s="1" t="str">
        <f>IF($N$11="ENTER INITIALS","",IF(V268="","INVALID",IF(V268&lt;33,"VALID","INVALID")))</f>
        <v/>
      </c>
      <c r="X268" s="5" t="e" cm="1">
        <f t="array" ref="X268">_xlfn.IFS(W268="VALID",1,W268="INVALID",0,W268="NO AMP",0)</f>
        <v>#N/A</v>
      </c>
      <c r="Y268" s="10">
        <v>64</v>
      </c>
    </row>
    <row r="269" spans="16:25">
      <c r="P269" s="1" t="str">
        <f t="shared" si="9"/>
        <v/>
      </c>
      <c r="Q269" s="1" t="s">
        <v>272</v>
      </c>
      <c r="R269" s="1" t="s">
        <v>33</v>
      </c>
      <c r="S269" s="1" t="s">
        <v>34</v>
      </c>
      <c r="T269" s="1" t="s">
        <v>28</v>
      </c>
      <c r="U269" s="1" t="s">
        <v>271</v>
      </c>
      <c r="W269" s="1" t="str">
        <f>IF($N$11="ENTER INITIALS","",IF(V269="","NO",IF(V269&lt;33,"YES","NO")))</f>
        <v/>
      </c>
      <c r="X269" s="5" t="e" cm="1">
        <f t="array" ref="X269">_xlfn.IFS(W269="YES",1,W269="NO",0,W269="NO AMP",0)</f>
        <v>#N/A</v>
      </c>
      <c r="Y269" s="10">
        <v>64</v>
      </c>
    </row>
    <row r="270" spans="16:25">
      <c r="P270" s="1" t="str">
        <f t="shared" si="9"/>
        <v/>
      </c>
      <c r="Q270" s="1" t="s">
        <v>273</v>
      </c>
      <c r="R270" s="1" t="s">
        <v>26</v>
      </c>
      <c r="S270" s="1" t="s">
        <v>27</v>
      </c>
      <c r="T270" s="1" t="s">
        <v>28</v>
      </c>
      <c r="U270" s="1" t="s">
        <v>274</v>
      </c>
      <c r="W270" s="1" t="str">
        <f>IF($N$11="ENTER INITIALS","",IF(V270="","INVALID",IF(V270&lt;33,"VALID","INVALID")))</f>
        <v/>
      </c>
      <c r="X270" s="5" t="e" cm="1">
        <f t="array" ref="X270">_xlfn.IFS(W270="VALID",1,W270="INVALID",0,W270="NO AMP",0)</f>
        <v>#N/A</v>
      </c>
      <c r="Y270" s="10">
        <v>65</v>
      </c>
    </row>
    <row r="271" spans="16:25">
      <c r="P271" s="1" t="str">
        <f t="shared" ref="P271:P334" si="10">IF(VLOOKUP(Y271,$B$2:$D$190,3,FALSE)="","",VLOOKUP(Y271,$B$2:$D$190,3,FALSE))</f>
        <v/>
      </c>
      <c r="Q271" s="1" t="s">
        <v>273</v>
      </c>
      <c r="R271" s="1" t="s">
        <v>33</v>
      </c>
      <c r="S271" s="1" t="s">
        <v>34</v>
      </c>
      <c r="T271" s="1" t="s">
        <v>28</v>
      </c>
      <c r="U271" s="1" t="s">
        <v>274</v>
      </c>
      <c r="W271" s="1" t="str">
        <f>IF($N$11="ENTER INITIALS","",IF(V271="","NO",IF(V271&lt;33,"YES","NO")))</f>
        <v/>
      </c>
      <c r="X271" s="5" t="e" cm="1">
        <f t="array" ref="X271">_xlfn.IFS(W271="YES",1,W271="NO",0,W271="NO AMP",0)</f>
        <v>#N/A</v>
      </c>
      <c r="Y271" s="10">
        <v>65</v>
      </c>
    </row>
    <row r="272" spans="16:25">
      <c r="P272" s="1" t="str">
        <f t="shared" si="10"/>
        <v/>
      </c>
      <c r="Q272" s="1" t="s">
        <v>275</v>
      </c>
      <c r="R272" s="1" t="s">
        <v>26</v>
      </c>
      <c r="S272" s="1" t="s">
        <v>27</v>
      </c>
      <c r="T272" s="1" t="s">
        <v>28</v>
      </c>
      <c r="U272" s="1" t="s">
        <v>274</v>
      </c>
      <c r="W272" s="1" t="str">
        <f>IF($N$11="ENTER INITIALS","",IF(V272="","INVALID",IF(V272&lt;33,"VALID","INVALID")))</f>
        <v/>
      </c>
      <c r="X272" s="5" t="e" cm="1">
        <f t="array" ref="X272">_xlfn.IFS(W272="VALID",1,W272="INVALID",0,W272="NO AMP",0)</f>
        <v>#N/A</v>
      </c>
      <c r="Y272" s="10">
        <v>65</v>
      </c>
    </row>
    <row r="273" spans="16:25">
      <c r="P273" s="1" t="str">
        <f t="shared" si="10"/>
        <v/>
      </c>
      <c r="Q273" s="1" t="s">
        <v>275</v>
      </c>
      <c r="R273" s="1" t="s">
        <v>33</v>
      </c>
      <c r="S273" s="1" t="s">
        <v>34</v>
      </c>
      <c r="T273" s="1" t="s">
        <v>28</v>
      </c>
      <c r="U273" s="1" t="s">
        <v>274</v>
      </c>
      <c r="W273" s="1" t="str">
        <f>IF($N$11="ENTER INITIALS","",IF(V273="","NO",IF(V273&lt;33,"YES","NO")))</f>
        <v/>
      </c>
      <c r="X273" s="5" t="e" cm="1">
        <f t="array" ref="X273">_xlfn.IFS(W273="YES",1,W273="NO",0,W273="NO AMP",0)</f>
        <v>#N/A</v>
      </c>
      <c r="Y273" s="10">
        <v>65</v>
      </c>
    </row>
    <row r="274" spans="16:25">
      <c r="P274" s="1" t="str">
        <f t="shared" si="10"/>
        <v/>
      </c>
      <c r="Q274" s="1" t="s">
        <v>276</v>
      </c>
      <c r="R274" s="1" t="s">
        <v>26</v>
      </c>
      <c r="S274" s="1" t="s">
        <v>27</v>
      </c>
      <c r="T274" s="1" t="s">
        <v>28</v>
      </c>
      <c r="U274" s="1" t="s">
        <v>277</v>
      </c>
      <c r="W274" s="1" t="str">
        <f>IF($N$11="ENTER INITIALS","",IF(V274="","INVALID",IF(V274&lt;33,"VALID","INVALID")))</f>
        <v/>
      </c>
      <c r="X274" s="5" t="e" cm="1">
        <f t="array" ref="X274">_xlfn.IFS(W274="VALID",1,W274="INVALID",0,W274="NO AMP",0)</f>
        <v>#N/A</v>
      </c>
      <c r="Y274" s="10">
        <v>66</v>
      </c>
    </row>
    <row r="275" spans="16:25">
      <c r="P275" s="1" t="str">
        <f t="shared" si="10"/>
        <v/>
      </c>
      <c r="Q275" s="1" t="s">
        <v>276</v>
      </c>
      <c r="R275" s="1" t="s">
        <v>33</v>
      </c>
      <c r="S275" s="1" t="s">
        <v>34</v>
      </c>
      <c r="T275" s="1" t="s">
        <v>28</v>
      </c>
      <c r="U275" s="1" t="s">
        <v>277</v>
      </c>
      <c r="W275" s="1" t="str">
        <f>IF($N$11="ENTER INITIALS","",IF(V275="","NO",IF(V275&lt;33,"YES","NO")))</f>
        <v/>
      </c>
      <c r="X275" s="5" t="e" cm="1">
        <f t="array" ref="X275">_xlfn.IFS(W275="YES",1,W275="NO",0,W275="NO AMP",0)</f>
        <v>#N/A</v>
      </c>
      <c r="Y275" s="10">
        <v>66</v>
      </c>
    </row>
    <row r="276" spans="16:25">
      <c r="P276" s="1" t="str">
        <f t="shared" si="10"/>
        <v/>
      </c>
      <c r="Q276" s="1" t="s">
        <v>278</v>
      </c>
      <c r="R276" s="1" t="s">
        <v>26</v>
      </c>
      <c r="S276" s="1" t="s">
        <v>27</v>
      </c>
      <c r="T276" s="1" t="s">
        <v>28</v>
      </c>
      <c r="U276" s="1" t="s">
        <v>277</v>
      </c>
      <c r="W276" s="1" t="str">
        <f>IF($N$11="ENTER INITIALS","",IF(V276="","INVALID",IF(V276&lt;33,"VALID","INVALID")))</f>
        <v/>
      </c>
      <c r="X276" s="5" t="e" cm="1">
        <f t="array" ref="X276">_xlfn.IFS(W276="VALID",1,W276="INVALID",0,W276="NO AMP",0)</f>
        <v>#N/A</v>
      </c>
      <c r="Y276" s="10">
        <v>66</v>
      </c>
    </row>
    <row r="277" spans="16:25">
      <c r="P277" s="1" t="str">
        <f t="shared" si="10"/>
        <v/>
      </c>
      <c r="Q277" s="1" t="s">
        <v>278</v>
      </c>
      <c r="R277" s="1" t="s">
        <v>33</v>
      </c>
      <c r="S277" s="1" t="s">
        <v>34</v>
      </c>
      <c r="T277" s="1" t="s">
        <v>28</v>
      </c>
      <c r="U277" s="1" t="s">
        <v>277</v>
      </c>
      <c r="W277" s="1" t="str">
        <f>IF($N$11="ENTER INITIALS","",IF(V277="","NO",IF(V277&lt;33,"YES","NO")))</f>
        <v/>
      </c>
      <c r="X277" s="5" t="e" cm="1">
        <f t="array" ref="X277">_xlfn.IFS(W277="YES",1,W277="NO",0,W277="NO AMP",0)</f>
        <v>#N/A</v>
      </c>
      <c r="Y277" s="10">
        <v>66</v>
      </c>
    </row>
    <row r="278" spans="16:25">
      <c r="P278" s="1" t="str">
        <f t="shared" si="10"/>
        <v/>
      </c>
      <c r="Q278" s="1" t="s">
        <v>279</v>
      </c>
      <c r="R278" s="1" t="s">
        <v>26</v>
      </c>
      <c r="S278" s="1" t="s">
        <v>27</v>
      </c>
      <c r="T278" s="1" t="s">
        <v>28</v>
      </c>
      <c r="U278" s="1" t="s">
        <v>280</v>
      </c>
      <c r="W278" s="1" t="str">
        <f>IF($N$11="ENTER INITIALS","",IF(V278="","INVALID",IF(V278&lt;33,"VALID","INVALID")))</f>
        <v/>
      </c>
      <c r="X278" s="5" t="e" cm="1">
        <f t="array" ref="X278">_xlfn.IFS(W278="VALID",1,W278="INVALID",0,W278="NO AMP",0)</f>
        <v>#N/A</v>
      </c>
      <c r="Y278" s="10">
        <v>67</v>
      </c>
    </row>
    <row r="279" spans="16:25">
      <c r="P279" s="1" t="str">
        <f t="shared" si="10"/>
        <v/>
      </c>
      <c r="Q279" s="1" t="s">
        <v>279</v>
      </c>
      <c r="R279" s="1" t="s">
        <v>33</v>
      </c>
      <c r="S279" s="1" t="s">
        <v>34</v>
      </c>
      <c r="T279" s="1" t="s">
        <v>28</v>
      </c>
      <c r="U279" s="1" t="s">
        <v>280</v>
      </c>
      <c r="W279" s="1" t="str">
        <f>IF($N$11="ENTER INITIALS","",IF(V279="","NO",IF(V279&lt;33,"YES","NO")))</f>
        <v/>
      </c>
      <c r="X279" s="5" t="e" cm="1">
        <f t="array" ref="X279">_xlfn.IFS(W279="YES",1,W279="NO",0,W279="NO AMP",0)</f>
        <v>#N/A</v>
      </c>
      <c r="Y279" s="10">
        <v>67</v>
      </c>
    </row>
    <row r="280" spans="16:25">
      <c r="P280" s="1" t="str">
        <f t="shared" si="10"/>
        <v/>
      </c>
      <c r="Q280" s="1" t="s">
        <v>281</v>
      </c>
      <c r="R280" s="1" t="s">
        <v>26</v>
      </c>
      <c r="S280" s="1" t="s">
        <v>27</v>
      </c>
      <c r="T280" s="1" t="s">
        <v>28</v>
      </c>
      <c r="U280" s="1" t="s">
        <v>280</v>
      </c>
      <c r="W280" s="1" t="str">
        <f>IF($N$11="ENTER INITIALS","",IF(V280="","INVALID",IF(V280&lt;33,"VALID","INVALID")))</f>
        <v/>
      </c>
      <c r="X280" s="5" t="e" cm="1">
        <f t="array" ref="X280">_xlfn.IFS(W280="VALID",1,W280="INVALID",0,W280="NO AMP",0)</f>
        <v>#N/A</v>
      </c>
      <c r="Y280" s="10">
        <v>67</v>
      </c>
    </row>
    <row r="281" spans="16:25">
      <c r="P281" s="1" t="str">
        <f t="shared" si="10"/>
        <v/>
      </c>
      <c r="Q281" s="1" t="s">
        <v>281</v>
      </c>
      <c r="R281" s="1" t="s">
        <v>33</v>
      </c>
      <c r="S281" s="1" t="s">
        <v>34</v>
      </c>
      <c r="T281" s="1" t="s">
        <v>28</v>
      </c>
      <c r="U281" s="1" t="s">
        <v>280</v>
      </c>
      <c r="W281" s="1" t="str">
        <f>IF($N$11="ENTER INITIALS","",IF(V281="","NO",IF(V281&lt;33,"YES","NO")))</f>
        <v/>
      </c>
      <c r="X281" s="5" t="e" cm="1">
        <f t="array" ref="X281">_xlfn.IFS(W281="YES",1,W281="NO",0,W281="NO AMP",0)</f>
        <v>#N/A</v>
      </c>
      <c r="Y281" s="10">
        <v>67</v>
      </c>
    </row>
    <row r="282" spans="16:25">
      <c r="P282" s="1" t="str">
        <f t="shared" si="10"/>
        <v/>
      </c>
      <c r="Q282" s="1" t="s">
        <v>282</v>
      </c>
      <c r="R282" s="1" t="s">
        <v>26</v>
      </c>
      <c r="S282" s="1" t="s">
        <v>27</v>
      </c>
      <c r="T282" s="1" t="s">
        <v>28</v>
      </c>
      <c r="U282" s="1" t="s">
        <v>283</v>
      </c>
      <c r="W282" s="1" t="str">
        <f>IF($N$11="ENTER INITIALS","",IF(V282="","INVALID",IF(V282&lt;33,"VALID","INVALID")))</f>
        <v/>
      </c>
      <c r="X282" s="5" t="e" cm="1">
        <f t="array" ref="X282">_xlfn.IFS(W282="VALID",1,W282="INVALID",0,W282="NO AMP",0)</f>
        <v>#N/A</v>
      </c>
      <c r="Y282" s="10">
        <v>68</v>
      </c>
    </row>
    <row r="283" spans="16:25">
      <c r="P283" s="1" t="str">
        <f t="shared" si="10"/>
        <v/>
      </c>
      <c r="Q283" s="1" t="s">
        <v>282</v>
      </c>
      <c r="R283" s="1" t="s">
        <v>33</v>
      </c>
      <c r="S283" s="1" t="s">
        <v>34</v>
      </c>
      <c r="T283" s="1" t="s">
        <v>28</v>
      </c>
      <c r="U283" s="1" t="s">
        <v>283</v>
      </c>
      <c r="W283" s="1" t="str">
        <f>IF($N$11="ENTER INITIALS","",IF(V283="","NO",IF(V283&lt;33,"YES","NO")))</f>
        <v/>
      </c>
      <c r="X283" s="5" t="e" cm="1">
        <f t="array" ref="X283">_xlfn.IFS(W283="YES",1,W283="NO",0,W283="NO AMP",0)</f>
        <v>#N/A</v>
      </c>
      <c r="Y283" s="10">
        <v>68</v>
      </c>
    </row>
    <row r="284" spans="16:25">
      <c r="P284" s="1" t="str">
        <f t="shared" si="10"/>
        <v/>
      </c>
      <c r="Q284" s="1" t="s">
        <v>284</v>
      </c>
      <c r="R284" s="1" t="s">
        <v>26</v>
      </c>
      <c r="S284" s="1" t="s">
        <v>27</v>
      </c>
      <c r="T284" s="1" t="s">
        <v>28</v>
      </c>
      <c r="U284" s="1" t="s">
        <v>283</v>
      </c>
      <c r="W284" s="1" t="str">
        <f>IF($N$11="ENTER INITIALS","",IF(V284="","INVALID",IF(V284&lt;33,"VALID","INVALID")))</f>
        <v/>
      </c>
      <c r="X284" s="5" t="e" cm="1">
        <f t="array" ref="X284">_xlfn.IFS(W284="VALID",1,W284="INVALID",0,W284="NO AMP",0)</f>
        <v>#N/A</v>
      </c>
      <c r="Y284" s="10">
        <v>68</v>
      </c>
    </row>
    <row r="285" spans="16:25">
      <c r="P285" s="1" t="str">
        <f t="shared" si="10"/>
        <v/>
      </c>
      <c r="Q285" s="1" t="s">
        <v>284</v>
      </c>
      <c r="R285" s="1" t="s">
        <v>33</v>
      </c>
      <c r="S285" s="1" t="s">
        <v>34</v>
      </c>
      <c r="T285" s="1" t="s">
        <v>28</v>
      </c>
      <c r="U285" s="1" t="s">
        <v>283</v>
      </c>
      <c r="W285" s="1" t="str">
        <f>IF($N$11="ENTER INITIALS","",IF(V285="","NO",IF(V285&lt;33,"YES","NO")))</f>
        <v/>
      </c>
      <c r="X285" s="5" t="e" cm="1">
        <f t="array" ref="X285">_xlfn.IFS(W285="YES",1,W285="NO",0,W285="NO AMP",0)</f>
        <v>#N/A</v>
      </c>
      <c r="Y285" s="10">
        <v>68</v>
      </c>
    </row>
    <row r="286" spans="16:25">
      <c r="P286" s="1" t="str">
        <f t="shared" si="10"/>
        <v/>
      </c>
      <c r="Q286" s="1" t="s">
        <v>285</v>
      </c>
      <c r="R286" s="1" t="s">
        <v>26</v>
      </c>
      <c r="S286" s="1" t="s">
        <v>27</v>
      </c>
      <c r="T286" s="1" t="s">
        <v>28</v>
      </c>
      <c r="U286" s="1" t="s">
        <v>286</v>
      </c>
      <c r="W286" s="1" t="str">
        <f>IF($N$11="ENTER INITIALS","",IF(V286="","INVALID",IF(V286&lt;33,"VALID","INVALID")))</f>
        <v/>
      </c>
      <c r="X286" s="5" t="e" cm="1">
        <f t="array" ref="X286">_xlfn.IFS(W286="VALID",1,W286="INVALID",0,W286="NO AMP",0)</f>
        <v>#N/A</v>
      </c>
      <c r="Y286" s="10">
        <v>69</v>
      </c>
    </row>
    <row r="287" spans="16:25">
      <c r="P287" s="1" t="str">
        <f t="shared" si="10"/>
        <v/>
      </c>
      <c r="Q287" s="1" t="s">
        <v>285</v>
      </c>
      <c r="R287" s="1" t="s">
        <v>33</v>
      </c>
      <c r="S287" s="1" t="s">
        <v>34</v>
      </c>
      <c r="T287" s="1" t="s">
        <v>28</v>
      </c>
      <c r="U287" s="1" t="s">
        <v>286</v>
      </c>
      <c r="W287" s="1" t="str">
        <f>IF($N$11="ENTER INITIALS","",IF(V287="","NO",IF(V287&lt;33,"YES","NO")))</f>
        <v/>
      </c>
      <c r="X287" s="5" t="e" cm="1">
        <f t="array" ref="X287">_xlfn.IFS(W287="YES",1,W287="NO",0,W287="NO AMP",0)</f>
        <v>#N/A</v>
      </c>
      <c r="Y287" s="10">
        <v>69</v>
      </c>
    </row>
    <row r="288" spans="16:25">
      <c r="P288" s="1" t="str">
        <f t="shared" si="10"/>
        <v/>
      </c>
      <c r="Q288" s="1" t="s">
        <v>287</v>
      </c>
      <c r="R288" s="1" t="s">
        <v>26</v>
      </c>
      <c r="S288" s="1" t="s">
        <v>27</v>
      </c>
      <c r="T288" s="1" t="s">
        <v>28</v>
      </c>
      <c r="U288" s="1" t="s">
        <v>286</v>
      </c>
      <c r="W288" s="1" t="str">
        <f>IF($N$11="ENTER INITIALS","",IF(V288="","INVALID",IF(V288&lt;33,"VALID","INVALID")))</f>
        <v/>
      </c>
      <c r="X288" s="5" t="e" cm="1">
        <f t="array" ref="X288">_xlfn.IFS(W288="VALID",1,W288="INVALID",0,W288="NO AMP",0)</f>
        <v>#N/A</v>
      </c>
      <c r="Y288" s="10">
        <v>69</v>
      </c>
    </row>
    <row r="289" spans="16:25">
      <c r="P289" s="1" t="str">
        <f t="shared" si="10"/>
        <v/>
      </c>
      <c r="Q289" s="1" t="s">
        <v>287</v>
      </c>
      <c r="R289" s="1" t="s">
        <v>33</v>
      </c>
      <c r="S289" s="1" t="s">
        <v>34</v>
      </c>
      <c r="T289" s="1" t="s">
        <v>28</v>
      </c>
      <c r="U289" s="1" t="s">
        <v>286</v>
      </c>
      <c r="W289" s="1" t="str">
        <f>IF($N$11="ENTER INITIALS","",IF(V289="","NO",IF(V289&lt;33,"YES","NO")))</f>
        <v/>
      </c>
      <c r="X289" s="5" t="e" cm="1">
        <f t="array" ref="X289">_xlfn.IFS(W289="YES",1,W289="NO",0,W289="NO AMP",0)</f>
        <v>#N/A</v>
      </c>
      <c r="Y289" s="10">
        <v>69</v>
      </c>
    </row>
    <row r="290" spans="16:25">
      <c r="P290" s="1" t="str">
        <f t="shared" si="10"/>
        <v/>
      </c>
      <c r="Q290" s="1" t="s">
        <v>288</v>
      </c>
      <c r="R290" s="1" t="s">
        <v>26</v>
      </c>
      <c r="S290" s="1" t="s">
        <v>27</v>
      </c>
      <c r="T290" s="1" t="s">
        <v>28</v>
      </c>
      <c r="U290" s="1" t="s">
        <v>289</v>
      </c>
      <c r="W290" s="1" t="str">
        <f>IF($N$11="ENTER INITIALS","",IF(V290="","INVALID",IF(V290&lt;33,"VALID","INVALID")))</f>
        <v/>
      </c>
      <c r="X290" s="5" t="e" cm="1">
        <f t="array" ref="X290">_xlfn.IFS(W290="VALID",1,W290="INVALID",0,W290="NO AMP",0)</f>
        <v>#N/A</v>
      </c>
      <c r="Y290" s="10">
        <v>70</v>
      </c>
    </row>
    <row r="291" spans="16:25">
      <c r="P291" s="1" t="str">
        <f t="shared" si="10"/>
        <v/>
      </c>
      <c r="Q291" s="1" t="s">
        <v>288</v>
      </c>
      <c r="R291" s="1" t="s">
        <v>33</v>
      </c>
      <c r="S291" s="1" t="s">
        <v>34</v>
      </c>
      <c r="T291" s="1" t="s">
        <v>28</v>
      </c>
      <c r="U291" s="1" t="s">
        <v>289</v>
      </c>
      <c r="W291" s="1" t="str">
        <f>IF($N$11="ENTER INITIALS","",IF(V291="","NO",IF(V291&lt;33,"YES","NO")))</f>
        <v/>
      </c>
      <c r="X291" s="5" t="e" cm="1">
        <f t="array" ref="X291">_xlfn.IFS(W291="YES",1,W291="NO",0,W291="NO AMP",0)</f>
        <v>#N/A</v>
      </c>
      <c r="Y291" s="10">
        <v>70</v>
      </c>
    </row>
    <row r="292" spans="16:25">
      <c r="P292" s="1" t="str">
        <f t="shared" si="10"/>
        <v/>
      </c>
      <c r="Q292" s="1" t="s">
        <v>290</v>
      </c>
      <c r="R292" s="1" t="s">
        <v>26</v>
      </c>
      <c r="S292" s="1" t="s">
        <v>27</v>
      </c>
      <c r="T292" s="1" t="s">
        <v>28</v>
      </c>
      <c r="U292" s="1" t="s">
        <v>289</v>
      </c>
      <c r="W292" s="1" t="str">
        <f>IF($N$11="ENTER INITIALS","",IF(V292="","INVALID",IF(V292&lt;33,"VALID","INVALID")))</f>
        <v/>
      </c>
      <c r="X292" s="5" t="e" cm="1">
        <f t="array" ref="X292">_xlfn.IFS(W292="VALID",1,W292="INVALID",0,W292="NO AMP",0)</f>
        <v>#N/A</v>
      </c>
      <c r="Y292" s="10">
        <v>70</v>
      </c>
    </row>
    <row r="293" spans="16:25">
      <c r="P293" s="1" t="str">
        <f t="shared" si="10"/>
        <v/>
      </c>
      <c r="Q293" s="1" t="s">
        <v>290</v>
      </c>
      <c r="R293" s="1" t="s">
        <v>33</v>
      </c>
      <c r="S293" s="1" t="s">
        <v>34</v>
      </c>
      <c r="T293" s="1" t="s">
        <v>28</v>
      </c>
      <c r="U293" s="1" t="s">
        <v>289</v>
      </c>
      <c r="W293" s="1" t="str">
        <f>IF($N$11="ENTER INITIALS","",IF(V293="","NO",IF(V293&lt;33,"YES","NO")))</f>
        <v/>
      </c>
      <c r="X293" s="5" t="e" cm="1">
        <f t="array" ref="X293">_xlfn.IFS(W293="YES",1,W293="NO",0,W293="NO AMP",0)</f>
        <v>#N/A</v>
      </c>
      <c r="Y293" s="10">
        <v>70</v>
      </c>
    </row>
    <row r="294" spans="16:25">
      <c r="P294" s="1" t="str">
        <f t="shared" si="10"/>
        <v/>
      </c>
      <c r="Q294" s="1" t="s">
        <v>291</v>
      </c>
      <c r="R294" s="1" t="s">
        <v>26</v>
      </c>
      <c r="S294" s="1" t="s">
        <v>27</v>
      </c>
      <c r="T294" s="1" t="s">
        <v>28</v>
      </c>
      <c r="U294" s="1" t="s">
        <v>292</v>
      </c>
      <c r="W294" s="1" t="str">
        <f>IF($N$11="ENTER INITIALS","",IF(V294="","INVALID",IF(V294&lt;33,"VALID","INVALID")))</f>
        <v/>
      </c>
      <c r="X294" s="5" t="e" cm="1">
        <f t="array" ref="X294">_xlfn.IFS(W294="VALID",1,W294="INVALID",0,W294="NO AMP",0)</f>
        <v>#N/A</v>
      </c>
      <c r="Y294" s="10">
        <v>71</v>
      </c>
    </row>
    <row r="295" spans="16:25">
      <c r="P295" s="1" t="str">
        <f t="shared" si="10"/>
        <v/>
      </c>
      <c r="Q295" s="1" t="s">
        <v>291</v>
      </c>
      <c r="R295" s="1" t="s">
        <v>33</v>
      </c>
      <c r="S295" s="1" t="s">
        <v>34</v>
      </c>
      <c r="T295" s="1" t="s">
        <v>28</v>
      </c>
      <c r="U295" s="1" t="s">
        <v>292</v>
      </c>
      <c r="W295" s="1" t="str">
        <f>IF($N$11="ENTER INITIALS","",IF(V295="","NO",IF(V295&lt;33,"YES","NO")))</f>
        <v/>
      </c>
      <c r="X295" s="5" t="e" cm="1">
        <f t="array" ref="X295">_xlfn.IFS(W295="YES",1,W295="NO",0,W295="NO AMP",0)</f>
        <v>#N/A</v>
      </c>
      <c r="Y295" s="10">
        <v>71</v>
      </c>
    </row>
    <row r="296" spans="16:25">
      <c r="P296" s="1" t="str">
        <f t="shared" si="10"/>
        <v/>
      </c>
      <c r="Q296" s="1" t="s">
        <v>293</v>
      </c>
      <c r="R296" s="1" t="s">
        <v>26</v>
      </c>
      <c r="S296" s="1" t="s">
        <v>27</v>
      </c>
      <c r="T296" s="1" t="s">
        <v>28</v>
      </c>
      <c r="U296" s="1" t="s">
        <v>292</v>
      </c>
      <c r="W296" s="1" t="str">
        <f>IF($N$11="ENTER INITIALS","",IF(V296="","INVALID",IF(V296&lt;33,"VALID","INVALID")))</f>
        <v/>
      </c>
      <c r="X296" s="5" t="e" cm="1">
        <f t="array" ref="X296">_xlfn.IFS(W296="VALID",1,W296="INVALID",0,W296="NO AMP",0)</f>
        <v>#N/A</v>
      </c>
      <c r="Y296" s="10">
        <v>71</v>
      </c>
    </row>
    <row r="297" spans="16:25">
      <c r="P297" s="1" t="str">
        <f t="shared" si="10"/>
        <v/>
      </c>
      <c r="Q297" s="1" t="s">
        <v>293</v>
      </c>
      <c r="R297" s="1" t="s">
        <v>33</v>
      </c>
      <c r="S297" s="1" t="s">
        <v>34</v>
      </c>
      <c r="T297" s="1" t="s">
        <v>28</v>
      </c>
      <c r="U297" s="1" t="s">
        <v>292</v>
      </c>
      <c r="W297" s="1" t="str">
        <f>IF($N$11="ENTER INITIALS","",IF(V297="","NO",IF(V297&lt;33,"YES","NO")))</f>
        <v/>
      </c>
      <c r="X297" s="5" t="e" cm="1">
        <f t="array" ref="X297">_xlfn.IFS(W297="YES",1,W297="NO",0,W297="NO AMP",0)</f>
        <v>#N/A</v>
      </c>
      <c r="Y297" s="10">
        <v>71</v>
      </c>
    </row>
    <row r="298" spans="16:25">
      <c r="P298" s="1" t="str">
        <f t="shared" si="10"/>
        <v/>
      </c>
      <c r="Q298" s="1" t="s">
        <v>294</v>
      </c>
      <c r="R298" s="1" t="s">
        <v>26</v>
      </c>
      <c r="S298" s="1" t="s">
        <v>27</v>
      </c>
      <c r="T298" s="1" t="s">
        <v>28</v>
      </c>
      <c r="U298" s="1" t="s">
        <v>295</v>
      </c>
      <c r="W298" s="1" t="str">
        <f>IF($N$11="ENTER INITIALS","",IF(V298="","INVALID",IF(V298&lt;33,"VALID","INVALID")))</f>
        <v/>
      </c>
      <c r="X298" s="5" t="e" cm="1">
        <f t="array" ref="X298">_xlfn.IFS(W298="VALID",1,W298="INVALID",0,W298="NO AMP",0)</f>
        <v>#N/A</v>
      </c>
      <c r="Y298" s="10">
        <v>72</v>
      </c>
    </row>
    <row r="299" spans="16:25">
      <c r="P299" s="1" t="str">
        <f t="shared" si="10"/>
        <v/>
      </c>
      <c r="Q299" s="1" t="s">
        <v>294</v>
      </c>
      <c r="R299" s="1" t="s">
        <v>33</v>
      </c>
      <c r="S299" s="1" t="s">
        <v>34</v>
      </c>
      <c r="T299" s="1" t="s">
        <v>28</v>
      </c>
      <c r="U299" s="1" t="s">
        <v>295</v>
      </c>
      <c r="W299" s="1" t="str">
        <f>IF($N$11="ENTER INITIALS","",IF(V299="","NO",IF(V299&lt;33,"YES","NO")))</f>
        <v/>
      </c>
      <c r="X299" s="5" t="e" cm="1">
        <f t="array" ref="X299">_xlfn.IFS(W299="YES",1,W299="NO",0,W299="NO AMP",0)</f>
        <v>#N/A</v>
      </c>
      <c r="Y299" s="10">
        <v>72</v>
      </c>
    </row>
    <row r="300" spans="16:25">
      <c r="P300" s="1" t="str">
        <f t="shared" si="10"/>
        <v/>
      </c>
      <c r="Q300" s="1" t="s">
        <v>296</v>
      </c>
      <c r="R300" s="1" t="s">
        <v>26</v>
      </c>
      <c r="S300" s="1" t="s">
        <v>27</v>
      </c>
      <c r="T300" s="1" t="s">
        <v>28</v>
      </c>
      <c r="U300" s="1" t="s">
        <v>295</v>
      </c>
      <c r="W300" s="1" t="str">
        <f>IF($N$11="ENTER INITIALS","",IF(V300="","INVALID",IF(V300&lt;33,"VALID","INVALID")))</f>
        <v/>
      </c>
      <c r="X300" s="5" t="e" cm="1">
        <f t="array" ref="X300">_xlfn.IFS(W300="VALID",1,W300="INVALID",0,W300="NO AMP",0)</f>
        <v>#N/A</v>
      </c>
      <c r="Y300" s="10">
        <v>72</v>
      </c>
    </row>
    <row r="301" spans="16:25">
      <c r="P301" s="1" t="str">
        <f t="shared" si="10"/>
        <v/>
      </c>
      <c r="Q301" s="1" t="s">
        <v>296</v>
      </c>
      <c r="R301" s="1" t="s">
        <v>33</v>
      </c>
      <c r="S301" s="1" t="s">
        <v>34</v>
      </c>
      <c r="T301" s="1" t="s">
        <v>28</v>
      </c>
      <c r="U301" s="1" t="s">
        <v>295</v>
      </c>
      <c r="W301" s="1" t="str">
        <f>IF($N$11="ENTER INITIALS","",IF(V301="","NO",IF(V301&lt;33,"YES","NO")))</f>
        <v/>
      </c>
      <c r="X301" s="5" t="e" cm="1">
        <f t="array" ref="X301">_xlfn.IFS(W301="YES",1,W301="NO",0,W301="NO AMP",0)</f>
        <v>#N/A</v>
      </c>
      <c r="Y301" s="10">
        <v>72</v>
      </c>
    </row>
    <row r="302" spans="16:25">
      <c r="P302" s="1" t="str">
        <f t="shared" si="10"/>
        <v/>
      </c>
      <c r="Q302" s="1" t="s">
        <v>297</v>
      </c>
      <c r="R302" s="1" t="s">
        <v>26</v>
      </c>
      <c r="S302" s="1" t="s">
        <v>27</v>
      </c>
      <c r="T302" s="1" t="s">
        <v>28</v>
      </c>
      <c r="U302" s="1" t="s">
        <v>298</v>
      </c>
      <c r="W302" s="1" t="str">
        <f>IF($N$11="ENTER INITIALS","",IF(V302="","INVALID",IF(V302&lt;33,"VALID","INVALID")))</f>
        <v/>
      </c>
      <c r="X302" s="5" t="e" cm="1">
        <f t="array" ref="X302">_xlfn.IFS(W302="VALID",1,W302="INVALID",0,W302="NO AMP",0)</f>
        <v>#N/A</v>
      </c>
      <c r="Y302" s="10">
        <v>73</v>
      </c>
    </row>
    <row r="303" spans="16:25">
      <c r="P303" s="1" t="str">
        <f t="shared" si="10"/>
        <v/>
      </c>
      <c r="Q303" s="1" t="s">
        <v>297</v>
      </c>
      <c r="R303" s="1" t="s">
        <v>33</v>
      </c>
      <c r="S303" s="1" t="s">
        <v>34</v>
      </c>
      <c r="T303" s="1" t="s">
        <v>28</v>
      </c>
      <c r="U303" s="1" t="s">
        <v>298</v>
      </c>
      <c r="W303" s="1" t="str">
        <f>IF($N$11="ENTER INITIALS","",IF(V303="","NO",IF(V303&lt;33,"YES","NO")))</f>
        <v/>
      </c>
      <c r="X303" s="5" t="e" cm="1">
        <f t="array" ref="X303">_xlfn.IFS(W303="YES",1,W303="NO",0,W303="NO AMP",0)</f>
        <v>#N/A</v>
      </c>
      <c r="Y303" s="10">
        <v>73</v>
      </c>
    </row>
    <row r="304" spans="16:25">
      <c r="P304" s="1" t="str">
        <f t="shared" si="10"/>
        <v/>
      </c>
      <c r="Q304" s="1" t="s">
        <v>299</v>
      </c>
      <c r="R304" s="1" t="s">
        <v>26</v>
      </c>
      <c r="S304" s="1" t="s">
        <v>27</v>
      </c>
      <c r="T304" s="1" t="s">
        <v>28</v>
      </c>
      <c r="U304" s="1" t="s">
        <v>298</v>
      </c>
      <c r="W304" s="1" t="str">
        <f>IF($N$11="ENTER INITIALS","",IF(V304="","INVALID",IF(V304&lt;33,"VALID","INVALID")))</f>
        <v/>
      </c>
      <c r="X304" s="5" t="e" cm="1">
        <f t="array" ref="X304">_xlfn.IFS(W304="VALID",1,W304="INVALID",0,W304="NO AMP",0)</f>
        <v>#N/A</v>
      </c>
      <c r="Y304" s="10">
        <v>73</v>
      </c>
    </row>
    <row r="305" spans="16:25">
      <c r="P305" s="1" t="str">
        <f t="shared" si="10"/>
        <v/>
      </c>
      <c r="Q305" s="1" t="s">
        <v>299</v>
      </c>
      <c r="R305" s="1" t="s">
        <v>33</v>
      </c>
      <c r="S305" s="1" t="s">
        <v>34</v>
      </c>
      <c r="T305" s="1" t="s">
        <v>28</v>
      </c>
      <c r="U305" s="1" t="s">
        <v>298</v>
      </c>
      <c r="W305" s="1" t="str">
        <f>IF($N$11="ENTER INITIALS","",IF(V305="","NO",IF(V305&lt;33,"YES","NO")))</f>
        <v/>
      </c>
      <c r="X305" s="5" t="e" cm="1">
        <f t="array" ref="X305">_xlfn.IFS(W305="YES",1,W305="NO",0,W305="NO AMP",0)</f>
        <v>#N/A</v>
      </c>
      <c r="Y305" s="10">
        <v>73</v>
      </c>
    </row>
    <row r="306" spans="16:25">
      <c r="P306" s="1" t="str">
        <f t="shared" si="10"/>
        <v/>
      </c>
      <c r="Q306" s="1" t="s">
        <v>300</v>
      </c>
      <c r="R306" s="1" t="s">
        <v>26</v>
      </c>
      <c r="S306" s="1" t="s">
        <v>27</v>
      </c>
      <c r="T306" s="1" t="s">
        <v>28</v>
      </c>
      <c r="U306" s="1" t="s">
        <v>301</v>
      </c>
      <c r="W306" s="1" t="str">
        <f>IF($N$11="ENTER INITIALS","",IF(V306="","INVALID",IF(V306&lt;33,"VALID","INVALID")))</f>
        <v/>
      </c>
      <c r="X306" s="5" t="e" cm="1">
        <f t="array" ref="X306">_xlfn.IFS(W306="VALID",1,W306="INVALID",0,W306="NO AMP",0)</f>
        <v>#N/A</v>
      </c>
      <c r="Y306" s="10">
        <v>74</v>
      </c>
    </row>
    <row r="307" spans="16:25">
      <c r="P307" s="1" t="str">
        <f t="shared" si="10"/>
        <v/>
      </c>
      <c r="Q307" s="1" t="s">
        <v>300</v>
      </c>
      <c r="R307" s="1" t="s">
        <v>33</v>
      </c>
      <c r="S307" s="1" t="s">
        <v>34</v>
      </c>
      <c r="T307" s="1" t="s">
        <v>28</v>
      </c>
      <c r="U307" s="1" t="s">
        <v>301</v>
      </c>
      <c r="W307" s="1" t="str">
        <f>IF($N$11="ENTER INITIALS","",IF(V307="","NO",IF(V307&lt;33,"YES","NO")))</f>
        <v/>
      </c>
      <c r="X307" s="5" t="e" cm="1">
        <f t="array" ref="X307">_xlfn.IFS(W307="YES",1,W307="NO",0,W307="NO AMP",0)</f>
        <v>#N/A</v>
      </c>
      <c r="Y307" s="10">
        <v>74</v>
      </c>
    </row>
    <row r="308" spans="16:25">
      <c r="P308" s="1" t="str">
        <f t="shared" si="10"/>
        <v/>
      </c>
      <c r="Q308" s="1" t="s">
        <v>302</v>
      </c>
      <c r="R308" s="1" t="s">
        <v>26</v>
      </c>
      <c r="S308" s="1" t="s">
        <v>27</v>
      </c>
      <c r="T308" s="1" t="s">
        <v>28</v>
      </c>
      <c r="U308" s="1" t="s">
        <v>301</v>
      </c>
      <c r="W308" s="1" t="str">
        <f>IF($N$11="ENTER INITIALS","",IF(V308="","INVALID",IF(V308&lt;33,"VALID","INVALID")))</f>
        <v/>
      </c>
      <c r="X308" s="5" t="e" cm="1">
        <f t="array" ref="X308">_xlfn.IFS(W308="VALID",1,W308="INVALID",0,W308="NO AMP",0)</f>
        <v>#N/A</v>
      </c>
      <c r="Y308" s="10">
        <v>74</v>
      </c>
    </row>
    <row r="309" spans="16:25">
      <c r="P309" s="1" t="str">
        <f t="shared" si="10"/>
        <v/>
      </c>
      <c r="Q309" s="1" t="s">
        <v>302</v>
      </c>
      <c r="R309" s="1" t="s">
        <v>33</v>
      </c>
      <c r="S309" s="1" t="s">
        <v>34</v>
      </c>
      <c r="T309" s="1" t="s">
        <v>28</v>
      </c>
      <c r="U309" s="1" t="s">
        <v>301</v>
      </c>
      <c r="W309" s="1" t="str">
        <f>IF($N$11="ENTER INITIALS","",IF(V309="","NO",IF(V309&lt;33,"YES","NO")))</f>
        <v/>
      </c>
      <c r="X309" s="5" t="e" cm="1">
        <f t="array" ref="X309">_xlfn.IFS(W309="YES",1,W309="NO",0,W309="NO AMP",0)</f>
        <v>#N/A</v>
      </c>
      <c r="Y309" s="10">
        <v>74</v>
      </c>
    </row>
    <row r="310" spans="16:25">
      <c r="P310" s="1" t="str">
        <f t="shared" si="10"/>
        <v/>
      </c>
      <c r="Q310" s="1" t="s">
        <v>303</v>
      </c>
      <c r="R310" s="1" t="s">
        <v>26</v>
      </c>
      <c r="S310" s="1" t="s">
        <v>27</v>
      </c>
      <c r="T310" s="1" t="s">
        <v>28</v>
      </c>
      <c r="U310" s="1" t="s">
        <v>304</v>
      </c>
      <c r="W310" s="1" t="str">
        <f>IF($N$11="ENTER INITIALS","",IF(V310="","INVALID",IF(V310&lt;33,"VALID","INVALID")))</f>
        <v/>
      </c>
      <c r="X310" s="5" t="e" cm="1">
        <f t="array" ref="X310">_xlfn.IFS(W310="VALID",1,W310="INVALID",0,W310="NO AMP",0)</f>
        <v>#N/A</v>
      </c>
      <c r="Y310" s="10">
        <v>75</v>
      </c>
    </row>
    <row r="311" spans="16:25">
      <c r="P311" s="1" t="str">
        <f t="shared" si="10"/>
        <v/>
      </c>
      <c r="Q311" s="1" t="s">
        <v>303</v>
      </c>
      <c r="R311" s="1" t="s">
        <v>33</v>
      </c>
      <c r="S311" s="1" t="s">
        <v>34</v>
      </c>
      <c r="T311" s="1" t="s">
        <v>28</v>
      </c>
      <c r="U311" s="1" t="s">
        <v>304</v>
      </c>
      <c r="W311" s="1" t="str">
        <f>IF($N$11="ENTER INITIALS","",IF(V311="","NO",IF(V311&lt;33,"YES","NO")))</f>
        <v/>
      </c>
      <c r="X311" s="5" t="e" cm="1">
        <f t="array" ref="X311">_xlfn.IFS(W311="YES",1,W311="NO",0,W311="NO AMP",0)</f>
        <v>#N/A</v>
      </c>
      <c r="Y311" s="10">
        <v>75</v>
      </c>
    </row>
    <row r="312" spans="16:25">
      <c r="P312" s="1" t="str">
        <f t="shared" si="10"/>
        <v/>
      </c>
      <c r="Q312" s="1" t="s">
        <v>305</v>
      </c>
      <c r="R312" s="1" t="s">
        <v>26</v>
      </c>
      <c r="S312" s="1" t="s">
        <v>27</v>
      </c>
      <c r="T312" s="1" t="s">
        <v>28</v>
      </c>
      <c r="U312" s="1" t="s">
        <v>304</v>
      </c>
      <c r="W312" s="1" t="str">
        <f>IF($N$11="ENTER INITIALS","",IF(V312="","INVALID",IF(V312&lt;33,"VALID","INVALID")))</f>
        <v/>
      </c>
      <c r="X312" s="5" t="e" cm="1">
        <f t="array" ref="X312">_xlfn.IFS(W312="VALID",1,W312="INVALID",0,W312="NO AMP",0)</f>
        <v>#N/A</v>
      </c>
      <c r="Y312" s="10">
        <v>75</v>
      </c>
    </row>
    <row r="313" spans="16:25">
      <c r="P313" s="1" t="str">
        <f t="shared" si="10"/>
        <v/>
      </c>
      <c r="Q313" s="1" t="s">
        <v>305</v>
      </c>
      <c r="R313" s="1" t="s">
        <v>33</v>
      </c>
      <c r="S313" s="1" t="s">
        <v>34</v>
      </c>
      <c r="T313" s="1" t="s">
        <v>28</v>
      </c>
      <c r="U313" s="1" t="s">
        <v>304</v>
      </c>
      <c r="W313" s="1" t="str">
        <f>IF($N$11="ENTER INITIALS","",IF(V313="","NO",IF(V313&lt;33,"YES","NO")))</f>
        <v/>
      </c>
      <c r="X313" s="5" t="e" cm="1">
        <f t="array" ref="X313">_xlfn.IFS(W313="YES",1,W313="NO",0,W313="NO AMP",0)</f>
        <v>#N/A</v>
      </c>
      <c r="Y313" s="10">
        <v>75</v>
      </c>
    </row>
    <row r="314" spans="16:25">
      <c r="P314" s="1" t="str">
        <f t="shared" si="10"/>
        <v/>
      </c>
      <c r="Q314" s="1" t="s">
        <v>306</v>
      </c>
      <c r="R314" s="1" t="s">
        <v>26</v>
      </c>
      <c r="S314" s="1" t="s">
        <v>27</v>
      </c>
      <c r="T314" s="1" t="s">
        <v>28</v>
      </c>
      <c r="U314" s="1" t="s">
        <v>307</v>
      </c>
      <c r="W314" s="1" t="str">
        <f>IF($N$11="ENTER INITIALS","",IF(V314="","INVALID",IF(V314&lt;33,"VALID","INVALID")))</f>
        <v/>
      </c>
      <c r="X314" s="5" t="e" cm="1">
        <f t="array" ref="X314">_xlfn.IFS(W314="VALID",1,W314="INVALID",0,W314="NO AMP",0)</f>
        <v>#N/A</v>
      </c>
      <c r="Y314" s="10">
        <v>76</v>
      </c>
    </row>
    <row r="315" spans="16:25">
      <c r="P315" s="1" t="str">
        <f t="shared" si="10"/>
        <v/>
      </c>
      <c r="Q315" s="1" t="s">
        <v>306</v>
      </c>
      <c r="R315" s="1" t="s">
        <v>33</v>
      </c>
      <c r="S315" s="1" t="s">
        <v>34</v>
      </c>
      <c r="T315" s="1" t="s">
        <v>28</v>
      </c>
      <c r="U315" s="1" t="s">
        <v>307</v>
      </c>
      <c r="W315" s="1" t="str">
        <f>IF($N$11="ENTER INITIALS","",IF(V315="","NO",IF(V315&lt;33,"YES","NO")))</f>
        <v/>
      </c>
      <c r="X315" s="5" t="e" cm="1">
        <f t="array" ref="X315">_xlfn.IFS(W315="YES",1,W315="NO",0,W315="NO AMP",0)</f>
        <v>#N/A</v>
      </c>
      <c r="Y315" s="10">
        <v>76</v>
      </c>
    </row>
    <row r="316" spans="16:25">
      <c r="P316" s="1" t="str">
        <f t="shared" si="10"/>
        <v/>
      </c>
      <c r="Q316" s="1" t="s">
        <v>308</v>
      </c>
      <c r="R316" s="1" t="s">
        <v>26</v>
      </c>
      <c r="S316" s="1" t="s">
        <v>27</v>
      </c>
      <c r="T316" s="1" t="s">
        <v>28</v>
      </c>
      <c r="U316" s="1" t="s">
        <v>307</v>
      </c>
      <c r="W316" s="1" t="str">
        <f>IF($N$11="ENTER INITIALS","",IF(V316="","INVALID",IF(V316&lt;33,"VALID","INVALID")))</f>
        <v/>
      </c>
      <c r="X316" s="5" t="e" cm="1">
        <f t="array" ref="X316">_xlfn.IFS(W316="VALID",1,W316="INVALID",0,W316="NO AMP",0)</f>
        <v>#N/A</v>
      </c>
      <c r="Y316" s="10">
        <v>76</v>
      </c>
    </row>
    <row r="317" spans="16:25">
      <c r="P317" s="1" t="str">
        <f t="shared" si="10"/>
        <v/>
      </c>
      <c r="Q317" s="1" t="s">
        <v>308</v>
      </c>
      <c r="R317" s="1" t="s">
        <v>33</v>
      </c>
      <c r="S317" s="1" t="s">
        <v>34</v>
      </c>
      <c r="T317" s="1" t="s">
        <v>28</v>
      </c>
      <c r="U317" s="1" t="s">
        <v>307</v>
      </c>
      <c r="W317" s="1" t="str">
        <f>IF($N$11="ENTER INITIALS","",IF(V317="","NO",IF(V317&lt;33,"YES","NO")))</f>
        <v/>
      </c>
      <c r="X317" s="5" t="e" cm="1">
        <f t="array" ref="X317">_xlfn.IFS(W317="YES",1,W317="NO",0,W317="NO AMP",0)</f>
        <v>#N/A</v>
      </c>
      <c r="Y317" s="10">
        <v>76</v>
      </c>
    </row>
    <row r="318" spans="16:25">
      <c r="P318" s="1" t="str">
        <f t="shared" si="10"/>
        <v/>
      </c>
      <c r="Q318" s="1" t="s">
        <v>309</v>
      </c>
      <c r="R318" s="1" t="s">
        <v>26</v>
      </c>
      <c r="S318" s="1" t="s">
        <v>27</v>
      </c>
      <c r="T318" s="1" t="s">
        <v>28</v>
      </c>
      <c r="U318" s="1" t="s">
        <v>310</v>
      </c>
      <c r="W318" s="1" t="str">
        <f>IF($N$11="ENTER INITIALS","",IF(V318="","INVALID",IF(V318&lt;33,"VALID","INVALID")))</f>
        <v/>
      </c>
      <c r="X318" s="5" t="e" cm="1">
        <f t="array" ref="X318">_xlfn.IFS(W318="VALID",1,W318="INVALID",0,W318="NO AMP",0)</f>
        <v>#N/A</v>
      </c>
      <c r="Y318" s="10">
        <v>77</v>
      </c>
    </row>
    <row r="319" spans="16:25">
      <c r="P319" s="1" t="str">
        <f t="shared" si="10"/>
        <v/>
      </c>
      <c r="Q319" s="1" t="s">
        <v>309</v>
      </c>
      <c r="R319" s="1" t="s">
        <v>33</v>
      </c>
      <c r="S319" s="1" t="s">
        <v>34</v>
      </c>
      <c r="T319" s="1" t="s">
        <v>28</v>
      </c>
      <c r="U319" s="1" t="s">
        <v>310</v>
      </c>
      <c r="W319" s="1" t="str">
        <f>IF($N$11="ENTER INITIALS","",IF(V319="","NO",IF(V319&lt;33,"YES","NO")))</f>
        <v/>
      </c>
      <c r="X319" s="5" t="e" cm="1">
        <f t="array" ref="X319">_xlfn.IFS(W319="YES",1,W319="NO",0,W319="NO AMP",0)</f>
        <v>#N/A</v>
      </c>
      <c r="Y319" s="10">
        <v>77</v>
      </c>
    </row>
    <row r="320" spans="16:25">
      <c r="P320" s="1" t="str">
        <f t="shared" si="10"/>
        <v/>
      </c>
      <c r="Q320" s="1" t="s">
        <v>311</v>
      </c>
      <c r="R320" s="1" t="s">
        <v>26</v>
      </c>
      <c r="S320" s="1" t="s">
        <v>27</v>
      </c>
      <c r="T320" s="1" t="s">
        <v>28</v>
      </c>
      <c r="U320" s="1" t="s">
        <v>310</v>
      </c>
      <c r="W320" s="1" t="str">
        <f>IF($N$11="ENTER INITIALS","",IF(V320="","INVALID",IF(V320&lt;33,"VALID","INVALID")))</f>
        <v/>
      </c>
      <c r="X320" s="5" t="e" cm="1">
        <f t="array" ref="X320">_xlfn.IFS(W320="VALID",1,W320="INVALID",0,W320="NO AMP",0)</f>
        <v>#N/A</v>
      </c>
      <c r="Y320" s="10">
        <v>77</v>
      </c>
    </row>
    <row r="321" spans="16:25">
      <c r="P321" s="1" t="str">
        <f t="shared" si="10"/>
        <v/>
      </c>
      <c r="Q321" s="1" t="s">
        <v>311</v>
      </c>
      <c r="R321" s="1" t="s">
        <v>33</v>
      </c>
      <c r="S321" s="1" t="s">
        <v>34</v>
      </c>
      <c r="T321" s="1" t="s">
        <v>28</v>
      </c>
      <c r="U321" s="1" t="s">
        <v>310</v>
      </c>
      <c r="W321" s="1" t="str">
        <f>IF($N$11="ENTER INITIALS","",IF(V321="","NO",IF(V321&lt;33,"YES","NO")))</f>
        <v/>
      </c>
      <c r="X321" s="5" t="e" cm="1">
        <f t="array" ref="X321">_xlfn.IFS(W321="YES",1,W321="NO",0,W321="NO AMP",0)</f>
        <v>#N/A</v>
      </c>
      <c r="Y321" s="10">
        <v>77</v>
      </c>
    </row>
    <row r="322" spans="16:25">
      <c r="P322" s="1" t="str">
        <f t="shared" si="10"/>
        <v/>
      </c>
      <c r="Q322" s="1" t="s">
        <v>312</v>
      </c>
      <c r="R322" s="1" t="s">
        <v>26</v>
      </c>
      <c r="S322" s="1" t="s">
        <v>27</v>
      </c>
      <c r="T322" s="1" t="s">
        <v>28</v>
      </c>
      <c r="U322" s="1" t="s">
        <v>313</v>
      </c>
      <c r="W322" s="1" t="str">
        <f>IF($N$11="ENTER INITIALS","",IF(V322="","INVALID",IF(V322&lt;33,"VALID","INVALID")))</f>
        <v/>
      </c>
      <c r="X322" s="5" t="e" cm="1">
        <f t="array" ref="X322">_xlfn.IFS(W322="VALID",1,W322="INVALID",0,W322="NO AMP",0)</f>
        <v>#N/A</v>
      </c>
      <c r="Y322" s="10">
        <v>78</v>
      </c>
    </row>
    <row r="323" spans="16:25">
      <c r="P323" s="1" t="str">
        <f t="shared" si="10"/>
        <v/>
      </c>
      <c r="Q323" s="1" t="s">
        <v>312</v>
      </c>
      <c r="R323" s="1" t="s">
        <v>33</v>
      </c>
      <c r="S323" s="1" t="s">
        <v>34</v>
      </c>
      <c r="T323" s="1" t="s">
        <v>28</v>
      </c>
      <c r="U323" s="1" t="s">
        <v>313</v>
      </c>
      <c r="W323" s="1" t="str">
        <f>IF($N$11="ENTER INITIALS","",IF(V323="","NO",IF(V323&lt;33,"YES","NO")))</f>
        <v/>
      </c>
      <c r="X323" s="5" t="e" cm="1">
        <f t="array" ref="X323">_xlfn.IFS(W323="YES",1,W323="NO",0,W323="NO AMP",0)</f>
        <v>#N/A</v>
      </c>
      <c r="Y323" s="10">
        <v>78</v>
      </c>
    </row>
    <row r="324" spans="16:25">
      <c r="P324" s="1" t="str">
        <f t="shared" si="10"/>
        <v/>
      </c>
      <c r="Q324" s="1" t="s">
        <v>314</v>
      </c>
      <c r="R324" s="1" t="s">
        <v>26</v>
      </c>
      <c r="S324" s="1" t="s">
        <v>27</v>
      </c>
      <c r="T324" s="1" t="s">
        <v>28</v>
      </c>
      <c r="U324" s="1" t="s">
        <v>313</v>
      </c>
      <c r="W324" s="1" t="str">
        <f>IF($N$11="ENTER INITIALS","",IF(V324="","INVALID",IF(V324&lt;33,"VALID","INVALID")))</f>
        <v/>
      </c>
      <c r="X324" s="5" t="e" cm="1">
        <f t="array" ref="X324">_xlfn.IFS(W324="VALID",1,W324="INVALID",0,W324="NO AMP",0)</f>
        <v>#N/A</v>
      </c>
      <c r="Y324" s="10">
        <v>78</v>
      </c>
    </row>
    <row r="325" spans="16:25">
      <c r="P325" s="1" t="str">
        <f t="shared" si="10"/>
        <v/>
      </c>
      <c r="Q325" s="1" t="s">
        <v>314</v>
      </c>
      <c r="R325" s="1" t="s">
        <v>33</v>
      </c>
      <c r="S325" s="1" t="s">
        <v>34</v>
      </c>
      <c r="T325" s="1" t="s">
        <v>28</v>
      </c>
      <c r="U325" s="1" t="s">
        <v>313</v>
      </c>
      <c r="W325" s="1" t="str">
        <f>IF($N$11="ENTER INITIALS","",IF(V325="","NO",IF(V325&lt;33,"YES","NO")))</f>
        <v/>
      </c>
      <c r="X325" s="5" t="e" cm="1">
        <f t="array" ref="X325">_xlfn.IFS(W325="YES",1,W325="NO",0,W325="NO AMP",0)</f>
        <v>#N/A</v>
      </c>
      <c r="Y325" s="10">
        <v>78</v>
      </c>
    </row>
    <row r="326" spans="16:25">
      <c r="P326" s="1" t="str">
        <f t="shared" si="10"/>
        <v/>
      </c>
      <c r="Q326" s="1" t="s">
        <v>315</v>
      </c>
      <c r="R326" s="1" t="s">
        <v>26</v>
      </c>
      <c r="S326" s="1" t="s">
        <v>27</v>
      </c>
      <c r="T326" s="1" t="s">
        <v>28</v>
      </c>
      <c r="U326" s="1" t="s">
        <v>316</v>
      </c>
      <c r="W326" s="1" t="str">
        <f>IF($N$11="ENTER INITIALS","",IF(V326="","INVALID",IF(V326&lt;33,"VALID","INVALID")))</f>
        <v/>
      </c>
      <c r="X326" s="5" t="e" cm="1">
        <f t="array" ref="X326">_xlfn.IFS(W326="VALID",1,W326="INVALID",0,W326="NO AMP",0)</f>
        <v>#N/A</v>
      </c>
      <c r="Y326" s="10">
        <v>79</v>
      </c>
    </row>
    <row r="327" spans="16:25">
      <c r="P327" s="1" t="str">
        <f t="shared" si="10"/>
        <v/>
      </c>
      <c r="Q327" s="1" t="s">
        <v>315</v>
      </c>
      <c r="R327" s="1" t="s">
        <v>33</v>
      </c>
      <c r="S327" s="1" t="s">
        <v>34</v>
      </c>
      <c r="T327" s="1" t="s">
        <v>28</v>
      </c>
      <c r="U327" s="1" t="s">
        <v>316</v>
      </c>
      <c r="W327" s="1" t="str">
        <f>IF($N$11="ENTER INITIALS","",IF(V327="","NO",IF(V327&lt;33,"YES","NO")))</f>
        <v/>
      </c>
      <c r="X327" s="5" t="e" cm="1">
        <f t="array" ref="X327">_xlfn.IFS(W327="YES",1,W327="NO",0,W327="NO AMP",0)</f>
        <v>#N/A</v>
      </c>
      <c r="Y327" s="10">
        <v>79</v>
      </c>
    </row>
    <row r="328" spans="16:25">
      <c r="P328" s="1" t="str">
        <f t="shared" si="10"/>
        <v/>
      </c>
      <c r="Q328" s="1" t="s">
        <v>317</v>
      </c>
      <c r="R328" s="1" t="s">
        <v>26</v>
      </c>
      <c r="S328" s="1" t="s">
        <v>27</v>
      </c>
      <c r="T328" s="1" t="s">
        <v>28</v>
      </c>
      <c r="U328" s="1" t="s">
        <v>316</v>
      </c>
      <c r="W328" s="1" t="str">
        <f>IF($N$11="ENTER INITIALS","",IF(V328="","INVALID",IF(V328&lt;33,"VALID","INVALID")))</f>
        <v/>
      </c>
      <c r="X328" s="5" t="e" cm="1">
        <f t="array" ref="X328">_xlfn.IFS(W328="VALID",1,W328="INVALID",0,W328="NO AMP",0)</f>
        <v>#N/A</v>
      </c>
      <c r="Y328" s="10">
        <v>79</v>
      </c>
    </row>
    <row r="329" spans="16:25">
      <c r="P329" s="1" t="str">
        <f t="shared" si="10"/>
        <v/>
      </c>
      <c r="Q329" s="1" t="s">
        <v>317</v>
      </c>
      <c r="R329" s="1" t="s">
        <v>33</v>
      </c>
      <c r="S329" s="1" t="s">
        <v>34</v>
      </c>
      <c r="T329" s="1" t="s">
        <v>28</v>
      </c>
      <c r="U329" s="1" t="s">
        <v>316</v>
      </c>
      <c r="W329" s="1" t="str">
        <f>IF($N$11="ENTER INITIALS","",IF(V329="","NO",IF(V329&lt;33,"YES","NO")))</f>
        <v/>
      </c>
      <c r="X329" s="5" t="e" cm="1">
        <f t="array" ref="X329">_xlfn.IFS(W329="YES",1,W329="NO",0,W329="NO AMP",0)</f>
        <v>#N/A</v>
      </c>
      <c r="Y329" s="10">
        <v>79</v>
      </c>
    </row>
    <row r="330" spans="16:25">
      <c r="P330" s="1" t="str">
        <f t="shared" si="10"/>
        <v/>
      </c>
      <c r="Q330" s="1" t="s">
        <v>318</v>
      </c>
      <c r="R330" s="1" t="s">
        <v>26</v>
      </c>
      <c r="S330" s="1" t="s">
        <v>27</v>
      </c>
      <c r="T330" s="1" t="s">
        <v>28</v>
      </c>
      <c r="U330" s="1" t="s">
        <v>319</v>
      </c>
      <c r="W330" s="1" t="str">
        <f>IF($N$11="ENTER INITIALS","",IF(V330="","INVALID",IF(V330&lt;33,"VALID","INVALID")))</f>
        <v/>
      </c>
      <c r="X330" s="5" t="e" cm="1">
        <f t="array" ref="X330">_xlfn.IFS(W330="VALID",1,W330="INVALID",0,W330="NO AMP",0)</f>
        <v>#N/A</v>
      </c>
      <c r="Y330" s="10">
        <v>80</v>
      </c>
    </row>
    <row r="331" spans="16:25">
      <c r="P331" s="1" t="str">
        <f t="shared" si="10"/>
        <v/>
      </c>
      <c r="Q331" s="1" t="s">
        <v>318</v>
      </c>
      <c r="R331" s="1" t="s">
        <v>33</v>
      </c>
      <c r="S331" s="1" t="s">
        <v>34</v>
      </c>
      <c r="T331" s="1" t="s">
        <v>28</v>
      </c>
      <c r="U331" s="1" t="s">
        <v>319</v>
      </c>
      <c r="W331" s="1" t="str">
        <f>IF($N$11="ENTER INITIALS","",IF(V331="","NO",IF(V331&lt;33,"YES","NO")))</f>
        <v/>
      </c>
      <c r="X331" s="5" t="e" cm="1">
        <f t="array" ref="X331">_xlfn.IFS(W331="YES",1,W331="NO",0,W331="NO AMP",0)</f>
        <v>#N/A</v>
      </c>
      <c r="Y331" s="10">
        <v>80</v>
      </c>
    </row>
    <row r="332" spans="16:25">
      <c r="P332" s="1" t="str">
        <f t="shared" si="10"/>
        <v/>
      </c>
      <c r="Q332" s="1" t="s">
        <v>320</v>
      </c>
      <c r="R332" s="1" t="s">
        <v>26</v>
      </c>
      <c r="S332" s="1" t="s">
        <v>27</v>
      </c>
      <c r="T332" s="1" t="s">
        <v>28</v>
      </c>
      <c r="U332" s="1" t="s">
        <v>319</v>
      </c>
      <c r="W332" s="1" t="str">
        <f>IF($N$11="ENTER INITIALS","",IF(V332="","INVALID",IF(V332&lt;33,"VALID","INVALID")))</f>
        <v/>
      </c>
      <c r="X332" s="5" t="e" cm="1">
        <f t="array" ref="X332">_xlfn.IFS(W332="VALID",1,W332="INVALID",0,W332="NO AMP",0)</f>
        <v>#N/A</v>
      </c>
      <c r="Y332" s="10">
        <v>80</v>
      </c>
    </row>
    <row r="333" spans="16:25">
      <c r="P333" s="1" t="str">
        <f t="shared" si="10"/>
        <v/>
      </c>
      <c r="Q333" s="1" t="s">
        <v>320</v>
      </c>
      <c r="R333" s="1" t="s">
        <v>33</v>
      </c>
      <c r="S333" s="1" t="s">
        <v>34</v>
      </c>
      <c r="T333" s="1" t="s">
        <v>28</v>
      </c>
      <c r="U333" s="1" t="s">
        <v>319</v>
      </c>
      <c r="W333" s="1" t="str">
        <f>IF($N$11="ENTER INITIALS","",IF(V333="","NO",IF(V333&lt;33,"YES","NO")))</f>
        <v/>
      </c>
      <c r="X333" s="5" t="e" cm="1">
        <f t="array" ref="X333">_xlfn.IFS(W333="YES",1,W333="NO",0,W333="NO AMP",0)</f>
        <v>#N/A</v>
      </c>
      <c r="Y333" s="10">
        <v>80</v>
      </c>
    </row>
    <row r="334" spans="16:25">
      <c r="P334" s="1" t="str">
        <f t="shared" si="10"/>
        <v/>
      </c>
      <c r="Q334" s="1" t="s">
        <v>321</v>
      </c>
      <c r="R334" s="1" t="s">
        <v>26</v>
      </c>
      <c r="S334" s="1" t="s">
        <v>27</v>
      </c>
      <c r="T334" s="1" t="s">
        <v>28</v>
      </c>
      <c r="U334" s="1" t="s">
        <v>322</v>
      </c>
      <c r="W334" s="1" t="str">
        <f>IF($N$11="ENTER INITIALS","",IF(V334="","INVALID",IF(V334&lt;33,"VALID","INVALID")))</f>
        <v/>
      </c>
      <c r="X334" s="5" t="e" cm="1">
        <f t="array" ref="X334">_xlfn.IFS(W334="VALID",1,W334="INVALID",0,W334="NO AMP",0)</f>
        <v>#N/A</v>
      </c>
      <c r="Y334" s="10">
        <v>81</v>
      </c>
    </row>
    <row r="335" spans="16:25">
      <c r="P335" s="1" t="str">
        <f t="shared" ref="P335:P398" si="11">IF(VLOOKUP(Y335,$B$2:$D$190,3,FALSE)="","",VLOOKUP(Y335,$B$2:$D$190,3,FALSE))</f>
        <v/>
      </c>
      <c r="Q335" s="1" t="s">
        <v>321</v>
      </c>
      <c r="R335" s="1" t="s">
        <v>33</v>
      </c>
      <c r="S335" s="1" t="s">
        <v>34</v>
      </c>
      <c r="T335" s="1" t="s">
        <v>28</v>
      </c>
      <c r="U335" s="1" t="s">
        <v>322</v>
      </c>
      <c r="W335" s="1" t="str">
        <f>IF($N$11="ENTER INITIALS","",IF(V335="","NO",IF(V335&lt;33,"YES","NO")))</f>
        <v/>
      </c>
      <c r="X335" s="5" t="e" cm="1">
        <f t="array" ref="X335">_xlfn.IFS(W335="YES",1,W335="NO",0,W335="NO AMP",0)</f>
        <v>#N/A</v>
      </c>
      <c r="Y335" s="10">
        <v>81</v>
      </c>
    </row>
    <row r="336" spans="16:25">
      <c r="P336" s="1" t="str">
        <f t="shared" si="11"/>
        <v/>
      </c>
      <c r="Q336" s="1" t="s">
        <v>323</v>
      </c>
      <c r="R336" s="1" t="s">
        <v>26</v>
      </c>
      <c r="S336" s="1" t="s">
        <v>27</v>
      </c>
      <c r="T336" s="1" t="s">
        <v>28</v>
      </c>
      <c r="U336" s="1" t="s">
        <v>322</v>
      </c>
      <c r="W336" s="1" t="str">
        <f>IF($N$11="ENTER INITIALS","",IF(V336="","INVALID",IF(V336&lt;33,"VALID","INVALID")))</f>
        <v/>
      </c>
      <c r="X336" s="5" t="e" cm="1">
        <f t="array" ref="X336">_xlfn.IFS(W336="VALID",1,W336="INVALID",0,W336="NO AMP",0)</f>
        <v>#N/A</v>
      </c>
      <c r="Y336" s="10">
        <v>81</v>
      </c>
    </row>
    <row r="337" spans="16:25">
      <c r="P337" s="1" t="str">
        <f t="shared" si="11"/>
        <v/>
      </c>
      <c r="Q337" s="1" t="s">
        <v>323</v>
      </c>
      <c r="R337" s="1" t="s">
        <v>33</v>
      </c>
      <c r="S337" s="1" t="s">
        <v>34</v>
      </c>
      <c r="T337" s="1" t="s">
        <v>28</v>
      </c>
      <c r="U337" s="1" t="s">
        <v>322</v>
      </c>
      <c r="W337" s="1" t="str">
        <f>IF($N$11="ENTER INITIALS","",IF(V337="","NO",IF(V337&lt;33,"YES","NO")))</f>
        <v/>
      </c>
      <c r="X337" s="5" t="e" cm="1">
        <f t="array" ref="X337">_xlfn.IFS(W337="YES",1,W337="NO",0,W337="NO AMP",0)</f>
        <v>#N/A</v>
      </c>
      <c r="Y337" s="10">
        <v>81</v>
      </c>
    </row>
    <row r="338" spans="16:25">
      <c r="P338" s="1" t="str">
        <f t="shared" si="11"/>
        <v/>
      </c>
      <c r="Q338" s="1" t="s">
        <v>324</v>
      </c>
      <c r="R338" s="1" t="s">
        <v>26</v>
      </c>
      <c r="S338" s="1" t="s">
        <v>27</v>
      </c>
      <c r="T338" s="1" t="s">
        <v>28</v>
      </c>
      <c r="U338" s="1" t="s">
        <v>325</v>
      </c>
      <c r="W338" s="1" t="str">
        <f>IF($N$11="ENTER INITIALS","",IF(V338="","INVALID",IF(V338&lt;33,"VALID","INVALID")))</f>
        <v/>
      </c>
      <c r="X338" s="5" t="e" cm="1">
        <f t="array" ref="X338">_xlfn.IFS(W338="VALID",1,W338="INVALID",0,W338="NO AMP",0)</f>
        <v>#N/A</v>
      </c>
      <c r="Y338" s="10">
        <v>82</v>
      </c>
    </row>
    <row r="339" spans="16:25">
      <c r="P339" s="1" t="str">
        <f t="shared" si="11"/>
        <v/>
      </c>
      <c r="Q339" s="1" t="s">
        <v>324</v>
      </c>
      <c r="R339" s="1" t="s">
        <v>33</v>
      </c>
      <c r="S339" s="1" t="s">
        <v>34</v>
      </c>
      <c r="T339" s="1" t="s">
        <v>28</v>
      </c>
      <c r="U339" s="1" t="s">
        <v>325</v>
      </c>
      <c r="W339" s="1" t="str">
        <f>IF($N$11="ENTER INITIALS","",IF(V339="","NO",IF(V339&lt;33,"YES","NO")))</f>
        <v/>
      </c>
      <c r="X339" s="5" t="e" cm="1">
        <f t="array" ref="X339">_xlfn.IFS(W339="YES",1,W339="NO",0,W339="NO AMP",0)</f>
        <v>#N/A</v>
      </c>
      <c r="Y339" s="10">
        <v>82</v>
      </c>
    </row>
    <row r="340" spans="16:25">
      <c r="P340" s="1" t="str">
        <f t="shared" si="11"/>
        <v/>
      </c>
      <c r="Q340" s="1" t="s">
        <v>326</v>
      </c>
      <c r="R340" s="1" t="s">
        <v>26</v>
      </c>
      <c r="S340" s="1" t="s">
        <v>27</v>
      </c>
      <c r="T340" s="1" t="s">
        <v>28</v>
      </c>
      <c r="U340" s="1" t="s">
        <v>325</v>
      </c>
      <c r="W340" s="1" t="str">
        <f>IF($N$11="ENTER INITIALS","",IF(V340="","INVALID",IF(V340&lt;33,"VALID","INVALID")))</f>
        <v/>
      </c>
      <c r="X340" s="5" t="e" cm="1">
        <f t="array" ref="X340">_xlfn.IFS(W340="VALID",1,W340="INVALID",0,W340="NO AMP",0)</f>
        <v>#N/A</v>
      </c>
      <c r="Y340" s="10">
        <v>82</v>
      </c>
    </row>
    <row r="341" spans="16:25">
      <c r="P341" s="1" t="str">
        <f t="shared" si="11"/>
        <v/>
      </c>
      <c r="Q341" s="1" t="s">
        <v>326</v>
      </c>
      <c r="R341" s="1" t="s">
        <v>33</v>
      </c>
      <c r="S341" s="1" t="s">
        <v>34</v>
      </c>
      <c r="T341" s="1" t="s">
        <v>28</v>
      </c>
      <c r="U341" s="1" t="s">
        <v>325</v>
      </c>
      <c r="W341" s="1" t="str">
        <f>IF($N$11="ENTER INITIALS","",IF(V341="","NO",IF(V341&lt;33,"YES","NO")))</f>
        <v/>
      </c>
      <c r="X341" s="5" t="e" cm="1">
        <f t="array" ref="X341">_xlfn.IFS(W341="YES",1,W341="NO",0,W341="NO AMP",0)</f>
        <v>#N/A</v>
      </c>
      <c r="Y341" s="10">
        <v>82</v>
      </c>
    </row>
    <row r="342" spans="16:25">
      <c r="P342" s="1" t="str">
        <f t="shared" si="11"/>
        <v/>
      </c>
      <c r="Q342" s="1" t="s">
        <v>327</v>
      </c>
      <c r="R342" s="1" t="s">
        <v>26</v>
      </c>
      <c r="S342" s="1" t="s">
        <v>27</v>
      </c>
      <c r="T342" s="1" t="s">
        <v>28</v>
      </c>
      <c r="U342" s="1" t="s">
        <v>328</v>
      </c>
      <c r="W342" s="1" t="str">
        <f>IF($N$11="ENTER INITIALS","",IF(V342="","INVALID",IF(V342&lt;33,"VALID","INVALID")))</f>
        <v/>
      </c>
      <c r="X342" s="5" t="e" cm="1">
        <f t="array" ref="X342">_xlfn.IFS(W342="VALID",1,W342="INVALID",0,W342="NO AMP",0)</f>
        <v>#N/A</v>
      </c>
      <c r="Y342" s="10">
        <v>83</v>
      </c>
    </row>
    <row r="343" spans="16:25">
      <c r="P343" s="1" t="str">
        <f t="shared" si="11"/>
        <v/>
      </c>
      <c r="Q343" s="1" t="s">
        <v>327</v>
      </c>
      <c r="R343" s="1" t="s">
        <v>33</v>
      </c>
      <c r="S343" s="1" t="s">
        <v>34</v>
      </c>
      <c r="T343" s="1" t="s">
        <v>28</v>
      </c>
      <c r="U343" s="1" t="s">
        <v>328</v>
      </c>
      <c r="W343" s="1" t="str">
        <f>IF($N$11="ENTER INITIALS","",IF(V343="","NO",IF(V343&lt;33,"YES","NO")))</f>
        <v/>
      </c>
      <c r="X343" s="5" t="e" cm="1">
        <f t="array" ref="X343">_xlfn.IFS(W343="YES",1,W343="NO",0,W343="NO AMP",0)</f>
        <v>#N/A</v>
      </c>
      <c r="Y343" s="10">
        <v>83</v>
      </c>
    </row>
    <row r="344" spans="16:25">
      <c r="P344" s="1" t="str">
        <f t="shared" si="11"/>
        <v/>
      </c>
      <c r="Q344" s="1" t="s">
        <v>329</v>
      </c>
      <c r="R344" s="1" t="s">
        <v>26</v>
      </c>
      <c r="S344" s="1" t="s">
        <v>27</v>
      </c>
      <c r="T344" s="1" t="s">
        <v>28</v>
      </c>
      <c r="U344" s="1" t="s">
        <v>328</v>
      </c>
      <c r="W344" s="1" t="str">
        <f>IF($N$11="ENTER INITIALS","",IF(V344="","INVALID",IF(V344&lt;33,"VALID","INVALID")))</f>
        <v/>
      </c>
      <c r="X344" s="5" t="e" cm="1">
        <f t="array" ref="X344">_xlfn.IFS(W344="VALID",1,W344="INVALID",0,W344="NO AMP",0)</f>
        <v>#N/A</v>
      </c>
      <c r="Y344" s="10">
        <v>83</v>
      </c>
    </row>
    <row r="345" spans="16:25">
      <c r="P345" s="1" t="str">
        <f t="shared" si="11"/>
        <v/>
      </c>
      <c r="Q345" s="1" t="s">
        <v>329</v>
      </c>
      <c r="R345" s="1" t="s">
        <v>33</v>
      </c>
      <c r="S345" s="1" t="s">
        <v>34</v>
      </c>
      <c r="T345" s="1" t="s">
        <v>28</v>
      </c>
      <c r="U345" s="1" t="s">
        <v>328</v>
      </c>
      <c r="W345" s="1" t="str">
        <f>IF($N$11="ENTER INITIALS","",IF(V345="","NO",IF(V345&lt;33,"YES","NO")))</f>
        <v/>
      </c>
      <c r="X345" s="5" t="e" cm="1">
        <f t="array" ref="X345">_xlfn.IFS(W345="YES",1,W345="NO",0,W345="NO AMP",0)</f>
        <v>#N/A</v>
      </c>
      <c r="Y345" s="10">
        <v>83</v>
      </c>
    </row>
    <row r="346" spans="16:25">
      <c r="P346" s="1" t="str">
        <f t="shared" si="11"/>
        <v/>
      </c>
      <c r="Q346" s="1" t="s">
        <v>330</v>
      </c>
      <c r="R346" s="1" t="s">
        <v>26</v>
      </c>
      <c r="S346" s="1" t="s">
        <v>27</v>
      </c>
      <c r="T346" s="1" t="s">
        <v>28</v>
      </c>
      <c r="U346" s="1" t="s">
        <v>331</v>
      </c>
      <c r="W346" s="1" t="str">
        <f>IF($N$11="ENTER INITIALS","",IF(V346="","INVALID",IF(V346&lt;33,"VALID","INVALID")))</f>
        <v/>
      </c>
      <c r="X346" s="5" t="e" cm="1">
        <f t="array" ref="X346">_xlfn.IFS(W346="VALID",1,W346="INVALID",0,W346="NO AMP",0)</f>
        <v>#N/A</v>
      </c>
      <c r="Y346" s="10">
        <v>84</v>
      </c>
    </row>
    <row r="347" spans="16:25">
      <c r="P347" s="1" t="str">
        <f t="shared" si="11"/>
        <v/>
      </c>
      <c r="Q347" s="1" t="s">
        <v>330</v>
      </c>
      <c r="R347" s="1" t="s">
        <v>33</v>
      </c>
      <c r="S347" s="1" t="s">
        <v>34</v>
      </c>
      <c r="T347" s="1" t="s">
        <v>28</v>
      </c>
      <c r="U347" s="1" t="s">
        <v>331</v>
      </c>
      <c r="W347" s="1" t="str">
        <f>IF($N$11="ENTER INITIALS","",IF(V347="","NO",IF(V347&lt;33,"YES","NO")))</f>
        <v/>
      </c>
      <c r="X347" s="5" t="e" cm="1">
        <f t="array" ref="X347">_xlfn.IFS(W347="YES",1,W347="NO",0,W347="NO AMP",0)</f>
        <v>#N/A</v>
      </c>
      <c r="Y347" s="10">
        <v>84</v>
      </c>
    </row>
    <row r="348" spans="16:25">
      <c r="P348" s="1" t="str">
        <f t="shared" si="11"/>
        <v/>
      </c>
      <c r="Q348" s="1" t="s">
        <v>332</v>
      </c>
      <c r="R348" s="1" t="s">
        <v>26</v>
      </c>
      <c r="S348" s="1" t="s">
        <v>27</v>
      </c>
      <c r="T348" s="1" t="s">
        <v>28</v>
      </c>
      <c r="U348" s="1" t="s">
        <v>331</v>
      </c>
      <c r="W348" s="1" t="str">
        <f>IF($N$11="ENTER INITIALS","",IF(V348="","INVALID",IF(V348&lt;33,"VALID","INVALID")))</f>
        <v/>
      </c>
      <c r="X348" s="5" t="e" cm="1">
        <f t="array" ref="X348">_xlfn.IFS(W348="VALID",1,W348="INVALID",0,W348="NO AMP",0)</f>
        <v>#N/A</v>
      </c>
      <c r="Y348" s="10">
        <v>84</v>
      </c>
    </row>
    <row r="349" spans="16:25">
      <c r="P349" s="1" t="str">
        <f t="shared" si="11"/>
        <v/>
      </c>
      <c r="Q349" s="1" t="s">
        <v>332</v>
      </c>
      <c r="R349" s="1" t="s">
        <v>33</v>
      </c>
      <c r="S349" s="1" t="s">
        <v>34</v>
      </c>
      <c r="T349" s="1" t="s">
        <v>28</v>
      </c>
      <c r="U349" s="1" t="s">
        <v>331</v>
      </c>
      <c r="W349" s="1" t="str">
        <f>IF($N$11="ENTER INITIALS","",IF(V349="","NO",IF(V349&lt;33,"YES","NO")))</f>
        <v/>
      </c>
      <c r="X349" s="5" t="e" cm="1">
        <f t="array" ref="X349">_xlfn.IFS(W349="YES",1,W349="NO",0,W349="NO AMP",0)</f>
        <v>#N/A</v>
      </c>
      <c r="Y349" s="10">
        <v>84</v>
      </c>
    </row>
    <row r="350" spans="16:25">
      <c r="P350" s="1" t="str">
        <f t="shared" si="11"/>
        <v/>
      </c>
      <c r="Q350" s="1" t="s">
        <v>333</v>
      </c>
      <c r="R350" s="1" t="s">
        <v>26</v>
      </c>
      <c r="S350" s="1" t="s">
        <v>27</v>
      </c>
      <c r="T350" s="1" t="s">
        <v>28</v>
      </c>
      <c r="U350" s="1" t="s">
        <v>334</v>
      </c>
      <c r="W350" s="1" t="str">
        <f>IF($N$11="ENTER INITIALS","",IF(V350="","INVALID",IF(V350&lt;33,"VALID","INVALID")))</f>
        <v/>
      </c>
      <c r="X350" s="5" t="e" cm="1">
        <f t="array" ref="X350">_xlfn.IFS(W350="VALID",1,W350="INVALID",0,W350="NO AMP",0)</f>
        <v>#N/A</v>
      </c>
      <c r="Y350" s="10">
        <v>85</v>
      </c>
    </row>
    <row r="351" spans="16:25">
      <c r="P351" s="1" t="str">
        <f t="shared" si="11"/>
        <v/>
      </c>
      <c r="Q351" s="1" t="s">
        <v>333</v>
      </c>
      <c r="R351" s="1" t="s">
        <v>33</v>
      </c>
      <c r="S351" s="1" t="s">
        <v>34</v>
      </c>
      <c r="T351" s="1" t="s">
        <v>28</v>
      </c>
      <c r="U351" s="1" t="s">
        <v>334</v>
      </c>
      <c r="W351" s="1" t="str">
        <f>IF($N$11="ENTER INITIALS","",IF(V351="","NO",IF(V351&lt;33,"YES","NO")))</f>
        <v/>
      </c>
      <c r="X351" s="5" t="e" cm="1">
        <f t="array" ref="X351">_xlfn.IFS(W351="YES",1,W351="NO",0,W351="NO AMP",0)</f>
        <v>#N/A</v>
      </c>
      <c r="Y351" s="10">
        <v>85</v>
      </c>
    </row>
    <row r="352" spans="16:25">
      <c r="P352" s="1" t="str">
        <f t="shared" si="11"/>
        <v/>
      </c>
      <c r="Q352" s="1" t="s">
        <v>335</v>
      </c>
      <c r="R352" s="1" t="s">
        <v>26</v>
      </c>
      <c r="S352" s="1" t="s">
        <v>27</v>
      </c>
      <c r="T352" s="1" t="s">
        <v>28</v>
      </c>
      <c r="U352" s="1" t="s">
        <v>334</v>
      </c>
      <c r="W352" s="1" t="str">
        <f>IF($N$11="ENTER INITIALS","",IF(V352="","INVALID",IF(V352&lt;33,"VALID","INVALID")))</f>
        <v/>
      </c>
      <c r="X352" s="5" t="e" cm="1">
        <f t="array" ref="X352">_xlfn.IFS(W352="VALID",1,W352="INVALID",0,W352="NO AMP",0)</f>
        <v>#N/A</v>
      </c>
      <c r="Y352" s="10">
        <v>85</v>
      </c>
    </row>
    <row r="353" spans="16:25">
      <c r="P353" s="1" t="str">
        <f t="shared" si="11"/>
        <v/>
      </c>
      <c r="Q353" s="1" t="s">
        <v>335</v>
      </c>
      <c r="R353" s="1" t="s">
        <v>33</v>
      </c>
      <c r="S353" s="1" t="s">
        <v>34</v>
      </c>
      <c r="T353" s="1" t="s">
        <v>28</v>
      </c>
      <c r="U353" s="1" t="s">
        <v>334</v>
      </c>
      <c r="W353" s="1" t="str">
        <f>IF($N$11="ENTER INITIALS","",IF(V353="","NO",IF(V353&lt;33,"YES","NO")))</f>
        <v/>
      </c>
      <c r="X353" s="5" t="e" cm="1">
        <f t="array" ref="X353">_xlfn.IFS(W353="YES",1,W353="NO",0,W353="NO AMP",0)</f>
        <v>#N/A</v>
      </c>
      <c r="Y353" s="10">
        <v>85</v>
      </c>
    </row>
    <row r="354" spans="16:25">
      <c r="P354" s="1" t="str">
        <f t="shared" si="11"/>
        <v/>
      </c>
      <c r="Q354" s="1" t="s">
        <v>336</v>
      </c>
      <c r="R354" s="1" t="s">
        <v>26</v>
      </c>
      <c r="S354" s="1" t="s">
        <v>27</v>
      </c>
      <c r="T354" s="1" t="s">
        <v>28</v>
      </c>
      <c r="U354" s="1" t="s">
        <v>337</v>
      </c>
      <c r="W354" s="1" t="str">
        <f>IF($N$11="ENTER INITIALS","",IF(V354="","INVALID",IF(V354&lt;33,"VALID","INVALID")))</f>
        <v/>
      </c>
      <c r="X354" s="5" t="e" cm="1">
        <f t="array" ref="X354">_xlfn.IFS(W354="VALID",1,W354="INVALID",0,W354="NO AMP",0)</f>
        <v>#N/A</v>
      </c>
      <c r="Y354" s="10">
        <v>86</v>
      </c>
    </row>
    <row r="355" spans="16:25">
      <c r="P355" s="1" t="str">
        <f t="shared" si="11"/>
        <v/>
      </c>
      <c r="Q355" s="1" t="s">
        <v>336</v>
      </c>
      <c r="R355" s="1" t="s">
        <v>33</v>
      </c>
      <c r="S355" s="1" t="s">
        <v>34</v>
      </c>
      <c r="T355" s="1" t="s">
        <v>28</v>
      </c>
      <c r="U355" s="1" t="s">
        <v>337</v>
      </c>
      <c r="W355" s="1" t="str">
        <f>IF($N$11="ENTER INITIALS","",IF(V355="","NO",IF(V355&lt;33,"YES","NO")))</f>
        <v/>
      </c>
      <c r="X355" s="5" t="e" cm="1">
        <f t="array" ref="X355">_xlfn.IFS(W355="YES",1,W355="NO",0,W355="NO AMP",0)</f>
        <v>#N/A</v>
      </c>
      <c r="Y355" s="10">
        <v>86</v>
      </c>
    </row>
    <row r="356" spans="16:25">
      <c r="P356" s="1" t="str">
        <f t="shared" si="11"/>
        <v/>
      </c>
      <c r="Q356" s="1" t="s">
        <v>338</v>
      </c>
      <c r="R356" s="1" t="s">
        <v>26</v>
      </c>
      <c r="S356" s="1" t="s">
        <v>27</v>
      </c>
      <c r="T356" s="1" t="s">
        <v>28</v>
      </c>
      <c r="U356" s="1" t="s">
        <v>337</v>
      </c>
      <c r="W356" s="1" t="str">
        <f>IF($N$11="ENTER INITIALS","",IF(V356="","INVALID",IF(V356&lt;33,"VALID","INVALID")))</f>
        <v/>
      </c>
      <c r="X356" s="5" t="e" cm="1">
        <f t="array" ref="X356">_xlfn.IFS(W356="VALID",1,W356="INVALID",0,W356="NO AMP",0)</f>
        <v>#N/A</v>
      </c>
      <c r="Y356" s="10">
        <v>86</v>
      </c>
    </row>
    <row r="357" spans="16:25">
      <c r="P357" s="1" t="str">
        <f t="shared" si="11"/>
        <v/>
      </c>
      <c r="Q357" s="1" t="s">
        <v>338</v>
      </c>
      <c r="R357" s="1" t="s">
        <v>33</v>
      </c>
      <c r="S357" s="1" t="s">
        <v>34</v>
      </c>
      <c r="T357" s="1" t="s">
        <v>28</v>
      </c>
      <c r="U357" s="1" t="s">
        <v>337</v>
      </c>
      <c r="W357" s="1" t="str">
        <f>IF($N$11="ENTER INITIALS","",IF(V357="","NO",IF(V357&lt;33,"YES","NO")))</f>
        <v/>
      </c>
      <c r="X357" s="5" t="e" cm="1">
        <f t="array" ref="X357">_xlfn.IFS(W357="YES",1,W357="NO",0,W357="NO AMP",0)</f>
        <v>#N/A</v>
      </c>
      <c r="Y357" s="10">
        <v>86</v>
      </c>
    </row>
    <row r="358" spans="16:25">
      <c r="P358" s="1" t="str">
        <f t="shared" si="11"/>
        <v/>
      </c>
      <c r="Q358" s="1" t="s">
        <v>339</v>
      </c>
      <c r="R358" s="1" t="s">
        <v>26</v>
      </c>
      <c r="S358" s="1" t="s">
        <v>27</v>
      </c>
      <c r="T358" s="1" t="s">
        <v>28</v>
      </c>
      <c r="U358" s="1" t="s">
        <v>340</v>
      </c>
      <c r="W358" s="1" t="str">
        <f>IF($N$11="ENTER INITIALS","",IF(V358="","INVALID",IF(V358&lt;33,"VALID","INVALID")))</f>
        <v/>
      </c>
      <c r="X358" s="5" t="e" cm="1">
        <f t="array" ref="X358">_xlfn.IFS(W358="VALID",1,W358="INVALID",0,W358="NO AMP",0)</f>
        <v>#N/A</v>
      </c>
      <c r="Y358" s="10">
        <v>87</v>
      </c>
    </row>
    <row r="359" spans="16:25">
      <c r="P359" s="1" t="str">
        <f t="shared" si="11"/>
        <v/>
      </c>
      <c r="Q359" s="1" t="s">
        <v>339</v>
      </c>
      <c r="R359" s="1" t="s">
        <v>33</v>
      </c>
      <c r="S359" s="1" t="s">
        <v>34</v>
      </c>
      <c r="T359" s="1" t="s">
        <v>28</v>
      </c>
      <c r="U359" s="1" t="s">
        <v>340</v>
      </c>
      <c r="W359" s="1" t="str">
        <f>IF($N$11="ENTER INITIALS","",IF(V359="","NO",IF(V359&lt;33,"YES","NO")))</f>
        <v/>
      </c>
      <c r="X359" s="5" t="e" cm="1">
        <f t="array" ref="X359">_xlfn.IFS(W359="YES",1,W359="NO",0,W359="NO AMP",0)</f>
        <v>#N/A</v>
      </c>
      <c r="Y359" s="10">
        <v>87</v>
      </c>
    </row>
    <row r="360" spans="16:25">
      <c r="P360" s="1" t="str">
        <f t="shared" si="11"/>
        <v/>
      </c>
      <c r="Q360" s="1" t="s">
        <v>341</v>
      </c>
      <c r="R360" s="1" t="s">
        <v>26</v>
      </c>
      <c r="S360" s="1" t="s">
        <v>27</v>
      </c>
      <c r="T360" s="1" t="s">
        <v>28</v>
      </c>
      <c r="U360" s="1" t="s">
        <v>340</v>
      </c>
      <c r="W360" s="1" t="str">
        <f>IF($N$11="ENTER INITIALS","",IF(V360="","INVALID",IF(V360&lt;33,"VALID","INVALID")))</f>
        <v/>
      </c>
      <c r="X360" s="5" t="e" cm="1">
        <f t="array" ref="X360">_xlfn.IFS(W360="VALID",1,W360="INVALID",0,W360="NO AMP",0)</f>
        <v>#N/A</v>
      </c>
      <c r="Y360" s="10">
        <v>87</v>
      </c>
    </row>
    <row r="361" spans="16:25">
      <c r="P361" s="1" t="str">
        <f t="shared" si="11"/>
        <v/>
      </c>
      <c r="Q361" s="1" t="s">
        <v>341</v>
      </c>
      <c r="R361" s="1" t="s">
        <v>33</v>
      </c>
      <c r="S361" s="1" t="s">
        <v>34</v>
      </c>
      <c r="T361" s="1" t="s">
        <v>28</v>
      </c>
      <c r="U361" s="1" t="s">
        <v>340</v>
      </c>
      <c r="W361" s="1" t="str">
        <f>IF($N$11="ENTER INITIALS","",IF(V361="","NO",IF(V361&lt;33,"YES","NO")))</f>
        <v/>
      </c>
      <c r="X361" s="5" t="e" cm="1">
        <f t="array" ref="X361">_xlfn.IFS(W361="YES",1,W361="NO",0,W361="NO AMP",0)</f>
        <v>#N/A</v>
      </c>
      <c r="Y361" s="10">
        <v>87</v>
      </c>
    </row>
    <row r="362" spans="16:25">
      <c r="P362" s="1" t="str">
        <f t="shared" si="11"/>
        <v/>
      </c>
      <c r="Q362" s="1" t="s">
        <v>342</v>
      </c>
      <c r="R362" s="1" t="s">
        <v>26</v>
      </c>
      <c r="S362" s="1" t="s">
        <v>27</v>
      </c>
      <c r="T362" s="1" t="s">
        <v>28</v>
      </c>
      <c r="U362" s="1" t="s">
        <v>343</v>
      </c>
      <c r="W362" s="1" t="str">
        <f>IF($N$11="ENTER INITIALS","",IF(V362="","INVALID",IF(V362&lt;33,"VALID","INVALID")))</f>
        <v/>
      </c>
      <c r="X362" s="5" t="e" cm="1">
        <f t="array" ref="X362">_xlfn.IFS(W362="VALID",1,W362="INVALID",0,W362="NO AMP",0)</f>
        <v>#N/A</v>
      </c>
      <c r="Y362" s="10">
        <v>88</v>
      </c>
    </row>
    <row r="363" spans="16:25">
      <c r="P363" s="1" t="str">
        <f t="shared" si="11"/>
        <v/>
      </c>
      <c r="Q363" s="1" t="s">
        <v>342</v>
      </c>
      <c r="R363" s="1" t="s">
        <v>33</v>
      </c>
      <c r="S363" s="1" t="s">
        <v>34</v>
      </c>
      <c r="T363" s="1" t="s">
        <v>28</v>
      </c>
      <c r="U363" s="1" t="s">
        <v>343</v>
      </c>
      <c r="W363" s="1" t="str">
        <f>IF($N$11="ENTER INITIALS","",IF(V363="","NO",IF(V363&lt;33,"YES","NO")))</f>
        <v/>
      </c>
      <c r="X363" s="5" t="e" cm="1">
        <f t="array" ref="X363">_xlfn.IFS(W363="YES",1,W363="NO",0,W363="NO AMP",0)</f>
        <v>#N/A</v>
      </c>
      <c r="Y363" s="10">
        <v>88</v>
      </c>
    </row>
    <row r="364" spans="16:25">
      <c r="P364" s="1" t="str">
        <f t="shared" si="11"/>
        <v/>
      </c>
      <c r="Q364" s="1" t="s">
        <v>344</v>
      </c>
      <c r="R364" s="1" t="s">
        <v>26</v>
      </c>
      <c r="S364" s="1" t="s">
        <v>27</v>
      </c>
      <c r="T364" s="1" t="s">
        <v>28</v>
      </c>
      <c r="U364" s="1" t="s">
        <v>343</v>
      </c>
      <c r="W364" s="1" t="str">
        <f>IF($N$11="ENTER INITIALS","",IF(V364="","INVALID",IF(V364&lt;33,"VALID","INVALID")))</f>
        <v/>
      </c>
      <c r="X364" s="5" t="e" cm="1">
        <f t="array" ref="X364">_xlfn.IFS(W364="VALID",1,W364="INVALID",0,W364="NO AMP",0)</f>
        <v>#N/A</v>
      </c>
      <c r="Y364" s="10">
        <v>88</v>
      </c>
    </row>
    <row r="365" spans="16:25">
      <c r="P365" s="1" t="str">
        <f t="shared" si="11"/>
        <v/>
      </c>
      <c r="Q365" s="1" t="s">
        <v>344</v>
      </c>
      <c r="R365" s="1" t="s">
        <v>33</v>
      </c>
      <c r="S365" s="1" t="s">
        <v>34</v>
      </c>
      <c r="T365" s="1" t="s">
        <v>28</v>
      </c>
      <c r="U365" s="1" t="s">
        <v>343</v>
      </c>
      <c r="W365" s="1" t="str">
        <f>IF($N$11="ENTER INITIALS","",IF(V365="","NO",IF(V365&lt;33,"YES","NO")))</f>
        <v/>
      </c>
      <c r="X365" s="5" t="e" cm="1">
        <f t="array" ref="X365">_xlfn.IFS(W365="YES",1,W365="NO",0,W365="NO AMP",0)</f>
        <v>#N/A</v>
      </c>
      <c r="Y365" s="10">
        <v>88</v>
      </c>
    </row>
    <row r="366" spans="16:25">
      <c r="P366" s="1" t="str">
        <f t="shared" si="11"/>
        <v/>
      </c>
      <c r="Q366" s="1" t="s">
        <v>345</v>
      </c>
      <c r="R366" s="1" t="s">
        <v>26</v>
      </c>
      <c r="S366" s="1" t="s">
        <v>27</v>
      </c>
      <c r="T366" s="1" t="s">
        <v>28</v>
      </c>
      <c r="U366" s="1" t="s">
        <v>346</v>
      </c>
      <c r="W366" s="1" t="str">
        <f>IF($N$11="ENTER INITIALS","",IF(V366="","INVALID",IF(V366&lt;33,"VALID","INVALID")))</f>
        <v/>
      </c>
      <c r="X366" s="5" t="e" cm="1">
        <f t="array" ref="X366">_xlfn.IFS(W366="VALID",1,W366="INVALID",0,W366="NO AMP",0)</f>
        <v>#N/A</v>
      </c>
      <c r="Y366" s="10">
        <v>89</v>
      </c>
    </row>
    <row r="367" spans="16:25">
      <c r="P367" s="1" t="str">
        <f t="shared" si="11"/>
        <v/>
      </c>
      <c r="Q367" s="1" t="s">
        <v>345</v>
      </c>
      <c r="R367" s="1" t="s">
        <v>33</v>
      </c>
      <c r="S367" s="1" t="s">
        <v>34</v>
      </c>
      <c r="T367" s="1" t="s">
        <v>28</v>
      </c>
      <c r="U367" s="1" t="s">
        <v>346</v>
      </c>
      <c r="W367" s="1" t="str">
        <f>IF($N$11="ENTER INITIALS","",IF(V367="","NO",IF(V367&lt;33,"YES","NO")))</f>
        <v/>
      </c>
      <c r="X367" s="5" t="e" cm="1">
        <f t="array" ref="X367">_xlfn.IFS(W367="YES",1,W367="NO",0,W367="NO AMP",0)</f>
        <v>#N/A</v>
      </c>
      <c r="Y367" s="10">
        <v>89</v>
      </c>
    </row>
    <row r="368" spans="16:25">
      <c r="P368" s="1" t="str">
        <f t="shared" si="11"/>
        <v/>
      </c>
      <c r="Q368" s="1" t="s">
        <v>347</v>
      </c>
      <c r="R368" s="1" t="s">
        <v>26</v>
      </c>
      <c r="S368" s="1" t="s">
        <v>27</v>
      </c>
      <c r="T368" s="1" t="s">
        <v>28</v>
      </c>
      <c r="U368" s="1" t="s">
        <v>346</v>
      </c>
      <c r="W368" s="1" t="str">
        <f>IF($N$11="ENTER INITIALS","",IF(V368="","INVALID",IF(V368&lt;33,"VALID","INVALID")))</f>
        <v/>
      </c>
      <c r="X368" s="5" t="e" cm="1">
        <f t="array" ref="X368">_xlfn.IFS(W368="VALID",1,W368="INVALID",0,W368="NO AMP",0)</f>
        <v>#N/A</v>
      </c>
      <c r="Y368" s="10">
        <v>89</v>
      </c>
    </row>
    <row r="369" spans="16:25">
      <c r="P369" s="1" t="str">
        <f t="shared" si="11"/>
        <v/>
      </c>
      <c r="Q369" s="1" t="s">
        <v>347</v>
      </c>
      <c r="R369" s="1" t="s">
        <v>33</v>
      </c>
      <c r="S369" s="1" t="s">
        <v>34</v>
      </c>
      <c r="T369" s="1" t="s">
        <v>28</v>
      </c>
      <c r="U369" s="1" t="s">
        <v>346</v>
      </c>
      <c r="W369" s="1" t="str">
        <f>IF($N$11="ENTER INITIALS","",IF(V369="","NO",IF(V369&lt;33,"YES","NO")))</f>
        <v/>
      </c>
      <c r="X369" s="5" t="e" cm="1">
        <f t="array" ref="X369">_xlfn.IFS(W369="YES",1,W369="NO",0,W369="NO AMP",0)</f>
        <v>#N/A</v>
      </c>
      <c r="Y369" s="10">
        <v>89</v>
      </c>
    </row>
    <row r="370" spans="16:25">
      <c r="P370" s="1" t="str">
        <f t="shared" si="11"/>
        <v/>
      </c>
      <c r="Q370" s="1" t="s">
        <v>348</v>
      </c>
      <c r="R370" s="1" t="s">
        <v>26</v>
      </c>
      <c r="S370" s="1" t="s">
        <v>27</v>
      </c>
      <c r="T370" s="1" t="s">
        <v>28</v>
      </c>
      <c r="U370" s="1" t="s">
        <v>349</v>
      </c>
      <c r="W370" s="1" t="str">
        <f>IF($N$11="ENTER INITIALS","",IF(V370="","INVALID",IF(V370&lt;33,"VALID","INVALID")))</f>
        <v/>
      </c>
      <c r="X370" s="5" t="e" cm="1">
        <f t="array" ref="X370">_xlfn.IFS(W370="VALID",1,W370="INVALID",0,W370="NO AMP",0)</f>
        <v>#N/A</v>
      </c>
      <c r="Y370" s="10">
        <v>90</v>
      </c>
    </row>
    <row r="371" spans="16:25">
      <c r="P371" s="1" t="str">
        <f t="shared" si="11"/>
        <v/>
      </c>
      <c r="Q371" s="1" t="s">
        <v>348</v>
      </c>
      <c r="R371" s="1" t="s">
        <v>33</v>
      </c>
      <c r="S371" s="1" t="s">
        <v>34</v>
      </c>
      <c r="T371" s="1" t="s">
        <v>28</v>
      </c>
      <c r="U371" s="1" t="s">
        <v>349</v>
      </c>
      <c r="W371" s="1" t="str">
        <f>IF($N$11="ENTER INITIALS","",IF(V371="","NO",IF(V371&lt;33,"YES","NO")))</f>
        <v/>
      </c>
      <c r="X371" s="5" t="e" cm="1">
        <f t="array" ref="X371">_xlfn.IFS(W371="YES",1,W371="NO",0,W371="NO AMP",0)</f>
        <v>#N/A</v>
      </c>
      <c r="Y371" s="10">
        <v>90</v>
      </c>
    </row>
    <row r="372" spans="16:25">
      <c r="P372" s="1" t="str">
        <f t="shared" si="11"/>
        <v/>
      </c>
      <c r="Q372" s="1" t="s">
        <v>350</v>
      </c>
      <c r="R372" s="1" t="s">
        <v>26</v>
      </c>
      <c r="S372" s="1" t="s">
        <v>27</v>
      </c>
      <c r="T372" s="1" t="s">
        <v>28</v>
      </c>
      <c r="U372" s="1" t="s">
        <v>349</v>
      </c>
      <c r="W372" s="1" t="str">
        <f>IF($N$11="ENTER INITIALS","",IF(V372="","INVALID",IF(V372&lt;33,"VALID","INVALID")))</f>
        <v/>
      </c>
      <c r="X372" s="5" t="e" cm="1">
        <f t="array" ref="X372">_xlfn.IFS(W372="VALID",1,W372="INVALID",0,W372="NO AMP",0)</f>
        <v>#N/A</v>
      </c>
      <c r="Y372" s="10">
        <v>90</v>
      </c>
    </row>
    <row r="373" spans="16:25">
      <c r="P373" s="1" t="str">
        <f t="shared" si="11"/>
        <v/>
      </c>
      <c r="Q373" s="1" t="s">
        <v>350</v>
      </c>
      <c r="R373" s="1" t="s">
        <v>33</v>
      </c>
      <c r="S373" s="1" t="s">
        <v>34</v>
      </c>
      <c r="T373" s="1" t="s">
        <v>28</v>
      </c>
      <c r="U373" s="1" t="s">
        <v>349</v>
      </c>
      <c r="W373" s="1" t="str">
        <f>IF($N$11="ENTER INITIALS","",IF(V373="","NO",IF(V373&lt;33,"YES","NO")))</f>
        <v/>
      </c>
      <c r="X373" s="5" t="e" cm="1">
        <f t="array" ref="X373">_xlfn.IFS(W373="YES",1,W373="NO",0,W373="NO AMP",0)</f>
        <v>#N/A</v>
      </c>
      <c r="Y373" s="10">
        <v>90</v>
      </c>
    </row>
    <row r="374" spans="16:25">
      <c r="P374" s="1" t="str">
        <f t="shared" si="11"/>
        <v/>
      </c>
      <c r="Q374" s="1" t="s">
        <v>351</v>
      </c>
      <c r="R374" s="1" t="s">
        <v>26</v>
      </c>
      <c r="S374" s="1" t="s">
        <v>27</v>
      </c>
      <c r="T374" s="1" t="s">
        <v>28</v>
      </c>
      <c r="U374" s="1" t="s">
        <v>352</v>
      </c>
      <c r="W374" s="1" t="str">
        <f>IF($N$11="ENTER INITIALS","",IF(V374="","INVALID",IF(V374&lt;33,"VALID","INVALID")))</f>
        <v/>
      </c>
      <c r="X374" s="5" t="e" cm="1">
        <f t="array" ref="X374">_xlfn.IFS(W374="VALID",1,W374="INVALID",0,W374="NO AMP",0)</f>
        <v>#N/A</v>
      </c>
      <c r="Y374" s="10">
        <v>91</v>
      </c>
    </row>
    <row r="375" spans="16:25">
      <c r="P375" s="1" t="str">
        <f t="shared" si="11"/>
        <v/>
      </c>
      <c r="Q375" s="1" t="s">
        <v>351</v>
      </c>
      <c r="R375" s="1" t="s">
        <v>33</v>
      </c>
      <c r="S375" s="1" t="s">
        <v>34</v>
      </c>
      <c r="T375" s="1" t="s">
        <v>28</v>
      </c>
      <c r="U375" s="1" t="s">
        <v>352</v>
      </c>
      <c r="W375" s="1" t="str">
        <f>IF($N$11="ENTER INITIALS","",IF(V375="","NO",IF(V375&lt;33,"YES","NO")))</f>
        <v/>
      </c>
      <c r="X375" s="5" t="e" cm="1">
        <f t="array" ref="X375">_xlfn.IFS(W375="YES",1,W375="NO",0,W375="NO AMP",0)</f>
        <v>#N/A</v>
      </c>
      <c r="Y375" s="10">
        <v>91</v>
      </c>
    </row>
    <row r="376" spans="16:25">
      <c r="P376" s="1" t="str">
        <f t="shared" si="11"/>
        <v/>
      </c>
      <c r="Q376" s="1" t="s">
        <v>353</v>
      </c>
      <c r="R376" s="1" t="s">
        <v>26</v>
      </c>
      <c r="S376" s="1" t="s">
        <v>27</v>
      </c>
      <c r="T376" s="1" t="s">
        <v>28</v>
      </c>
      <c r="U376" s="1" t="s">
        <v>352</v>
      </c>
      <c r="W376" s="1" t="str">
        <f>IF($N$11="ENTER INITIALS","",IF(V376="","INVALID",IF(V376&lt;33,"VALID","INVALID")))</f>
        <v/>
      </c>
      <c r="X376" s="5" t="e" cm="1">
        <f t="array" ref="X376">_xlfn.IFS(W376="VALID",1,W376="INVALID",0,W376="NO AMP",0)</f>
        <v>#N/A</v>
      </c>
      <c r="Y376" s="10">
        <v>91</v>
      </c>
    </row>
    <row r="377" spans="16:25">
      <c r="P377" s="1" t="str">
        <f t="shared" si="11"/>
        <v/>
      </c>
      <c r="Q377" s="1" t="s">
        <v>353</v>
      </c>
      <c r="R377" s="1" t="s">
        <v>33</v>
      </c>
      <c r="S377" s="1" t="s">
        <v>34</v>
      </c>
      <c r="T377" s="1" t="s">
        <v>28</v>
      </c>
      <c r="U377" s="1" t="s">
        <v>352</v>
      </c>
      <c r="W377" s="1" t="str">
        <f>IF($N$11="ENTER INITIALS","",IF(V377="","NO",IF(V377&lt;33,"YES","NO")))</f>
        <v/>
      </c>
      <c r="X377" s="5" t="e" cm="1">
        <f t="array" ref="X377">_xlfn.IFS(W377="YES",1,W377="NO",0,W377="NO AMP",0)</f>
        <v>#N/A</v>
      </c>
      <c r="Y377" s="10">
        <v>91</v>
      </c>
    </row>
    <row r="378" spans="16:25">
      <c r="P378" s="1" t="str">
        <f t="shared" si="11"/>
        <v/>
      </c>
      <c r="Q378" s="1" t="s">
        <v>354</v>
      </c>
      <c r="R378" s="1" t="s">
        <v>26</v>
      </c>
      <c r="S378" s="1" t="s">
        <v>27</v>
      </c>
      <c r="T378" s="1" t="s">
        <v>28</v>
      </c>
      <c r="U378" s="1" t="s">
        <v>355</v>
      </c>
      <c r="W378" s="1" t="str">
        <f>IF($N$11="ENTER INITIALS","",IF(V378="","INVALID",IF(V378&lt;33,"VALID","INVALID")))</f>
        <v/>
      </c>
      <c r="X378" s="5" t="e" cm="1">
        <f t="array" ref="X378">_xlfn.IFS(W378="VALID",1,W378="INVALID",0,W378="NO AMP",0)</f>
        <v>#N/A</v>
      </c>
      <c r="Y378" s="10">
        <v>92</v>
      </c>
    </row>
    <row r="379" spans="16:25">
      <c r="P379" s="1" t="str">
        <f t="shared" si="11"/>
        <v/>
      </c>
      <c r="Q379" s="1" t="s">
        <v>354</v>
      </c>
      <c r="R379" s="1" t="s">
        <v>33</v>
      </c>
      <c r="S379" s="1" t="s">
        <v>34</v>
      </c>
      <c r="T379" s="1" t="s">
        <v>28</v>
      </c>
      <c r="U379" s="1" t="s">
        <v>355</v>
      </c>
      <c r="W379" s="1" t="str">
        <f>IF($N$11="ENTER INITIALS","",IF(V379="","NO",IF(V379&lt;33,"YES","NO")))</f>
        <v/>
      </c>
      <c r="X379" s="5" t="e" cm="1">
        <f t="array" ref="X379">_xlfn.IFS(W379="YES",1,W379="NO",0,W379="NO AMP",0)</f>
        <v>#N/A</v>
      </c>
      <c r="Y379" s="10">
        <v>92</v>
      </c>
    </row>
    <row r="380" spans="16:25">
      <c r="P380" s="1" t="str">
        <f t="shared" si="11"/>
        <v/>
      </c>
      <c r="Q380" s="1" t="s">
        <v>356</v>
      </c>
      <c r="R380" s="1" t="s">
        <v>26</v>
      </c>
      <c r="S380" s="1" t="s">
        <v>27</v>
      </c>
      <c r="T380" s="1" t="s">
        <v>28</v>
      </c>
      <c r="U380" s="1" t="s">
        <v>355</v>
      </c>
      <c r="W380" s="1" t="str">
        <f>IF($N$11="ENTER INITIALS","",IF(V380="","INVALID",IF(V380&lt;33,"VALID","INVALID")))</f>
        <v/>
      </c>
      <c r="X380" s="5" t="e" cm="1">
        <f t="array" ref="X380">_xlfn.IFS(W380="VALID",1,W380="INVALID",0,W380="NO AMP",0)</f>
        <v>#N/A</v>
      </c>
      <c r="Y380" s="10">
        <v>92</v>
      </c>
    </row>
    <row r="381" spans="16:25">
      <c r="P381" s="1" t="str">
        <f t="shared" si="11"/>
        <v/>
      </c>
      <c r="Q381" s="1" t="s">
        <v>356</v>
      </c>
      <c r="R381" s="1" t="s">
        <v>33</v>
      </c>
      <c r="S381" s="1" t="s">
        <v>34</v>
      </c>
      <c r="T381" s="1" t="s">
        <v>28</v>
      </c>
      <c r="U381" s="1" t="s">
        <v>355</v>
      </c>
      <c r="W381" s="1" t="str">
        <f>IF($N$11="ENTER INITIALS","",IF(V381="","NO",IF(V381&lt;33,"YES","NO")))</f>
        <v/>
      </c>
      <c r="X381" s="5" t="e" cm="1">
        <f t="array" ref="X381">_xlfn.IFS(W381="YES",1,W381="NO",0,W381="NO AMP",0)</f>
        <v>#N/A</v>
      </c>
      <c r="Y381" s="10">
        <v>92</v>
      </c>
    </row>
    <row r="382" spans="16:25">
      <c r="P382" s="1" t="str">
        <f t="shared" si="11"/>
        <v/>
      </c>
      <c r="Q382" s="1" t="s">
        <v>357</v>
      </c>
      <c r="R382" s="1" t="s">
        <v>26</v>
      </c>
      <c r="S382" s="1" t="s">
        <v>27</v>
      </c>
      <c r="T382" s="1" t="s">
        <v>28</v>
      </c>
      <c r="U382" s="1" t="s">
        <v>358</v>
      </c>
      <c r="W382" s="1" t="str">
        <f>IF($N$11="ENTER INITIALS","",IF(V382="","INVALID",IF(V382&lt;33,"VALID","INVALID")))</f>
        <v/>
      </c>
      <c r="X382" s="5" t="e" cm="1">
        <f t="array" ref="X382">_xlfn.IFS(W382="VALID",1,W382="INVALID",0,W382="NO AMP",0)</f>
        <v>#N/A</v>
      </c>
      <c r="Y382" s="10">
        <v>93</v>
      </c>
    </row>
    <row r="383" spans="16:25">
      <c r="P383" s="1" t="str">
        <f t="shared" si="11"/>
        <v/>
      </c>
      <c r="Q383" s="1" t="s">
        <v>357</v>
      </c>
      <c r="R383" s="1" t="s">
        <v>33</v>
      </c>
      <c r="S383" s="1" t="s">
        <v>34</v>
      </c>
      <c r="T383" s="1" t="s">
        <v>28</v>
      </c>
      <c r="U383" s="1" t="s">
        <v>358</v>
      </c>
      <c r="W383" s="1" t="str">
        <f>IF($N$11="ENTER INITIALS","",IF(V383="","NO",IF(V383&lt;33,"YES","NO")))</f>
        <v/>
      </c>
      <c r="X383" s="5" t="e" cm="1">
        <f t="array" ref="X383">_xlfn.IFS(W383="YES",1,W383="NO",0,W383="NO AMP",0)</f>
        <v>#N/A</v>
      </c>
      <c r="Y383" s="10">
        <v>93</v>
      </c>
    </row>
    <row r="384" spans="16:25">
      <c r="P384" s="1" t="str">
        <f t="shared" si="11"/>
        <v/>
      </c>
      <c r="Q384" s="1" t="s">
        <v>359</v>
      </c>
      <c r="R384" s="1" t="s">
        <v>26</v>
      </c>
      <c r="S384" s="1" t="s">
        <v>27</v>
      </c>
      <c r="T384" s="1" t="s">
        <v>28</v>
      </c>
      <c r="U384" s="1" t="s">
        <v>358</v>
      </c>
      <c r="W384" s="1" t="str">
        <f>IF($N$11="ENTER INITIALS","",IF(V384="","INVALID",IF(V384&lt;33,"VALID","INVALID")))</f>
        <v/>
      </c>
      <c r="X384" s="5" t="e" cm="1">
        <f t="array" ref="X384">_xlfn.IFS(W384="VALID",1,W384="INVALID",0,W384="NO AMP",0)</f>
        <v>#N/A</v>
      </c>
      <c r="Y384" s="10">
        <v>93</v>
      </c>
    </row>
    <row r="385" spans="16:25">
      <c r="P385" s="1" t="str">
        <f t="shared" si="11"/>
        <v/>
      </c>
      <c r="Q385" s="1" t="s">
        <v>359</v>
      </c>
      <c r="R385" s="1" t="s">
        <v>33</v>
      </c>
      <c r="S385" s="1" t="s">
        <v>34</v>
      </c>
      <c r="T385" s="1" t="s">
        <v>28</v>
      </c>
      <c r="U385" s="1" t="s">
        <v>358</v>
      </c>
      <c r="W385" s="1" t="str">
        <f>IF($N$11="ENTER INITIALS","",IF(V385="","NO",IF(V385&lt;33,"YES","NO")))</f>
        <v/>
      </c>
      <c r="X385" s="5" t="e" cm="1">
        <f t="array" ref="X385">_xlfn.IFS(W385="YES",1,W385="NO",0,W385="NO AMP",0)</f>
        <v>#N/A</v>
      </c>
      <c r="Y385" s="10">
        <v>93</v>
      </c>
    </row>
    <row r="386" spans="16:25">
      <c r="P386" s="1" t="str">
        <f t="shared" si="11"/>
        <v/>
      </c>
      <c r="Q386" s="1" t="s">
        <v>360</v>
      </c>
      <c r="R386" s="1" t="s">
        <v>26</v>
      </c>
      <c r="S386" s="1" t="s">
        <v>27</v>
      </c>
      <c r="T386" s="1" t="s">
        <v>28</v>
      </c>
      <c r="U386" s="1" t="s">
        <v>361</v>
      </c>
      <c r="W386" s="1" t="str">
        <f>IF($N$11="ENTER INITIALS","",IF(V386="","INVALID",IF(V386&lt;33,"VALID","INVALID")))</f>
        <v/>
      </c>
      <c r="X386" s="5" t="e" cm="1">
        <f t="array" ref="X386">_xlfn.IFS(W386="VALID",1,W386="INVALID",0,W386="NO AMP",0)</f>
        <v>#N/A</v>
      </c>
      <c r="Y386" s="10">
        <v>94</v>
      </c>
    </row>
    <row r="387" spans="16:25">
      <c r="P387" s="1" t="str">
        <f t="shared" si="11"/>
        <v/>
      </c>
      <c r="Q387" s="1" t="s">
        <v>360</v>
      </c>
      <c r="R387" s="1" t="s">
        <v>33</v>
      </c>
      <c r="S387" s="1" t="s">
        <v>34</v>
      </c>
      <c r="T387" s="1" t="s">
        <v>28</v>
      </c>
      <c r="U387" s="1" t="s">
        <v>361</v>
      </c>
      <c r="W387" s="1" t="str">
        <f>IF($N$11="ENTER INITIALS","",IF(V387="","NO",IF(V387&lt;33,"YES","NO")))</f>
        <v/>
      </c>
      <c r="X387" s="5" t="e" cm="1">
        <f t="array" ref="X387">_xlfn.IFS(W387="YES",1,W387="NO",0,W387="NO AMP",0)</f>
        <v>#N/A</v>
      </c>
      <c r="Y387" s="10">
        <v>94</v>
      </c>
    </row>
    <row r="388" spans="16:25">
      <c r="P388" s="1" t="str">
        <f t="shared" si="11"/>
        <v/>
      </c>
      <c r="Q388" s="1" t="s">
        <v>362</v>
      </c>
      <c r="R388" s="1" t="s">
        <v>26</v>
      </c>
      <c r="S388" s="1" t="s">
        <v>27</v>
      </c>
      <c r="T388" s="1" t="s">
        <v>28</v>
      </c>
      <c r="U388" s="1" t="s">
        <v>361</v>
      </c>
      <c r="W388" s="1" t="str">
        <f>IF($N$11="ENTER INITIALS","",IF(V388="","INVALID",IF(V388&lt;33,"VALID","INVALID")))</f>
        <v/>
      </c>
      <c r="X388" s="5" t="e" cm="1">
        <f t="array" ref="X388">_xlfn.IFS(W388="VALID",1,W388="INVALID",0,W388="NO AMP",0)</f>
        <v>#N/A</v>
      </c>
      <c r="Y388" s="10">
        <v>94</v>
      </c>
    </row>
    <row r="389" spans="16:25">
      <c r="P389" s="1" t="str">
        <f t="shared" si="11"/>
        <v/>
      </c>
      <c r="Q389" s="1" t="s">
        <v>362</v>
      </c>
      <c r="R389" s="1" t="s">
        <v>33</v>
      </c>
      <c r="S389" s="1" t="s">
        <v>34</v>
      </c>
      <c r="T389" s="1" t="s">
        <v>28</v>
      </c>
      <c r="U389" s="1" t="s">
        <v>361</v>
      </c>
      <c r="W389" s="1" t="str">
        <f>IF($N$11="ENTER INITIALS","",IF(V389="","NO",IF(V389&lt;33,"YES","NO")))</f>
        <v/>
      </c>
      <c r="X389" s="5" t="e" cm="1">
        <f t="array" ref="X389">_xlfn.IFS(W389="YES",1,W389="NO",0,W389="NO AMP",0)</f>
        <v>#N/A</v>
      </c>
      <c r="Y389" s="10">
        <v>94</v>
      </c>
    </row>
    <row r="390" spans="16:25">
      <c r="P390" s="1" t="str">
        <f t="shared" si="11"/>
        <v/>
      </c>
      <c r="Q390" s="1" t="s">
        <v>363</v>
      </c>
      <c r="R390" s="1" t="s">
        <v>26</v>
      </c>
      <c r="S390" s="1" t="s">
        <v>27</v>
      </c>
      <c r="T390" s="1" t="s">
        <v>28</v>
      </c>
      <c r="U390" s="1" t="s">
        <v>364</v>
      </c>
      <c r="W390" s="1" t="str">
        <f>IF($N$11="ENTER INITIALS","",IF(V390="","INVALID",IF(V390&lt;33,"VALID","INVALID")))</f>
        <v/>
      </c>
      <c r="X390" s="5" t="e" cm="1">
        <f t="array" ref="X390">_xlfn.IFS(W390="VALID",1,W390="INVALID",0,W390="NO AMP",0)</f>
        <v>#N/A</v>
      </c>
      <c r="Y390" s="10">
        <v>95</v>
      </c>
    </row>
    <row r="391" spans="16:25">
      <c r="P391" s="1" t="str">
        <f t="shared" si="11"/>
        <v/>
      </c>
      <c r="Q391" s="1" t="s">
        <v>363</v>
      </c>
      <c r="R391" s="1" t="s">
        <v>33</v>
      </c>
      <c r="S391" s="1" t="s">
        <v>34</v>
      </c>
      <c r="T391" s="1" t="s">
        <v>28</v>
      </c>
      <c r="U391" s="1" t="s">
        <v>364</v>
      </c>
      <c r="W391" s="1" t="str">
        <f>IF($N$11="ENTER INITIALS","",IF(V391="","NO",IF(V391&lt;33,"YES","NO")))</f>
        <v/>
      </c>
      <c r="X391" s="5" t="e" cm="1">
        <f t="array" ref="X391">_xlfn.IFS(W391="YES",1,W391="NO",0,W391="NO AMP",0)</f>
        <v>#N/A</v>
      </c>
      <c r="Y391" s="10">
        <v>95</v>
      </c>
    </row>
    <row r="392" spans="16:25">
      <c r="P392" s="1" t="str">
        <f t="shared" si="11"/>
        <v/>
      </c>
      <c r="Q392" s="1" t="s">
        <v>365</v>
      </c>
      <c r="R392" s="1" t="s">
        <v>26</v>
      </c>
      <c r="S392" s="1" t="s">
        <v>27</v>
      </c>
      <c r="T392" s="1" t="s">
        <v>28</v>
      </c>
      <c r="U392" s="1" t="s">
        <v>364</v>
      </c>
      <c r="W392" s="1" t="str">
        <f>IF($N$11="ENTER INITIALS","",IF(V392="","INVALID",IF(V392&lt;33,"VALID","INVALID")))</f>
        <v/>
      </c>
      <c r="X392" s="5" t="e" cm="1">
        <f t="array" ref="X392">_xlfn.IFS(W392="VALID",1,W392="INVALID",0,W392="NO AMP",0)</f>
        <v>#N/A</v>
      </c>
      <c r="Y392" s="10">
        <v>95</v>
      </c>
    </row>
    <row r="393" spans="16:25">
      <c r="P393" s="1" t="str">
        <f t="shared" si="11"/>
        <v/>
      </c>
      <c r="Q393" s="1" t="s">
        <v>365</v>
      </c>
      <c r="R393" s="1" t="s">
        <v>33</v>
      </c>
      <c r="S393" s="1" t="s">
        <v>34</v>
      </c>
      <c r="T393" s="1" t="s">
        <v>28</v>
      </c>
      <c r="U393" s="1" t="s">
        <v>364</v>
      </c>
      <c r="W393" s="1" t="str">
        <f>IF($N$11="ENTER INITIALS","",IF(V393="","NO",IF(V393&lt;33,"YES","NO")))</f>
        <v/>
      </c>
      <c r="X393" s="5" t="e" cm="1">
        <f t="array" ref="X393">_xlfn.IFS(W393="YES",1,W393="NO",0,W393="NO AMP",0)</f>
        <v>#N/A</v>
      </c>
      <c r="Y393" s="10">
        <v>95</v>
      </c>
    </row>
    <row r="394" spans="16:25">
      <c r="P394" s="1" t="str">
        <f t="shared" si="11"/>
        <v/>
      </c>
      <c r="Q394" s="1" t="s">
        <v>366</v>
      </c>
      <c r="R394" s="1" t="s">
        <v>26</v>
      </c>
      <c r="S394" s="1" t="s">
        <v>27</v>
      </c>
      <c r="T394" s="1" t="s">
        <v>28</v>
      </c>
      <c r="U394" s="1" t="s">
        <v>367</v>
      </c>
      <c r="W394" s="1" t="str">
        <f>IF($N$11="ENTER INITIALS","",IF(V394="","INVALID",IF(V394&lt;33,"VALID","INVALID")))</f>
        <v/>
      </c>
      <c r="X394" s="5" t="e" cm="1">
        <f t="array" ref="X394">_xlfn.IFS(W394="VALID",1,W394="INVALID",0,W394="NO AMP",0)</f>
        <v>#N/A</v>
      </c>
      <c r="Y394" s="10">
        <v>96</v>
      </c>
    </row>
    <row r="395" spans="16:25">
      <c r="P395" s="1" t="str">
        <f t="shared" si="11"/>
        <v/>
      </c>
      <c r="Q395" s="1" t="s">
        <v>366</v>
      </c>
      <c r="R395" s="1" t="s">
        <v>33</v>
      </c>
      <c r="S395" s="1" t="s">
        <v>34</v>
      </c>
      <c r="T395" s="1" t="s">
        <v>28</v>
      </c>
      <c r="U395" s="1" t="s">
        <v>367</v>
      </c>
      <c r="W395" s="1" t="str">
        <f>IF($N$11="ENTER INITIALS","",IF(V395="","NO",IF(V395&lt;33,"YES","NO")))</f>
        <v/>
      </c>
      <c r="X395" s="5" t="e" cm="1">
        <f t="array" ref="X395">_xlfn.IFS(W395="YES",1,W395="NO",0,W395="NO AMP",0)</f>
        <v>#N/A</v>
      </c>
      <c r="Y395" s="10">
        <v>96</v>
      </c>
    </row>
    <row r="396" spans="16:25">
      <c r="P396" s="1" t="str">
        <f t="shared" si="11"/>
        <v/>
      </c>
      <c r="Q396" s="1" t="s">
        <v>368</v>
      </c>
      <c r="R396" s="1" t="s">
        <v>26</v>
      </c>
      <c r="S396" s="1" t="s">
        <v>27</v>
      </c>
      <c r="T396" s="1" t="s">
        <v>28</v>
      </c>
      <c r="U396" s="1" t="s">
        <v>367</v>
      </c>
      <c r="W396" s="1" t="str">
        <f>IF($N$11="ENTER INITIALS","",IF(V396="","INVALID",IF(V396&lt;33,"VALID","INVALID")))</f>
        <v/>
      </c>
      <c r="X396" s="5" t="e" cm="1">
        <f t="array" ref="X396">_xlfn.IFS(W396="VALID",1,W396="INVALID",0,W396="NO AMP",0)</f>
        <v>#N/A</v>
      </c>
      <c r="Y396" s="10">
        <v>96</v>
      </c>
    </row>
    <row r="397" spans="16:25">
      <c r="P397" s="1" t="str">
        <f t="shared" si="11"/>
        <v/>
      </c>
      <c r="Q397" s="1" t="s">
        <v>368</v>
      </c>
      <c r="R397" s="1" t="s">
        <v>33</v>
      </c>
      <c r="S397" s="1" t="s">
        <v>34</v>
      </c>
      <c r="T397" s="1" t="s">
        <v>28</v>
      </c>
      <c r="U397" s="1" t="s">
        <v>367</v>
      </c>
      <c r="W397" s="1" t="str">
        <f>IF($N$11="ENTER INITIALS","",IF(V397="","NO",IF(V397&lt;33,"YES","NO")))</f>
        <v/>
      </c>
      <c r="X397" s="5" t="e" cm="1">
        <f t="array" ref="X397">_xlfn.IFS(W397="YES",1,W397="NO",0,W397="NO AMP",0)</f>
        <v>#N/A</v>
      </c>
      <c r="Y397" s="10">
        <v>96</v>
      </c>
    </row>
    <row r="398" spans="16:25">
      <c r="P398" s="1" t="str">
        <f t="shared" si="11"/>
        <v/>
      </c>
      <c r="Q398" s="1" t="s">
        <v>369</v>
      </c>
      <c r="R398" s="1" t="s">
        <v>26</v>
      </c>
      <c r="S398" s="1" t="s">
        <v>27</v>
      </c>
      <c r="T398" s="1" t="s">
        <v>28</v>
      </c>
      <c r="U398" s="1" t="s">
        <v>370</v>
      </c>
      <c r="W398" s="1" t="str">
        <f>IF($N$11="ENTER INITIALS","",IF(V398="","INVALID",IF(V398&lt;33,"VALID","INVALID")))</f>
        <v/>
      </c>
      <c r="X398" s="5" t="e" cm="1">
        <f t="array" ref="X398">_xlfn.IFS(W398="VALID",1,W398="INVALID",0,W398="NO AMP",0)</f>
        <v>#N/A</v>
      </c>
      <c r="Y398" s="10">
        <v>97</v>
      </c>
    </row>
    <row r="399" spans="16:25">
      <c r="P399" s="1" t="str">
        <f t="shared" ref="P399:P462" si="12">IF(VLOOKUP(Y399,$B$2:$D$190,3,FALSE)="","",VLOOKUP(Y399,$B$2:$D$190,3,FALSE))</f>
        <v/>
      </c>
      <c r="Q399" s="1" t="s">
        <v>369</v>
      </c>
      <c r="R399" s="1" t="s">
        <v>33</v>
      </c>
      <c r="S399" s="1" t="s">
        <v>34</v>
      </c>
      <c r="T399" s="1" t="s">
        <v>28</v>
      </c>
      <c r="U399" s="1" t="s">
        <v>370</v>
      </c>
      <c r="W399" s="1" t="str">
        <f>IF($N$11="ENTER INITIALS","",IF(V399="","NO",IF(V399&lt;33,"YES","NO")))</f>
        <v/>
      </c>
      <c r="X399" s="5" t="e" cm="1">
        <f t="array" ref="X399">_xlfn.IFS(W399="YES",1,W399="NO",0,W399="NO AMP",0)</f>
        <v>#N/A</v>
      </c>
      <c r="Y399" s="10">
        <v>97</v>
      </c>
    </row>
    <row r="400" spans="16:25">
      <c r="P400" s="1" t="str">
        <f t="shared" si="12"/>
        <v/>
      </c>
      <c r="Q400" s="1" t="s">
        <v>371</v>
      </c>
      <c r="R400" s="1" t="s">
        <v>26</v>
      </c>
      <c r="S400" s="1" t="s">
        <v>27</v>
      </c>
      <c r="T400" s="1" t="s">
        <v>28</v>
      </c>
      <c r="U400" s="1" t="s">
        <v>370</v>
      </c>
      <c r="W400" s="1" t="str">
        <f>IF($N$11="ENTER INITIALS","",IF(V400="","INVALID",IF(V400&lt;33,"VALID","INVALID")))</f>
        <v/>
      </c>
      <c r="X400" s="5" t="e" cm="1">
        <f t="array" ref="X400">_xlfn.IFS(W400="VALID",1,W400="INVALID",0,W400="NO AMP",0)</f>
        <v>#N/A</v>
      </c>
      <c r="Y400" s="10">
        <v>97</v>
      </c>
    </row>
    <row r="401" spans="16:25">
      <c r="P401" s="1" t="str">
        <f t="shared" si="12"/>
        <v/>
      </c>
      <c r="Q401" s="1" t="s">
        <v>371</v>
      </c>
      <c r="R401" s="1" t="s">
        <v>33</v>
      </c>
      <c r="S401" s="1" t="s">
        <v>34</v>
      </c>
      <c r="T401" s="1" t="s">
        <v>28</v>
      </c>
      <c r="U401" s="1" t="s">
        <v>370</v>
      </c>
      <c r="W401" s="1" t="str">
        <f>IF($N$11="ENTER INITIALS","",IF(V401="","NO",IF(V401&lt;33,"YES","NO")))</f>
        <v/>
      </c>
      <c r="X401" s="5" t="e" cm="1">
        <f t="array" ref="X401">_xlfn.IFS(W401="YES",1,W401="NO",0,W401="NO AMP",0)</f>
        <v>#N/A</v>
      </c>
      <c r="Y401" s="10">
        <v>97</v>
      </c>
    </row>
    <row r="402" spans="16:25">
      <c r="P402" s="1" t="str">
        <f t="shared" si="12"/>
        <v/>
      </c>
      <c r="Q402" s="1" t="s">
        <v>372</v>
      </c>
      <c r="R402" s="1" t="s">
        <v>26</v>
      </c>
      <c r="S402" s="1" t="s">
        <v>27</v>
      </c>
      <c r="T402" s="1" t="s">
        <v>28</v>
      </c>
      <c r="U402" s="1" t="s">
        <v>373</v>
      </c>
      <c r="W402" s="1" t="str">
        <f>IF($N$11="ENTER INITIALS","",IF(V402="","INVALID",IF(V402&lt;33,"VALID","INVALID")))</f>
        <v/>
      </c>
      <c r="X402" s="5" t="e" cm="1">
        <f t="array" ref="X402">_xlfn.IFS(W402="VALID",1,W402="INVALID",0,W402="NO AMP",0)</f>
        <v>#N/A</v>
      </c>
      <c r="Y402" s="10">
        <v>98</v>
      </c>
    </row>
    <row r="403" spans="16:25">
      <c r="P403" s="1" t="str">
        <f t="shared" si="12"/>
        <v/>
      </c>
      <c r="Q403" s="1" t="s">
        <v>372</v>
      </c>
      <c r="R403" s="1" t="s">
        <v>33</v>
      </c>
      <c r="S403" s="1" t="s">
        <v>34</v>
      </c>
      <c r="T403" s="1" t="s">
        <v>28</v>
      </c>
      <c r="U403" s="1" t="s">
        <v>373</v>
      </c>
      <c r="W403" s="1" t="str">
        <f>IF($N$11="ENTER INITIALS","",IF(V403="","NO",IF(V403&lt;33,"YES","NO")))</f>
        <v/>
      </c>
      <c r="X403" s="5" t="e" cm="1">
        <f t="array" ref="X403">_xlfn.IFS(W403="YES",1,W403="NO",0,W403="NO AMP",0)</f>
        <v>#N/A</v>
      </c>
      <c r="Y403" s="10">
        <v>98</v>
      </c>
    </row>
    <row r="404" spans="16:25">
      <c r="P404" s="1" t="str">
        <f t="shared" si="12"/>
        <v/>
      </c>
      <c r="Q404" s="1" t="s">
        <v>374</v>
      </c>
      <c r="R404" s="1" t="s">
        <v>26</v>
      </c>
      <c r="S404" s="1" t="s">
        <v>27</v>
      </c>
      <c r="T404" s="1" t="s">
        <v>28</v>
      </c>
      <c r="U404" s="1" t="s">
        <v>373</v>
      </c>
      <c r="W404" s="1" t="str">
        <f>IF($N$11="ENTER INITIALS","",IF(V404="","INVALID",IF(V404&lt;33,"VALID","INVALID")))</f>
        <v/>
      </c>
      <c r="X404" s="5" t="e" cm="1">
        <f t="array" ref="X404">_xlfn.IFS(W404="VALID",1,W404="INVALID",0,W404="NO AMP",0)</f>
        <v>#N/A</v>
      </c>
      <c r="Y404" s="10">
        <v>98</v>
      </c>
    </row>
    <row r="405" spans="16:25">
      <c r="P405" s="1" t="str">
        <f t="shared" si="12"/>
        <v/>
      </c>
      <c r="Q405" s="1" t="s">
        <v>374</v>
      </c>
      <c r="R405" s="1" t="s">
        <v>33</v>
      </c>
      <c r="S405" s="1" t="s">
        <v>34</v>
      </c>
      <c r="T405" s="1" t="s">
        <v>28</v>
      </c>
      <c r="U405" s="1" t="s">
        <v>373</v>
      </c>
      <c r="W405" s="1" t="str">
        <f>IF($N$11="ENTER INITIALS","",IF(V405="","NO",IF(V405&lt;33,"YES","NO")))</f>
        <v/>
      </c>
      <c r="X405" s="5" t="e" cm="1">
        <f t="array" ref="X405">_xlfn.IFS(W405="YES",1,W405="NO",0,W405="NO AMP",0)</f>
        <v>#N/A</v>
      </c>
      <c r="Y405" s="10">
        <v>98</v>
      </c>
    </row>
    <row r="406" spans="16:25">
      <c r="P406" s="1" t="str">
        <f t="shared" si="12"/>
        <v/>
      </c>
      <c r="Q406" s="1" t="s">
        <v>375</v>
      </c>
      <c r="R406" s="1" t="s">
        <v>26</v>
      </c>
      <c r="S406" s="1" t="s">
        <v>27</v>
      </c>
      <c r="T406" s="1" t="s">
        <v>28</v>
      </c>
      <c r="U406" s="1" t="s">
        <v>376</v>
      </c>
      <c r="W406" s="1" t="str">
        <f>IF($N$11="ENTER INITIALS","",IF(V406="","INVALID",IF(V406&lt;33,"VALID","INVALID")))</f>
        <v/>
      </c>
      <c r="X406" s="5" t="e" cm="1">
        <f t="array" ref="X406">_xlfn.IFS(W406="VALID",1,W406="INVALID",0,W406="NO AMP",0)</f>
        <v>#N/A</v>
      </c>
      <c r="Y406" s="10">
        <v>99</v>
      </c>
    </row>
    <row r="407" spans="16:25">
      <c r="P407" s="1" t="str">
        <f t="shared" si="12"/>
        <v/>
      </c>
      <c r="Q407" s="1" t="s">
        <v>375</v>
      </c>
      <c r="R407" s="1" t="s">
        <v>33</v>
      </c>
      <c r="S407" s="1" t="s">
        <v>34</v>
      </c>
      <c r="T407" s="1" t="s">
        <v>28</v>
      </c>
      <c r="U407" s="1" t="s">
        <v>376</v>
      </c>
      <c r="W407" s="1" t="str">
        <f>IF($N$11="ENTER INITIALS","",IF(V407="","NO",IF(V407&lt;33,"YES","NO")))</f>
        <v/>
      </c>
      <c r="X407" s="5" t="e" cm="1">
        <f t="array" ref="X407">_xlfn.IFS(W407="YES",1,W407="NO",0,W407="NO AMP",0)</f>
        <v>#N/A</v>
      </c>
      <c r="Y407" s="10">
        <v>99</v>
      </c>
    </row>
    <row r="408" spans="16:25">
      <c r="P408" s="1" t="str">
        <f t="shared" si="12"/>
        <v/>
      </c>
      <c r="Q408" s="1" t="s">
        <v>377</v>
      </c>
      <c r="R408" s="1" t="s">
        <v>26</v>
      </c>
      <c r="S408" s="1" t="s">
        <v>27</v>
      </c>
      <c r="T408" s="1" t="s">
        <v>28</v>
      </c>
      <c r="U408" s="1" t="s">
        <v>376</v>
      </c>
      <c r="W408" s="1" t="str">
        <f>IF($N$11="ENTER INITIALS","",IF(V408="","INVALID",IF(V408&lt;33,"VALID","INVALID")))</f>
        <v/>
      </c>
      <c r="X408" s="5" t="e" cm="1">
        <f t="array" ref="X408">_xlfn.IFS(W408="VALID",1,W408="INVALID",0,W408="NO AMP",0)</f>
        <v>#N/A</v>
      </c>
      <c r="Y408" s="10">
        <v>99</v>
      </c>
    </row>
    <row r="409" spans="16:25">
      <c r="P409" s="1" t="str">
        <f t="shared" si="12"/>
        <v/>
      </c>
      <c r="Q409" s="1" t="s">
        <v>377</v>
      </c>
      <c r="R409" s="1" t="s">
        <v>33</v>
      </c>
      <c r="S409" s="1" t="s">
        <v>34</v>
      </c>
      <c r="T409" s="1" t="s">
        <v>28</v>
      </c>
      <c r="U409" s="1" t="s">
        <v>376</v>
      </c>
      <c r="W409" s="1" t="str">
        <f>IF($N$11="ENTER INITIALS","",IF(V409="","NO",IF(V409&lt;33,"YES","NO")))</f>
        <v/>
      </c>
      <c r="X409" s="5" t="e" cm="1">
        <f t="array" ref="X409">_xlfn.IFS(W409="YES",1,W409="NO",0,W409="NO AMP",0)</f>
        <v>#N/A</v>
      </c>
      <c r="Y409" s="10">
        <v>99</v>
      </c>
    </row>
    <row r="410" spans="16:25">
      <c r="P410" s="1" t="str">
        <f t="shared" si="12"/>
        <v/>
      </c>
      <c r="Q410" s="1" t="s">
        <v>378</v>
      </c>
      <c r="R410" s="1" t="s">
        <v>26</v>
      </c>
      <c r="S410" s="1" t="s">
        <v>27</v>
      </c>
      <c r="T410" s="1" t="s">
        <v>28</v>
      </c>
      <c r="U410" s="1" t="s">
        <v>379</v>
      </c>
      <c r="W410" s="1" t="str">
        <f>IF($N$11="ENTER INITIALS","",IF(V410="","INVALID",IF(V410&lt;33,"VALID","INVALID")))</f>
        <v/>
      </c>
      <c r="X410" s="5" t="e" cm="1">
        <f t="array" ref="X410">_xlfn.IFS(W410="VALID",1,W410="INVALID",0,W410="NO AMP",0)</f>
        <v>#N/A</v>
      </c>
      <c r="Y410" s="10">
        <v>100</v>
      </c>
    </row>
    <row r="411" spans="16:25">
      <c r="P411" s="1" t="str">
        <f t="shared" si="12"/>
        <v/>
      </c>
      <c r="Q411" s="1" t="s">
        <v>378</v>
      </c>
      <c r="R411" s="1" t="s">
        <v>33</v>
      </c>
      <c r="S411" s="1" t="s">
        <v>34</v>
      </c>
      <c r="T411" s="1" t="s">
        <v>28</v>
      </c>
      <c r="U411" s="1" t="s">
        <v>379</v>
      </c>
      <c r="W411" s="1" t="str">
        <f>IF($N$11="ENTER INITIALS","",IF(V411="","NO",IF(V411&lt;33,"YES","NO")))</f>
        <v/>
      </c>
      <c r="X411" s="5" t="e" cm="1">
        <f t="array" ref="X411">_xlfn.IFS(W411="YES",1,W411="NO",0,W411="NO AMP",0)</f>
        <v>#N/A</v>
      </c>
      <c r="Y411" s="10">
        <v>100</v>
      </c>
    </row>
    <row r="412" spans="16:25">
      <c r="P412" s="1" t="str">
        <f t="shared" si="12"/>
        <v/>
      </c>
      <c r="Q412" s="1" t="s">
        <v>380</v>
      </c>
      <c r="R412" s="1" t="s">
        <v>26</v>
      </c>
      <c r="S412" s="1" t="s">
        <v>27</v>
      </c>
      <c r="T412" s="1" t="s">
        <v>28</v>
      </c>
      <c r="U412" s="1" t="s">
        <v>379</v>
      </c>
      <c r="W412" s="1" t="str">
        <f>IF($N$11="ENTER INITIALS","",IF(V412="","INVALID",IF(V412&lt;33,"VALID","INVALID")))</f>
        <v/>
      </c>
      <c r="X412" s="5" t="e" cm="1">
        <f t="array" ref="X412">_xlfn.IFS(W412="VALID",1,W412="INVALID",0,W412="NO AMP",0)</f>
        <v>#N/A</v>
      </c>
      <c r="Y412" s="10">
        <v>100</v>
      </c>
    </row>
    <row r="413" spans="16:25">
      <c r="P413" s="1" t="str">
        <f t="shared" si="12"/>
        <v/>
      </c>
      <c r="Q413" s="1" t="s">
        <v>380</v>
      </c>
      <c r="R413" s="1" t="s">
        <v>33</v>
      </c>
      <c r="S413" s="1" t="s">
        <v>34</v>
      </c>
      <c r="T413" s="1" t="s">
        <v>28</v>
      </c>
      <c r="U413" s="1" t="s">
        <v>379</v>
      </c>
      <c r="W413" s="1" t="str">
        <f>IF($N$11="ENTER INITIALS","",IF(V413="","NO",IF(V413&lt;33,"YES","NO")))</f>
        <v/>
      </c>
      <c r="X413" s="5" t="e" cm="1">
        <f t="array" ref="X413">_xlfn.IFS(W413="YES",1,W413="NO",0,W413="NO AMP",0)</f>
        <v>#N/A</v>
      </c>
      <c r="Y413" s="10">
        <v>100</v>
      </c>
    </row>
    <row r="414" spans="16:25">
      <c r="P414" s="1" t="str">
        <f t="shared" si="12"/>
        <v/>
      </c>
      <c r="Q414" s="1" t="s">
        <v>381</v>
      </c>
      <c r="R414" s="1" t="s">
        <v>26</v>
      </c>
      <c r="S414" s="1" t="s">
        <v>27</v>
      </c>
      <c r="T414" s="1" t="s">
        <v>28</v>
      </c>
      <c r="U414" s="1" t="s">
        <v>382</v>
      </c>
      <c r="W414" s="1" t="str">
        <f>IF($N$11="ENTER INITIALS","",IF(V414="","INVALID",IF(V414&lt;33,"VALID","INVALID")))</f>
        <v/>
      </c>
      <c r="X414" s="5" t="e" cm="1">
        <f t="array" ref="X414">_xlfn.IFS(W414="VALID",1,W414="INVALID",0,W414="NO AMP",0)</f>
        <v>#N/A</v>
      </c>
      <c r="Y414" s="10">
        <v>101</v>
      </c>
    </row>
    <row r="415" spans="16:25">
      <c r="P415" s="1" t="str">
        <f t="shared" si="12"/>
        <v/>
      </c>
      <c r="Q415" s="1" t="s">
        <v>381</v>
      </c>
      <c r="R415" s="1" t="s">
        <v>33</v>
      </c>
      <c r="S415" s="1" t="s">
        <v>34</v>
      </c>
      <c r="T415" s="1" t="s">
        <v>28</v>
      </c>
      <c r="U415" s="1" t="s">
        <v>382</v>
      </c>
      <c r="W415" s="1" t="str">
        <f>IF($N$11="ENTER INITIALS","",IF(V415="","NO",IF(V415&lt;33,"YES","NO")))</f>
        <v/>
      </c>
      <c r="X415" s="5" t="e" cm="1">
        <f t="array" ref="X415">_xlfn.IFS(W415="YES",1,W415="NO",0,W415="NO AMP",0)</f>
        <v>#N/A</v>
      </c>
      <c r="Y415" s="10">
        <v>101</v>
      </c>
    </row>
    <row r="416" spans="16:25">
      <c r="P416" s="1" t="str">
        <f t="shared" si="12"/>
        <v/>
      </c>
      <c r="Q416" s="1" t="s">
        <v>383</v>
      </c>
      <c r="R416" s="1" t="s">
        <v>26</v>
      </c>
      <c r="S416" s="1" t="s">
        <v>27</v>
      </c>
      <c r="T416" s="1" t="s">
        <v>28</v>
      </c>
      <c r="U416" s="1" t="s">
        <v>382</v>
      </c>
      <c r="W416" s="1" t="str">
        <f>IF($N$11="ENTER INITIALS","",IF(V416="","INVALID",IF(V416&lt;33,"VALID","INVALID")))</f>
        <v/>
      </c>
      <c r="X416" s="5" t="e" cm="1">
        <f t="array" ref="X416">_xlfn.IFS(W416="VALID",1,W416="INVALID",0,W416="NO AMP",0)</f>
        <v>#N/A</v>
      </c>
      <c r="Y416" s="10">
        <v>101</v>
      </c>
    </row>
    <row r="417" spans="16:25">
      <c r="P417" s="1" t="str">
        <f t="shared" si="12"/>
        <v/>
      </c>
      <c r="Q417" s="1" t="s">
        <v>383</v>
      </c>
      <c r="R417" s="1" t="s">
        <v>33</v>
      </c>
      <c r="S417" s="1" t="s">
        <v>34</v>
      </c>
      <c r="T417" s="1" t="s">
        <v>28</v>
      </c>
      <c r="U417" s="1" t="s">
        <v>382</v>
      </c>
      <c r="W417" s="1" t="str">
        <f>IF($N$11="ENTER INITIALS","",IF(V417="","NO",IF(V417&lt;33,"YES","NO")))</f>
        <v/>
      </c>
      <c r="X417" s="5" t="e" cm="1">
        <f t="array" ref="X417">_xlfn.IFS(W417="YES",1,W417="NO",0,W417="NO AMP",0)</f>
        <v>#N/A</v>
      </c>
      <c r="Y417" s="10">
        <v>101</v>
      </c>
    </row>
    <row r="418" spans="16:25">
      <c r="P418" s="1" t="str">
        <f t="shared" si="12"/>
        <v/>
      </c>
      <c r="Q418" s="1" t="s">
        <v>384</v>
      </c>
      <c r="R418" s="1" t="s">
        <v>26</v>
      </c>
      <c r="S418" s="1" t="s">
        <v>27</v>
      </c>
      <c r="T418" s="1" t="s">
        <v>28</v>
      </c>
      <c r="U418" s="1" t="s">
        <v>385</v>
      </c>
      <c r="W418" s="1" t="str">
        <f>IF($N$11="ENTER INITIALS","",IF(V418="","INVALID",IF(V418&lt;33,"VALID","INVALID")))</f>
        <v/>
      </c>
      <c r="X418" s="5" t="e" cm="1">
        <f t="array" ref="X418">_xlfn.IFS(W418="VALID",1,W418="INVALID",0,W418="NO AMP",0)</f>
        <v>#N/A</v>
      </c>
      <c r="Y418" s="10">
        <v>102</v>
      </c>
    </row>
    <row r="419" spans="16:25">
      <c r="P419" s="1" t="str">
        <f t="shared" si="12"/>
        <v/>
      </c>
      <c r="Q419" s="1" t="s">
        <v>384</v>
      </c>
      <c r="R419" s="1" t="s">
        <v>33</v>
      </c>
      <c r="S419" s="1" t="s">
        <v>34</v>
      </c>
      <c r="T419" s="1" t="s">
        <v>28</v>
      </c>
      <c r="U419" s="1" t="s">
        <v>385</v>
      </c>
      <c r="W419" s="1" t="str">
        <f>IF($N$11="ENTER INITIALS","",IF(V419="","NO",IF(V419&lt;33,"YES","NO")))</f>
        <v/>
      </c>
      <c r="X419" s="5" t="e" cm="1">
        <f t="array" ref="X419">_xlfn.IFS(W419="YES",1,W419="NO",0,W419="NO AMP",0)</f>
        <v>#N/A</v>
      </c>
      <c r="Y419" s="10">
        <v>102</v>
      </c>
    </row>
    <row r="420" spans="16:25">
      <c r="P420" s="1" t="str">
        <f t="shared" si="12"/>
        <v/>
      </c>
      <c r="Q420" s="1" t="s">
        <v>386</v>
      </c>
      <c r="R420" s="1" t="s">
        <v>26</v>
      </c>
      <c r="S420" s="1" t="s">
        <v>27</v>
      </c>
      <c r="T420" s="1" t="s">
        <v>28</v>
      </c>
      <c r="U420" s="1" t="s">
        <v>385</v>
      </c>
      <c r="W420" s="1" t="str">
        <f>IF($N$11="ENTER INITIALS","",IF(V420="","INVALID",IF(V420&lt;33,"VALID","INVALID")))</f>
        <v/>
      </c>
      <c r="X420" s="5" t="e" cm="1">
        <f t="array" ref="X420">_xlfn.IFS(W420="VALID",1,W420="INVALID",0,W420="NO AMP",0)</f>
        <v>#N/A</v>
      </c>
      <c r="Y420" s="10">
        <v>102</v>
      </c>
    </row>
    <row r="421" spans="16:25">
      <c r="P421" s="1" t="str">
        <f t="shared" si="12"/>
        <v/>
      </c>
      <c r="Q421" s="1" t="s">
        <v>386</v>
      </c>
      <c r="R421" s="1" t="s">
        <v>33</v>
      </c>
      <c r="S421" s="1" t="s">
        <v>34</v>
      </c>
      <c r="T421" s="1" t="s">
        <v>28</v>
      </c>
      <c r="U421" s="1" t="s">
        <v>385</v>
      </c>
      <c r="W421" s="1" t="str">
        <f>IF($N$11="ENTER INITIALS","",IF(V421="","NO",IF(V421&lt;33,"YES","NO")))</f>
        <v/>
      </c>
      <c r="X421" s="5" t="e" cm="1">
        <f t="array" ref="X421">_xlfn.IFS(W421="YES",1,W421="NO",0,W421="NO AMP",0)</f>
        <v>#N/A</v>
      </c>
      <c r="Y421" s="10">
        <v>102</v>
      </c>
    </row>
    <row r="422" spans="16:25">
      <c r="P422" s="1" t="str">
        <f t="shared" si="12"/>
        <v/>
      </c>
      <c r="Q422" s="1" t="s">
        <v>387</v>
      </c>
      <c r="R422" s="1" t="s">
        <v>26</v>
      </c>
      <c r="S422" s="1" t="s">
        <v>27</v>
      </c>
      <c r="T422" s="1" t="s">
        <v>28</v>
      </c>
      <c r="U422" s="1" t="s">
        <v>388</v>
      </c>
      <c r="W422" s="1" t="str">
        <f>IF($N$11="ENTER INITIALS","",IF(V422="","INVALID",IF(V422&lt;33,"VALID","INVALID")))</f>
        <v/>
      </c>
      <c r="X422" s="5" t="e" cm="1">
        <f t="array" ref="X422">_xlfn.IFS(W422="VALID",1,W422="INVALID",0,W422="NO AMP",0)</f>
        <v>#N/A</v>
      </c>
      <c r="Y422" s="10">
        <v>103</v>
      </c>
    </row>
    <row r="423" spans="16:25">
      <c r="P423" s="1" t="str">
        <f t="shared" si="12"/>
        <v/>
      </c>
      <c r="Q423" s="1" t="s">
        <v>387</v>
      </c>
      <c r="R423" s="1" t="s">
        <v>33</v>
      </c>
      <c r="S423" s="1" t="s">
        <v>34</v>
      </c>
      <c r="T423" s="1" t="s">
        <v>28</v>
      </c>
      <c r="U423" s="1" t="s">
        <v>388</v>
      </c>
      <c r="W423" s="1" t="str">
        <f>IF($N$11="ENTER INITIALS","",IF(V423="","NO",IF(V423&lt;33,"YES","NO")))</f>
        <v/>
      </c>
      <c r="X423" s="5" t="e" cm="1">
        <f t="array" ref="X423">_xlfn.IFS(W423="YES",1,W423="NO",0,W423="NO AMP",0)</f>
        <v>#N/A</v>
      </c>
      <c r="Y423" s="10">
        <v>103</v>
      </c>
    </row>
    <row r="424" spans="16:25">
      <c r="P424" s="1" t="str">
        <f t="shared" si="12"/>
        <v/>
      </c>
      <c r="Q424" s="1" t="s">
        <v>389</v>
      </c>
      <c r="R424" s="1" t="s">
        <v>26</v>
      </c>
      <c r="S424" s="1" t="s">
        <v>27</v>
      </c>
      <c r="T424" s="1" t="s">
        <v>28</v>
      </c>
      <c r="U424" s="1" t="s">
        <v>388</v>
      </c>
      <c r="W424" s="1" t="str">
        <f>IF($N$11="ENTER INITIALS","",IF(V424="","INVALID",IF(V424&lt;33,"VALID","INVALID")))</f>
        <v/>
      </c>
      <c r="X424" s="5" t="e" cm="1">
        <f t="array" ref="X424">_xlfn.IFS(W424="VALID",1,W424="INVALID",0,W424="NO AMP",0)</f>
        <v>#N/A</v>
      </c>
      <c r="Y424" s="10">
        <v>103</v>
      </c>
    </row>
    <row r="425" spans="16:25">
      <c r="P425" s="1" t="str">
        <f t="shared" si="12"/>
        <v/>
      </c>
      <c r="Q425" s="1" t="s">
        <v>389</v>
      </c>
      <c r="R425" s="1" t="s">
        <v>33</v>
      </c>
      <c r="S425" s="1" t="s">
        <v>34</v>
      </c>
      <c r="T425" s="1" t="s">
        <v>28</v>
      </c>
      <c r="U425" s="1" t="s">
        <v>388</v>
      </c>
      <c r="W425" s="1" t="str">
        <f>IF($N$11="ENTER INITIALS","",IF(V425="","NO",IF(V425&lt;33,"YES","NO")))</f>
        <v/>
      </c>
      <c r="X425" s="5" t="e" cm="1">
        <f t="array" ref="X425">_xlfn.IFS(W425="YES",1,W425="NO",0,W425="NO AMP",0)</f>
        <v>#N/A</v>
      </c>
      <c r="Y425" s="10">
        <v>103</v>
      </c>
    </row>
    <row r="426" spans="16:25">
      <c r="P426" s="1" t="str">
        <f t="shared" si="12"/>
        <v/>
      </c>
      <c r="Q426" s="1" t="s">
        <v>390</v>
      </c>
      <c r="R426" s="1" t="s">
        <v>26</v>
      </c>
      <c r="S426" s="1" t="s">
        <v>27</v>
      </c>
      <c r="T426" s="1" t="s">
        <v>28</v>
      </c>
      <c r="U426" s="1" t="s">
        <v>391</v>
      </c>
      <c r="W426" s="1" t="str">
        <f>IF($N$11="ENTER INITIALS","",IF(V426="","INVALID",IF(V426&lt;33,"VALID","INVALID")))</f>
        <v/>
      </c>
      <c r="X426" s="5" t="e" cm="1">
        <f t="array" ref="X426">_xlfn.IFS(W426="VALID",1,W426="INVALID",0,W426="NO AMP",0)</f>
        <v>#N/A</v>
      </c>
      <c r="Y426" s="10">
        <v>104</v>
      </c>
    </row>
    <row r="427" spans="16:25">
      <c r="P427" s="1" t="str">
        <f t="shared" si="12"/>
        <v/>
      </c>
      <c r="Q427" s="1" t="s">
        <v>390</v>
      </c>
      <c r="R427" s="1" t="s">
        <v>33</v>
      </c>
      <c r="S427" s="1" t="s">
        <v>34</v>
      </c>
      <c r="T427" s="1" t="s">
        <v>28</v>
      </c>
      <c r="U427" s="1" t="s">
        <v>391</v>
      </c>
      <c r="W427" s="1" t="str">
        <f>IF($N$11="ENTER INITIALS","",IF(V427="","NO",IF(V427&lt;33,"YES","NO")))</f>
        <v/>
      </c>
      <c r="X427" s="5" t="e" cm="1">
        <f t="array" ref="X427">_xlfn.IFS(W427="YES",1,W427="NO",0,W427="NO AMP",0)</f>
        <v>#N/A</v>
      </c>
      <c r="Y427" s="10">
        <v>104</v>
      </c>
    </row>
    <row r="428" spans="16:25">
      <c r="P428" s="1" t="str">
        <f t="shared" si="12"/>
        <v/>
      </c>
      <c r="Q428" s="1" t="s">
        <v>392</v>
      </c>
      <c r="R428" s="1" t="s">
        <v>26</v>
      </c>
      <c r="S428" s="1" t="s">
        <v>27</v>
      </c>
      <c r="T428" s="1" t="s">
        <v>28</v>
      </c>
      <c r="U428" s="1" t="s">
        <v>391</v>
      </c>
      <c r="W428" s="1" t="str">
        <f>IF($N$11="ENTER INITIALS","",IF(V428="","INVALID",IF(V428&lt;33,"VALID","INVALID")))</f>
        <v/>
      </c>
      <c r="X428" s="5" t="e" cm="1">
        <f t="array" ref="X428">_xlfn.IFS(W428="VALID",1,W428="INVALID",0,W428="NO AMP",0)</f>
        <v>#N/A</v>
      </c>
      <c r="Y428" s="10">
        <v>104</v>
      </c>
    </row>
    <row r="429" spans="16:25">
      <c r="P429" s="1" t="str">
        <f t="shared" si="12"/>
        <v/>
      </c>
      <c r="Q429" s="1" t="s">
        <v>392</v>
      </c>
      <c r="R429" s="1" t="s">
        <v>33</v>
      </c>
      <c r="S429" s="1" t="s">
        <v>34</v>
      </c>
      <c r="T429" s="1" t="s">
        <v>28</v>
      </c>
      <c r="U429" s="1" t="s">
        <v>391</v>
      </c>
      <c r="W429" s="1" t="str">
        <f>IF($N$11="ENTER INITIALS","",IF(V429="","NO",IF(V429&lt;33,"YES","NO")))</f>
        <v/>
      </c>
      <c r="X429" s="5" t="e" cm="1">
        <f t="array" ref="X429">_xlfn.IFS(W429="YES",1,W429="NO",0,W429="NO AMP",0)</f>
        <v>#N/A</v>
      </c>
      <c r="Y429" s="10">
        <v>104</v>
      </c>
    </row>
    <row r="430" spans="16:25">
      <c r="P430" s="1" t="str">
        <f t="shared" si="12"/>
        <v/>
      </c>
      <c r="Q430" s="1" t="s">
        <v>393</v>
      </c>
      <c r="R430" s="1" t="s">
        <v>26</v>
      </c>
      <c r="S430" s="1" t="s">
        <v>27</v>
      </c>
      <c r="T430" s="1" t="s">
        <v>28</v>
      </c>
      <c r="U430" s="1" t="s">
        <v>394</v>
      </c>
      <c r="W430" s="1" t="str">
        <f>IF($N$11="ENTER INITIALS","",IF(V430="","INVALID",IF(V430&lt;33,"VALID","INVALID")))</f>
        <v/>
      </c>
      <c r="X430" s="5" t="e" cm="1">
        <f t="array" ref="X430">_xlfn.IFS(W430="VALID",1,W430="INVALID",0,W430="NO AMP",0)</f>
        <v>#N/A</v>
      </c>
      <c r="Y430" s="10">
        <v>105</v>
      </c>
    </row>
    <row r="431" spans="16:25">
      <c r="P431" s="1" t="str">
        <f t="shared" si="12"/>
        <v/>
      </c>
      <c r="Q431" s="1" t="s">
        <v>393</v>
      </c>
      <c r="R431" s="1" t="s">
        <v>33</v>
      </c>
      <c r="S431" s="1" t="s">
        <v>34</v>
      </c>
      <c r="T431" s="1" t="s">
        <v>28</v>
      </c>
      <c r="U431" s="1" t="s">
        <v>394</v>
      </c>
      <c r="W431" s="1" t="str">
        <f>IF($N$11="ENTER INITIALS","",IF(V431="","NO",IF(V431&lt;33,"YES","NO")))</f>
        <v/>
      </c>
      <c r="X431" s="5" t="e" cm="1">
        <f t="array" ref="X431">_xlfn.IFS(W431="YES",1,W431="NO",0,W431="NO AMP",0)</f>
        <v>#N/A</v>
      </c>
      <c r="Y431" s="10">
        <v>105</v>
      </c>
    </row>
    <row r="432" spans="16:25">
      <c r="P432" s="1" t="str">
        <f t="shared" si="12"/>
        <v/>
      </c>
      <c r="Q432" s="1" t="s">
        <v>395</v>
      </c>
      <c r="R432" s="1" t="s">
        <v>26</v>
      </c>
      <c r="S432" s="1" t="s">
        <v>27</v>
      </c>
      <c r="T432" s="1" t="s">
        <v>28</v>
      </c>
      <c r="U432" s="1" t="s">
        <v>394</v>
      </c>
      <c r="W432" s="1" t="str">
        <f>IF($N$11="ENTER INITIALS","",IF(V432="","INVALID",IF(V432&lt;33,"VALID","INVALID")))</f>
        <v/>
      </c>
      <c r="X432" s="5" t="e" cm="1">
        <f t="array" ref="X432">_xlfn.IFS(W432="VALID",1,W432="INVALID",0,W432="NO AMP",0)</f>
        <v>#N/A</v>
      </c>
      <c r="Y432" s="10">
        <v>105</v>
      </c>
    </row>
    <row r="433" spans="16:25">
      <c r="P433" s="1" t="str">
        <f t="shared" si="12"/>
        <v/>
      </c>
      <c r="Q433" s="1" t="s">
        <v>395</v>
      </c>
      <c r="R433" s="1" t="s">
        <v>33</v>
      </c>
      <c r="S433" s="1" t="s">
        <v>34</v>
      </c>
      <c r="T433" s="1" t="s">
        <v>28</v>
      </c>
      <c r="U433" s="1" t="s">
        <v>394</v>
      </c>
      <c r="W433" s="1" t="str">
        <f>IF($N$11="ENTER INITIALS","",IF(V433="","NO",IF(V433&lt;33,"YES","NO")))</f>
        <v/>
      </c>
      <c r="X433" s="5" t="e" cm="1">
        <f t="array" ref="X433">_xlfn.IFS(W433="YES",1,W433="NO",0,W433="NO AMP",0)</f>
        <v>#N/A</v>
      </c>
      <c r="Y433" s="10">
        <v>105</v>
      </c>
    </row>
    <row r="434" spans="16:25">
      <c r="P434" s="1" t="str">
        <f t="shared" si="12"/>
        <v/>
      </c>
      <c r="Q434" s="1" t="s">
        <v>396</v>
      </c>
      <c r="R434" s="1" t="s">
        <v>26</v>
      </c>
      <c r="S434" s="1" t="s">
        <v>27</v>
      </c>
      <c r="T434" s="1" t="s">
        <v>28</v>
      </c>
      <c r="U434" s="1" t="s">
        <v>397</v>
      </c>
      <c r="W434" s="1" t="str">
        <f>IF($N$11="ENTER INITIALS","",IF(V434="","INVALID",IF(V434&lt;33,"VALID","INVALID")))</f>
        <v/>
      </c>
      <c r="X434" s="5" t="e" cm="1">
        <f t="array" ref="X434">_xlfn.IFS(W434="VALID",1,W434="INVALID",0,W434="NO AMP",0)</f>
        <v>#N/A</v>
      </c>
      <c r="Y434" s="10">
        <v>106</v>
      </c>
    </row>
    <row r="435" spans="16:25">
      <c r="P435" s="1" t="str">
        <f t="shared" si="12"/>
        <v/>
      </c>
      <c r="Q435" s="1" t="s">
        <v>396</v>
      </c>
      <c r="R435" s="1" t="s">
        <v>33</v>
      </c>
      <c r="S435" s="1" t="s">
        <v>34</v>
      </c>
      <c r="T435" s="1" t="s">
        <v>28</v>
      </c>
      <c r="U435" s="1" t="s">
        <v>397</v>
      </c>
      <c r="W435" s="1" t="str">
        <f>IF($N$11="ENTER INITIALS","",IF(V435="","NO",IF(V435&lt;33,"YES","NO")))</f>
        <v/>
      </c>
      <c r="X435" s="5" t="e" cm="1">
        <f t="array" ref="X435">_xlfn.IFS(W435="YES",1,W435="NO",0,W435="NO AMP",0)</f>
        <v>#N/A</v>
      </c>
      <c r="Y435" s="10">
        <v>106</v>
      </c>
    </row>
    <row r="436" spans="16:25">
      <c r="P436" s="1" t="str">
        <f t="shared" si="12"/>
        <v/>
      </c>
      <c r="Q436" s="1" t="s">
        <v>398</v>
      </c>
      <c r="R436" s="1" t="s">
        <v>26</v>
      </c>
      <c r="S436" s="1" t="s">
        <v>27</v>
      </c>
      <c r="T436" s="1" t="s">
        <v>28</v>
      </c>
      <c r="U436" s="1" t="s">
        <v>397</v>
      </c>
      <c r="W436" s="1" t="str">
        <f>IF($N$11="ENTER INITIALS","",IF(V436="","INVALID",IF(V436&lt;33,"VALID","INVALID")))</f>
        <v/>
      </c>
      <c r="X436" s="5" t="e" cm="1">
        <f t="array" ref="X436">_xlfn.IFS(W436="VALID",1,W436="INVALID",0,W436="NO AMP",0)</f>
        <v>#N/A</v>
      </c>
      <c r="Y436" s="10">
        <v>106</v>
      </c>
    </row>
    <row r="437" spans="16:25">
      <c r="P437" s="1" t="str">
        <f t="shared" si="12"/>
        <v/>
      </c>
      <c r="Q437" s="1" t="s">
        <v>398</v>
      </c>
      <c r="R437" s="1" t="s">
        <v>33</v>
      </c>
      <c r="S437" s="1" t="s">
        <v>34</v>
      </c>
      <c r="T437" s="1" t="s">
        <v>28</v>
      </c>
      <c r="U437" s="1" t="s">
        <v>397</v>
      </c>
      <c r="W437" s="1" t="str">
        <f>IF($N$11="ENTER INITIALS","",IF(V437="","NO",IF(V437&lt;33,"YES","NO")))</f>
        <v/>
      </c>
      <c r="X437" s="5" t="e" cm="1">
        <f t="array" ref="X437">_xlfn.IFS(W437="YES",1,W437="NO",0,W437="NO AMP",0)</f>
        <v>#N/A</v>
      </c>
      <c r="Y437" s="10">
        <v>106</v>
      </c>
    </row>
    <row r="438" spans="16:25">
      <c r="P438" s="1" t="str">
        <f t="shared" si="12"/>
        <v/>
      </c>
      <c r="Q438" s="1" t="s">
        <v>399</v>
      </c>
      <c r="R438" s="1" t="s">
        <v>26</v>
      </c>
      <c r="S438" s="1" t="s">
        <v>27</v>
      </c>
      <c r="T438" s="1" t="s">
        <v>28</v>
      </c>
      <c r="U438" s="1" t="s">
        <v>400</v>
      </c>
      <c r="W438" s="1" t="str">
        <f>IF($N$11="ENTER INITIALS","",IF(V438="","INVALID",IF(V438&lt;33,"VALID","INVALID")))</f>
        <v/>
      </c>
      <c r="X438" s="5" t="e" cm="1">
        <f t="array" ref="X438">_xlfn.IFS(W438="VALID",1,W438="INVALID",0,W438="NO AMP",0)</f>
        <v>#N/A</v>
      </c>
      <c r="Y438" s="10">
        <v>107</v>
      </c>
    </row>
    <row r="439" spans="16:25">
      <c r="P439" s="1" t="str">
        <f t="shared" si="12"/>
        <v/>
      </c>
      <c r="Q439" s="1" t="s">
        <v>399</v>
      </c>
      <c r="R439" s="1" t="s">
        <v>33</v>
      </c>
      <c r="S439" s="1" t="s">
        <v>34</v>
      </c>
      <c r="T439" s="1" t="s">
        <v>28</v>
      </c>
      <c r="U439" s="1" t="s">
        <v>400</v>
      </c>
      <c r="W439" s="1" t="str">
        <f>IF($N$11="ENTER INITIALS","",IF(V439="","NO",IF(V439&lt;33,"YES","NO")))</f>
        <v/>
      </c>
      <c r="X439" s="5" t="e" cm="1">
        <f t="array" ref="X439">_xlfn.IFS(W439="YES",1,W439="NO",0,W439="NO AMP",0)</f>
        <v>#N/A</v>
      </c>
      <c r="Y439" s="10">
        <v>107</v>
      </c>
    </row>
    <row r="440" spans="16:25">
      <c r="P440" s="1" t="str">
        <f t="shared" si="12"/>
        <v/>
      </c>
      <c r="Q440" s="1" t="s">
        <v>401</v>
      </c>
      <c r="R440" s="1" t="s">
        <v>26</v>
      </c>
      <c r="S440" s="1" t="s">
        <v>27</v>
      </c>
      <c r="T440" s="1" t="s">
        <v>28</v>
      </c>
      <c r="U440" s="1" t="s">
        <v>400</v>
      </c>
      <c r="W440" s="1" t="str">
        <f>IF($N$11="ENTER INITIALS","",IF(V440="","INVALID",IF(V440&lt;33,"VALID","INVALID")))</f>
        <v/>
      </c>
      <c r="X440" s="5" t="e" cm="1">
        <f t="array" ref="X440">_xlfn.IFS(W440="VALID",1,W440="INVALID",0,W440="NO AMP",0)</f>
        <v>#N/A</v>
      </c>
      <c r="Y440" s="10">
        <v>107</v>
      </c>
    </row>
    <row r="441" spans="16:25">
      <c r="P441" s="1" t="str">
        <f t="shared" si="12"/>
        <v/>
      </c>
      <c r="Q441" s="1" t="s">
        <v>401</v>
      </c>
      <c r="R441" s="1" t="s">
        <v>33</v>
      </c>
      <c r="S441" s="1" t="s">
        <v>34</v>
      </c>
      <c r="T441" s="1" t="s">
        <v>28</v>
      </c>
      <c r="U441" s="1" t="s">
        <v>400</v>
      </c>
      <c r="W441" s="1" t="str">
        <f>IF($N$11="ENTER INITIALS","",IF(V441="","NO",IF(V441&lt;33,"YES","NO")))</f>
        <v/>
      </c>
      <c r="X441" s="5" t="e" cm="1">
        <f t="array" ref="X441">_xlfn.IFS(W441="YES",1,W441="NO",0,W441="NO AMP",0)</f>
        <v>#N/A</v>
      </c>
      <c r="Y441" s="10">
        <v>107</v>
      </c>
    </row>
    <row r="442" spans="16:25">
      <c r="P442" s="1" t="str">
        <f t="shared" si="12"/>
        <v/>
      </c>
      <c r="Q442" s="1" t="s">
        <v>402</v>
      </c>
      <c r="R442" s="1" t="s">
        <v>26</v>
      </c>
      <c r="S442" s="1" t="s">
        <v>27</v>
      </c>
      <c r="T442" s="1" t="s">
        <v>28</v>
      </c>
      <c r="U442" s="1" t="s">
        <v>403</v>
      </c>
      <c r="W442" s="1" t="str">
        <f>IF($N$11="ENTER INITIALS","",IF(V442="","INVALID",IF(V442&lt;33,"VALID","INVALID")))</f>
        <v/>
      </c>
      <c r="X442" s="5" t="e" cm="1">
        <f t="array" ref="X442">_xlfn.IFS(W442="VALID",1,W442="INVALID",0,W442="NO AMP",0)</f>
        <v>#N/A</v>
      </c>
      <c r="Y442" s="10">
        <v>108</v>
      </c>
    </row>
    <row r="443" spans="16:25">
      <c r="P443" s="1" t="str">
        <f t="shared" si="12"/>
        <v/>
      </c>
      <c r="Q443" s="1" t="s">
        <v>402</v>
      </c>
      <c r="R443" s="1" t="s">
        <v>33</v>
      </c>
      <c r="S443" s="1" t="s">
        <v>34</v>
      </c>
      <c r="T443" s="1" t="s">
        <v>28</v>
      </c>
      <c r="U443" s="1" t="s">
        <v>403</v>
      </c>
      <c r="W443" s="1" t="str">
        <f>IF($N$11="ENTER INITIALS","",IF(V443="","NO",IF(V443&lt;33,"YES","NO")))</f>
        <v/>
      </c>
      <c r="X443" s="5" t="e" cm="1">
        <f t="array" ref="X443">_xlfn.IFS(W443="YES",1,W443="NO",0,W443="NO AMP",0)</f>
        <v>#N/A</v>
      </c>
      <c r="Y443" s="10">
        <v>108</v>
      </c>
    </row>
    <row r="444" spans="16:25">
      <c r="P444" s="1" t="str">
        <f t="shared" si="12"/>
        <v/>
      </c>
      <c r="Q444" s="1" t="s">
        <v>404</v>
      </c>
      <c r="R444" s="1" t="s">
        <v>26</v>
      </c>
      <c r="S444" s="1" t="s">
        <v>27</v>
      </c>
      <c r="T444" s="1" t="s">
        <v>28</v>
      </c>
      <c r="U444" s="1" t="s">
        <v>403</v>
      </c>
      <c r="W444" s="1" t="str">
        <f>IF($N$11="ENTER INITIALS","",IF(V444="","INVALID",IF(V444&lt;33,"VALID","INVALID")))</f>
        <v/>
      </c>
      <c r="X444" s="5" t="e" cm="1">
        <f t="array" ref="X444">_xlfn.IFS(W444="VALID",1,W444="INVALID",0,W444="NO AMP",0)</f>
        <v>#N/A</v>
      </c>
      <c r="Y444" s="10">
        <v>108</v>
      </c>
    </row>
    <row r="445" spans="16:25">
      <c r="P445" s="1" t="str">
        <f t="shared" si="12"/>
        <v/>
      </c>
      <c r="Q445" s="1" t="s">
        <v>404</v>
      </c>
      <c r="R445" s="1" t="s">
        <v>33</v>
      </c>
      <c r="S445" s="1" t="s">
        <v>34</v>
      </c>
      <c r="T445" s="1" t="s">
        <v>28</v>
      </c>
      <c r="U445" s="1" t="s">
        <v>403</v>
      </c>
      <c r="W445" s="1" t="str">
        <f>IF($N$11="ENTER INITIALS","",IF(V445="","NO",IF(V445&lt;33,"YES","NO")))</f>
        <v/>
      </c>
      <c r="X445" s="5" t="e" cm="1">
        <f t="array" ref="X445">_xlfn.IFS(W445="YES",1,W445="NO",0,W445="NO AMP",0)</f>
        <v>#N/A</v>
      </c>
      <c r="Y445" s="10">
        <v>108</v>
      </c>
    </row>
    <row r="446" spans="16:25">
      <c r="P446" s="1" t="str">
        <f t="shared" si="12"/>
        <v/>
      </c>
      <c r="Q446" s="1" t="s">
        <v>405</v>
      </c>
      <c r="R446" s="1" t="s">
        <v>26</v>
      </c>
      <c r="S446" s="1" t="s">
        <v>27</v>
      </c>
      <c r="T446" s="1" t="s">
        <v>28</v>
      </c>
      <c r="U446" s="1" t="s">
        <v>406</v>
      </c>
      <c r="W446" s="1" t="str">
        <f>IF($N$11="ENTER INITIALS","",IF(V446="","INVALID",IF(V446&lt;33,"VALID","INVALID")))</f>
        <v/>
      </c>
      <c r="X446" s="5" t="e" cm="1">
        <f t="array" ref="X446">_xlfn.IFS(W446="VALID",1,W446="INVALID",0,W446="NO AMP",0)</f>
        <v>#N/A</v>
      </c>
      <c r="Y446" s="10">
        <v>109</v>
      </c>
    </row>
    <row r="447" spans="16:25">
      <c r="P447" s="1" t="str">
        <f t="shared" si="12"/>
        <v/>
      </c>
      <c r="Q447" s="1" t="s">
        <v>405</v>
      </c>
      <c r="R447" s="1" t="s">
        <v>33</v>
      </c>
      <c r="S447" s="1" t="s">
        <v>34</v>
      </c>
      <c r="T447" s="1" t="s">
        <v>28</v>
      </c>
      <c r="U447" s="1" t="s">
        <v>406</v>
      </c>
      <c r="W447" s="1" t="str">
        <f>IF($N$11="ENTER INITIALS","",IF(V447="","NO",IF(V447&lt;33,"YES","NO")))</f>
        <v/>
      </c>
      <c r="X447" s="5" t="e" cm="1">
        <f t="array" ref="X447">_xlfn.IFS(W447="YES",1,W447="NO",0,W447="NO AMP",0)</f>
        <v>#N/A</v>
      </c>
      <c r="Y447" s="10">
        <v>109</v>
      </c>
    </row>
    <row r="448" spans="16:25">
      <c r="P448" s="1" t="str">
        <f t="shared" si="12"/>
        <v/>
      </c>
      <c r="Q448" s="1" t="s">
        <v>407</v>
      </c>
      <c r="R448" s="1" t="s">
        <v>26</v>
      </c>
      <c r="S448" s="1" t="s">
        <v>27</v>
      </c>
      <c r="T448" s="1" t="s">
        <v>28</v>
      </c>
      <c r="U448" s="1" t="s">
        <v>406</v>
      </c>
      <c r="W448" s="1" t="str">
        <f>IF($N$11="ENTER INITIALS","",IF(V448="","INVALID",IF(V448&lt;33,"VALID","INVALID")))</f>
        <v/>
      </c>
      <c r="X448" s="5" t="e" cm="1">
        <f t="array" ref="X448">_xlfn.IFS(W448="VALID",1,W448="INVALID",0,W448="NO AMP",0)</f>
        <v>#N/A</v>
      </c>
      <c r="Y448" s="10">
        <v>109</v>
      </c>
    </row>
    <row r="449" spans="16:25">
      <c r="P449" s="1" t="str">
        <f t="shared" si="12"/>
        <v/>
      </c>
      <c r="Q449" s="1" t="s">
        <v>407</v>
      </c>
      <c r="R449" s="1" t="s">
        <v>33</v>
      </c>
      <c r="S449" s="1" t="s">
        <v>34</v>
      </c>
      <c r="T449" s="1" t="s">
        <v>28</v>
      </c>
      <c r="U449" s="1" t="s">
        <v>406</v>
      </c>
      <c r="W449" s="1" t="str">
        <f>IF($N$11="ENTER INITIALS","",IF(V449="","NO",IF(V449&lt;33,"YES","NO")))</f>
        <v/>
      </c>
      <c r="X449" s="5" t="e" cm="1">
        <f t="array" ref="X449">_xlfn.IFS(W449="YES",1,W449="NO",0,W449="NO AMP",0)</f>
        <v>#N/A</v>
      </c>
      <c r="Y449" s="10">
        <v>109</v>
      </c>
    </row>
    <row r="450" spans="16:25">
      <c r="P450" s="1" t="str">
        <f t="shared" si="12"/>
        <v/>
      </c>
      <c r="Q450" s="1" t="s">
        <v>408</v>
      </c>
      <c r="R450" s="1" t="s">
        <v>26</v>
      </c>
      <c r="S450" s="1" t="s">
        <v>27</v>
      </c>
      <c r="T450" s="1" t="s">
        <v>28</v>
      </c>
      <c r="U450" s="1" t="s">
        <v>409</v>
      </c>
      <c r="W450" s="1" t="str">
        <f>IF($N$11="ENTER INITIALS","",IF(V450="","INVALID",IF(V450&lt;33,"VALID","INVALID")))</f>
        <v/>
      </c>
      <c r="X450" s="5" t="e" cm="1">
        <f t="array" ref="X450">_xlfn.IFS(W450="VALID",1,W450="INVALID",0,W450="NO AMP",0)</f>
        <v>#N/A</v>
      </c>
      <c r="Y450" s="10">
        <v>110</v>
      </c>
    </row>
    <row r="451" spans="16:25">
      <c r="P451" s="1" t="str">
        <f t="shared" si="12"/>
        <v/>
      </c>
      <c r="Q451" s="1" t="s">
        <v>408</v>
      </c>
      <c r="R451" s="1" t="s">
        <v>33</v>
      </c>
      <c r="S451" s="1" t="s">
        <v>34</v>
      </c>
      <c r="T451" s="1" t="s">
        <v>28</v>
      </c>
      <c r="U451" s="1" t="s">
        <v>409</v>
      </c>
      <c r="W451" s="1" t="str">
        <f>IF($N$11="ENTER INITIALS","",IF(V451="","NO",IF(V451&lt;33,"YES","NO")))</f>
        <v/>
      </c>
      <c r="X451" s="5" t="e" cm="1">
        <f t="array" ref="X451">_xlfn.IFS(W451="YES",1,W451="NO",0,W451="NO AMP",0)</f>
        <v>#N/A</v>
      </c>
      <c r="Y451" s="10">
        <v>110</v>
      </c>
    </row>
    <row r="452" spans="16:25">
      <c r="P452" s="1" t="str">
        <f t="shared" si="12"/>
        <v/>
      </c>
      <c r="Q452" s="1" t="s">
        <v>410</v>
      </c>
      <c r="R452" s="1" t="s">
        <v>26</v>
      </c>
      <c r="S452" s="1" t="s">
        <v>27</v>
      </c>
      <c r="T452" s="1" t="s">
        <v>28</v>
      </c>
      <c r="U452" s="1" t="s">
        <v>409</v>
      </c>
      <c r="W452" s="1" t="str">
        <f>IF($N$11="ENTER INITIALS","",IF(V452="","INVALID",IF(V452&lt;33,"VALID","INVALID")))</f>
        <v/>
      </c>
      <c r="X452" s="5" t="e" cm="1">
        <f t="array" ref="X452">_xlfn.IFS(W452="VALID",1,W452="INVALID",0,W452="NO AMP",0)</f>
        <v>#N/A</v>
      </c>
      <c r="Y452" s="10">
        <v>110</v>
      </c>
    </row>
    <row r="453" spans="16:25">
      <c r="P453" s="1" t="str">
        <f t="shared" si="12"/>
        <v/>
      </c>
      <c r="Q453" s="1" t="s">
        <v>410</v>
      </c>
      <c r="R453" s="1" t="s">
        <v>33</v>
      </c>
      <c r="S453" s="1" t="s">
        <v>34</v>
      </c>
      <c r="T453" s="1" t="s">
        <v>28</v>
      </c>
      <c r="U453" s="1" t="s">
        <v>409</v>
      </c>
      <c r="W453" s="1" t="str">
        <f>IF($N$11="ENTER INITIALS","",IF(V453="","NO",IF(V453&lt;33,"YES","NO")))</f>
        <v/>
      </c>
      <c r="X453" s="5" t="e" cm="1">
        <f t="array" ref="X453">_xlfn.IFS(W453="YES",1,W453="NO",0,W453="NO AMP",0)</f>
        <v>#N/A</v>
      </c>
      <c r="Y453" s="10">
        <v>110</v>
      </c>
    </row>
    <row r="454" spans="16:25">
      <c r="P454" s="1" t="str">
        <f t="shared" si="12"/>
        <v/>
      </c>
      <c r="Q454" s="1" t="s">
        <v>411</v>
      </c>
      <c r="R454" s="1" t="s">
        <v>26</v>
      </c>
      <c r="S454" s="1" t="s">
        <v>27</v>
      </c>
      <c r="T454" s="1" t="s">
        <v>28</v>
      </c>
      <c r="U454" s="1" t="s">
        <v>412</v>
      </c>
      <c r="W454" s="1" t="str">
        <f>IF($N$11="ENTER INITIALS","",IF(V454="","INVALID",IF(V454&lt;33,"VALID","INVALID")))</f>
        <v/>
      </c>
      <c r="X454" s="5" t="e" cm="1">
        <f t="array" ref="X454">_xlfn.IFS(W454="VALID",1,W454="INVALID",0,W454="NO AMP",0)</f>
        <v>#N/A</v>
      </c>
      <c r="Y454" s="10">
        <v>111</v>
      </c>
    </row>
    <row r="455" spans="16:25">
      <c r="P455" s="1" t="str">
        <f t="shared" si="12"/>
        <v/>
      </c>
      <c r="Q455" s="1" t="s">
        <v>411</v>
      </c>
      <c r="R455" s="1" t="s">
        <v>33</v>
      </c>
      <c r="S455" s="1" t="s">
        <v>34</v>
      </c>
      <c r="T455" s="1" t="s">
        <v>28</v>
      </c>
      <c r="U455" s="1" t="s">
        <v>412</v>
      </c>
      <c r="W455" s="1" t="str">
        <f>IF($N$11="ENTER INITIALS","",IF(V455="","NO",IF(V455&lt;33,"YES","NO")))</f>
        <v/>
      </c>
      <c r="X455" s="5" t="e" cm="1">
        <f t="array" ref="X455">_xlfn.IFS(W455="YES",1,W455="NO",0,W455="NO AMP",0)</f>
        <v>#N/A</v>
      </c>
      <c r="Y455" s="10">
        <v>111</v>
      </c>
    </row>
    <row r="456" spans="16:25">
      <c r="P456" s="1" t="str">
        <f t="shared" si="12"/>
        <v/>
      </c>
      <c r="Q456" s="1" t="s">
        <v>413</v>
      </c>
      <c r="R456" s="1" t="s">
        <v>26</v>
      </c>
      <c r="S456" s="1" t="s">
        <v>27</v>
      </c>
      <c r="T456" s="1" t="s">
        <v>28</v>
      </c>
      <c r="U456" s="1" t="s">
        <v>412</v>
      </c>
      <c r="W456" s="1" t="str">
        <f>IF($N$11="ENTER INITIALS","",IF(V456="","INVALID",IF(V456&lt;33,"VALID","INVALID")))</f>
        <v/>
      </c>
      <c r="X456" s="5" t="e" cm="1">
        <f t="array" ref="X456">_xlfn.IFS(W456="VALID",1,W456="INVALID",0,W456="NO AMP",0)</f>
        <v>#N/A</v>
      </c>
      <c r="Y456" s="10">
        <v>111</v>
      </c>
    </row>
    <row r="457" spans="16:25">
      <c r="P457" s="1" t="str">
        <f t="shared" si="12"/>
        <v/>
      </c>
      <c r="Q457" s="1" t="s">
        <v>413</v>
      </c>
      <c r="R457" s="1" t="s">
        <v>33</v>
      </c>
      <c r="S457" s="1" t="s">
        <v>34</v>
      </c>
      <c r="T457" s="1" t="s">
        <v>28</v>
      </c>
      <c r="U457" s="1" t="s">
        <v>412</v>
      </c>
      <c r="W457" s="1" t="str">
        <f>IF($N$11="ENTER INITIALS","",IF(V457="","NO",IF(V457&lt;33,"YES","NO")))</f>
        <v/>
      </c>
      <c r="X457" s="5" t="e" cm="1">
        <f t="array" ref="X457">_xlfn.IFS(W457="YES",1,W457="NO",0,W457="NO AMP",0)</f>
        <v>#N/A</v>
      </c>
      <c r="Y457" s="10">
        <v>111</v>
      </c>
    </row>
    <row r="458" spans="16:25">
      <c r="P458" s="1" t="str">
        <f t="shared" si="12"/>
        <v/>
      </c>
      <c r="Q458" s="1" t="s">
        <v>414</v>
      </c>
      <c r="R458" s="1" t="s">
        <v>26</v>
      </c>
      <c r="S458" s="1" t="s">
        <v>27</v>
      </c>
      <c r="T458" s="1" t="s">
        <v>28</v>
      </c>
      <c r="U458" s="1" t="s">
        <v>415</v>
      </c>
      <c r="W458" s="1" t="str">
        <f>IF($N$11="ENTER INITIALS","",IF(V458="","INVALID",IF(V458&lt;33,"VALID","INVALID")))</f>
        <v/>
      </c>
      <c r="X458" s="5" t="e" cm="1">
        <f t="array" ref="X458">_xlfn.IFS(W458="VALID",1,W458="INVALID",0,W458="NO AMP",0)</f>
        <v>#N/A</v>
      </c>
      <c r="Y458" s="10">
        <v>112</v>
      </c>
    </row>
    <row r="459" spans="16:25">
      <c r="P459" s="1" t="str">
        <f t="shared" si="12"/>
        <v/>
      </c>
      <c r="Q459" s="1" t="s">
        <v>414</v>
      </c>
      <c r="R459" s="1" t="s">
        <v>33</v>
      </c>
      <c r="S459" s="1" t="s">
        <v>34</v>
      </c>
      <c r="T459" s="1" t="s">
        <v>28</v>
      </c>
      <c r="U459" s="1" t="s">
        <v>415</v>
      </c>
      <c r="W459" s="1" t="str">
        <f>IF($N$11="ENTER INITIALS","",IF(V459="","NO",IF(V459&lt;33,"YES","NO")))</f>
        <v/>
      </c>
      <c r="X459" s="5" t="e" cm="1">
        <f t="array" ref="X459">_xlfn.IFS(W459="YES",1,W459="NO",0,W459="NO AMP",0)</f>
        <v>#N/A</v>
      </c>
      <c r="Y459" s="10">
        <v>112</v>
      </c>
    </row>
    <row r="460" spans="16:25">
      <c r="P460" s="1" t="str">
        <f t="shared" si="12"/>
        <v/>
      </c>
      <c r="Q460" s="1" t="s">
        <v>416</v>
      </c>
      <c r="R460" s="1" t="s">
        <v>26</v>
      </c>
      <c r="S460" s="1" t="s">
        <v>27</v>
      </c>
      <c r="T460" s="1" t="s">
        <v>28</v>
      </c>
      <c r="U460" s="1" t="s">
        <v>415</v>
      </c>
      <c r="W460" s="1" t="str">
        <f>IF($N$11="ENTER INITIALS","",IF(V460="","INVALID",IF(V460&lt;33,"VALID","INVALID")))</f>
        <v/>
      </c>
      <c r="X460" s="5" t="e" cm="1">
        <f t="array" ref="X460">_xlfn.IFS(W460="VALID",1,W460="INVALID",0,W460="NO AMP",0)</f>
        <v>#N/A</v>
      </c>
      <c r="Y460" s="10">
        <v>112</v>
      </c>
    </row>
    <row r="461" spans="16:25">
      <c r="P461" s="1" t="str">
        <f t="shared" si="12"/>
        <v/>
      </c>
      <c r="Q461" s="1" t="s">
        <v>416</v>
      </c>
      <c r="R461" s="1" t="s">
        <v>33</v>
      </c>
      <c r="S461" s="1" t="s">
        <v>34</v>
      </c>
      <c r="T461" s="1" t="s">
        <v>28</v>
      </c>
      <c r="U461" s="1" t="s">
        <v>415</v>
      </c>
      <c r="W461" s="1" t="str">
        <f>IF($N$11="ENTER INITIALS","",IF(V461="","NO",IF(V461&lt;33,"YES","NO")))</f>
        <v/>
      </c>
      <c r="X461" s="5" t="e" cm="1">
        <f t="array" ref="X461">_xlfn.IFS(W461="YES",1,W461="NO",0,W461="NO AMP",0)</f>
        <v>#N/A</v>
      </c>
      <c r="Y461" s="10">
        <v>112</v>
      </c>
    </row>
    <row r="462" spans="16:25">
      <c r="P462" s="1" t="str">
        <f t="shared" si="12"/>
        <v/>
      </c>
      <c r="Q462" s="1" t="s">
        <v>417</v>
      </c>
      <c r="R462" s="1" t="s">
        <v>26</v>
      </c>
      <c r="S462" s="1" t="s">
        <v>27</v>
      </c>
      <c r="T462" s="1" t="s">
        <v>28</v>
      </c>
      <c r="U462" s="1" t="s">
        <v>418</v>
      </c>
      <c r="W462" s="1" t="str">
        <f>IF($N$11="ENTER INITIALS","",IF(V462="","INVALID",IF(V462&lt;33,"VALID","INVALID")))</f>
        <v/>
      </c>
      <c r="X462" s="5" t="e" cm="1">
        <f t="array" ref="X462">_xlfn.IFS(W462="VALID",1,W462="INVALID",0,W462="NO AMP",0)</f>
        <v>#N/A</v>
      </c>
      <c r="Y462" s="10">
        <v>113</v>
      </c>
    </row>
    <row r="463" spans="16:25">
      <c r="P463" s="1" t="str">
        <f t="shared" ref="P463:P526" si="13">IF(VLOOKUP(Y463,$B$2:$D$190,3,FALSE)="","",VLOOKUP(Y463,$B$2:$D$190,3,FALSE))</f>
        <v/>
      </c>
      <c r="Q463" s="1" t="s">
        <v>417</v>
      </c>
      <c r="R463" s="1" t="s">
        <v>33</v>
      </c>
      <c r="S463" s="1" t="s">
        <v>34</v>
      </c>
      <c r="T463" s="1" t="s">
        <v>28</v>
      </c>
      <c r="U463" s="1" t="s">
        <v>418</v>
      </c>
      <c r="W463" s="1" t="str">
        <f>IF($N$11="ENTER INITIALS","",IF(V463="","NO",IF(V463&lt;33,"YES","NO")))</f>
        <v/>
      </c>
      <c r="X463" s="5" t="e" cm="1">
        <f t="array" ref="X463">_xlfn.IFS(W463="YES",1,W463="NO",0,W463="NO AMP",0)</f>
        <v>#N/A</v>
      </c>
      <c r="Y463" s="10">
        <v>113</v>
      </c>
    </row>
    <row r="464" spans="16:25">
      <c r="P464" s="1" t="str">
        <f t="shared" si="13"/>
        <v/>
      </c>
      <c r="Q464" s="1" t="s">
        <v>419</v>
      </c>
      <c r="R464" s="1" t="s">
        <v>26</v>
      </c>
      <c r="S464" s="1" t="s">
        <v>27</v>
      </c>
      <c r="T464" s="1" t="s">
        <v>28</v>
      </c>
      <c r="U464" s="1" t="s">
        <v>418</v>
      </c>
      <c r="W464" s="1" t="str">
        <f>IF($N$11="ENTER INITIALS","",IF(V464="","INVALID",IF(V464&lt;33,"VALID","INVALID")))</f>
        <v/>
      </c>
      <c r="X464" s="5" t="e" cm="1">
        <f t="array" ref="X464">_xlfn.IFS(W464="VALID",1,W464="INVALID",0,W464="NO AMP",0)</f>
        <v>#N/A</v>
      </c>
      <c r="Y464" s="10">
        <v>113</v>
      </c>
    </row>
    <row r="465" spans="16:25">
      <c r="P465" s="1" t="str">
        <f t="shared" si="13"/>
        <v/>
      </c>
      <c r="Q465" s="1" t="s">
        <v>419</v>
      </c>
      <c r="R465" s="1" t="s">
        <v>33</v>
      </c>
      <c r="S465" s="1" t="s">
        <v>34</v>
      </c>
      <c r="T465" s="1" t="s">
        <v>28</v>
      </c>
      <c r="U465" s="1" t="s">
        <v>418</v>
      </c>
      <c r="W465" s="1" t="str">
        <f>IF($N$11="ENTER INITIALS","",IF(V465="","NO",IF(V465&lt;33,"YES","NO")))</f>
        <v/>
      </c>
      <c r="X465" s="5" t="e" cm="1">
        <f t="array" ref="X465">_xlfn.IFS(W465="YES",1,W465="NO",0,W465="NO AMP",0)</f>
        <v>#N/A</v>
      </c>
      <c r="Y465" s="10">
        <v>113</v>
      </c>
    </row>
    <row r="466" spans="16:25">
      <c r="P466" s="1" t="str">
        <f t="shared" si="13"/>
        <v/>
      </c>
      <c r="Q466" s="1" t="s">
        <v>420</v>
      </c>
      <c r="R466" s="1" t="s">
        <v>26</v>
      </c>
      <c r="S466" s="1" t="s">
        <v>27</v>
      </c>
      <c r="T466" s="1" t="s">
        <v>28</v>
      </c>
      <c r="U466" s="1" t="s">
        <v>421</v>
      </c>
      <c r="W466" s="1" t="str">
        <f>IF($N$11="ENTER INITIALS","",IF(V466="","INVALID",IF(V466&lt;33,"VALID","INVALID")))</f>
        <v/>
      </c>
      <c r="X466" s="5" t="e" cm="1">
        <f t="array" ref="X466">_xlfn.IFS(W466="VALID",1,W466="INVALID",0,W466="NO AMP",0)</f>
        <v>#N/A</v>
      </c>
      <c r="Y466" s="10">
        <v>114</v>
      </c>
    </row>
    <row r="467" spans="16:25">
      <c r="P467" s="1" t="str">
        <f t="shared" si="13"/>
        <v/>
      </c>
      <c r="Q467" s="1" t="s">
        <v>420</v>
      </c>
      <c r="R467" s="1" t="s">
        <v>33</v>
      </c>
      <c r="S467" s="1" t="s">
        <v>34</v>
      </c>
      <c r="T467" s="1" t="s">
        <v>28</v>
      </c>
      <c r="U467" s="1" t="s">
        <v>421</v>
      </c>
      <c r="W467" s="1" t="str">
        <f>IF($N$11="ENTER INITIALS","",IF(V467="","NO",IF(V467&lt;33,"YES","NO")))</f>
        <v/>
      </c>
      <c r="X467" s="5" t="e" cm="1">
        <f t="array" ref="X467">_xlfn.IFS(W467="YES",1,W467="NO",0,W467="NO AMP",0)</f>
        <v>#N/A</v>
      </c>
      <c r="Y467" s="10">
        <v>114</v>
      </c>
    </row>
    <row r="468" spans="16:25">
      <c r="P468" s="1" t="str">
        <f t="shared" si="13"/>
        <v/>
      </c>
      <c r="Q468" s="1" t="s">
        <v>422</v>
      </c>
      <c r="R468" s="1" t="s">
        <v>26</v>
      </c>
      <c r="S468" s="1" t="s">
        <v>27</v>
      </c>
      <c r="T468" s="1" t="s">
        <v>28</v>
      </c>
      <c r="U468" s="1" t="s">
        <v>421</v>
      </c>
      <c r="W468" s="1" t="str">
        <f>IF($N$11="ENTER INITIALS","",IF(V468="","INVALID",IF(V468&lt;33,"VALID","INVALID")))</f>
        <v/>
      </c>
      <c r="X468" s="5" t="e" cm="1">
        <f t="array" ref="X468">_xlfn.IFS(W468="VALID",1,W468="INVALID",0,W468="NO AMP",0)</f>
        <v>#N/A</v>
      </c>
      <c r="Y468" s="10">
        <v>114</v>
      </c>
    </row>
    <row r="469" spans="16:25">
      <c r="P469" s="1" t="str">
        <f t="shared" si="13"/>
        <v/>
      </c>
      <c r="Q469" s="1" t="s">
        <v>422</v>
      </c>
      <c r="R469" s="1" t="s">
        <v>33</v>
      </c>
      <c r="S469" s="1" t="s">
        <v>34</v>
      </c>
      <c r="T469" s="1" t="s">
        <v>28</v>
      </c>
      <c r="U469" s="1" t="s">
        <v>421</v>
      </c>
      <c r="W469" s="1" t="str">
        <f>IF($N$11="ENTER INITIALS","",IF(V469="","NO",IF(V469&lt;33,"YES","NO")))</f>
        <v/>
      </c>
      <c r="X469" s="5" t="e" cm="1">
        <f t="array" ref="X469">_xlfn.IFS(W469="YES",1,W469="NO",0,W469="NO AMP",0)</f>
        <v>#N/A</v>
      </c>
      <c r="Y469" s="10">
        <v>114</v>
      </c>
    </row>
    <row r="470" spans="16:25">
      <c r="P470" s="1" t="str">
        <f t="shared" si="13"/>
        <v/>
      </c>
      <c r="Q470" s="1" t="s">
        <v>423</v>
      </c>
      <c r="R470" s="1" t="s">
        <v>26</v>
      </c>
      <c r="S470" s="1" t="s">
        <v>27</v>
      </c>
      <c r="T470" s="1" t="s">
        <v>28</v>
      </c>
      <c r="U470" s="1" t="s">
        <v>424</v>
      </c>
      <c r="W470" s="1" t="str">
        <f>IF($N$11="ENTER INITIALS","",IF(V470="","INVALID",IF(V470&lt;33,"VALID","INVALID")))</f>
        <v/>
      </c>
      <c r="X470" s="5" t="e" cm="1">
        <f t="array" ref="X470">_xlfn.IFS(W470="VALID",1,W470="INVALID",0,W470="NO AMP",0)</f>
        <v>#N/A</v>
      </c>
      <c r="Y470" s="10">
        <v>115</v>
      </c>
    </row>
    <row r="471" spans="16:25">
      <c r="P471" s="1" t="str">
        <f t="shared" si="13"/>
        <v/>
      </c>
      <c r="Q471" s="1" t="s">
        <v>423</v>
      </c>
      <c r="R471" s="1" t="s">
        <v>33</v>
      </c>
      <c r="S471" s="1" t="s">
        <v>34</v>
      </c>
      <c r="T471" s="1" t="s">
        <v>28</v>
      </c>
      <c r="U471" s="1" t="s">
        <v>424</v>
      </c>
      <c r="W471" s="1" t="str">
        <f>IF($N$11="ENTER INITIALS","",IF(V471="","NO",IF(V471&lt;33,"YES","NO")))</f>
        <v/>
      </c>
      <c r="X471" s="5" t="e" cm="1">
        <f t="array" ref="X471">_xlfn.IFS(W471="YES",1,W471="NO",0,W471="NO AMP",0)</f>
        <v>#N/A</v>
      </c>
      <c r="Y471" s="10">
        <v>115</v>
      </c>
    </row>
    <row r="472" spans="16:25">
      <c r="P472" s="1" t="str">
        <f t="shared" si="13"/>
        <v/>
      </c>
      <c r="Q472" s="1" t="s">
        <v>425</v>
      </c>
      <c r="R472" s="1" t="s">
        <v>26</v>
      </c>
      <c r="S472" s="1" t="s">
        <v>27</v>
      </c>
      <c r="T472" s="1" t="s">
        <v>28</v>
      </c>
      <c r="U472" s="1" t="s">
        <v>424</v>
      </c>
      <c r="W472" s="1" t="str">
        <f>IF($N$11="ENTER INITIALS","",IF(V472="","INVALID",IF(V472&lt;33,"VALID","INVALID")))</f>
        <v/>
      </c>
      <c r="X472" s="5" t="e" cm="1">
        <f t="array" ref="X472">_xlfn.IFS(W472="VALID",1,W472="INVALID",0,W472="NO AMP",0)</f>
        <v>#N/A</v>
      </c>
      <c r="Y472" s="10">
        <v>115</v>
      </c>
    </row>
    <row r="473" spans="16:25">
      <c r="P473" s="1" t="str">
        <f t="shared" si="13"/>
        <v/>
      </c>
      <c r="Q473" s="1" t="s">
        <v>425</v>
      </c>
      <c r="R473" s="1" t="s">
        <v>33</v>
      </c>
      <c r="S473" s="1" t="s">
        <v>34</v>
      </c>
      <c r="T473" s="1" t="s">
        <v>28</v>
      </c>
      <c r="U473" s="1" t="s">
        <v>424</v>
      </c>
      <c r="W473" s="1" t="str">
        <f>IF($N$11="ENTER INITIALS","",IF(V473="","NO",IF(V473&lt;33,"YES","NO")))</f>
        <v/>
      </c>
      <c r="X473" s="5" t="e" cm="1">
        <f t="array" ref="X473">_xlfn.IFS(W473="YES",1,W473="NO",0,W473="NO AMP",0)</f>
        <v>#N/A</v>
      </c>
      <c r="Y473" s="10">
        <v>115</v>
      </c>
    </row>
    <row r="474" spans="16:25">
      <c r="P474" s="1" t="str">
        <f t="shared" si="13"/>
        <v/>
      </c>
      <c r="Q474" s="1" t="s">
        <v>426</v>
      </c>
      <c r="R474" s="1" t="s">
        <v>26</v>
      </c>
      <c r="S474" s="1" t="s">
        <v>27</v>
      </c>
      <c r="T474" s="1" t="s">
        <v>28</v>
      </c>
      <c r="U474" s="1" t="s">
        <v>427</v>
      </c>
      <c r="W474" s="1" t="str">
        <f>IF($N$11="ENTER INITIALS","",IF(V474="","INVALID",IF(V474&lt;33,"VALID","INVALID")))</f>
        <v/>
      </c>
      <c r="X474" s="5" t="e" cm="1">
        <f t="array" ref="X474">_xlfn.IFS(W474="VALID",1,W474="INVALID",0,W474="NO AMP",0)</f>
        <v>#N/A</v>
      </c>
      <c r="Y474" s="10">
        <v>116</v>
      </c>
    </row>
    <row r="475" spans="16:25">
      <c r="P475" s="1" t="str">
        <f t="shared" si="13"/>
        <v/>
      </c>
      <c r="Q475" s="1" t="s">
        <v>426</v>
      </c>
      <c r="R475" s="1" t="s">
        <v>33</v>
      </c>
      <c r="S475" s="1" t="s">
        <v>34</v>
      </c>
      <c r="T475" s="1" t="s">
        <v>28</v>
      </c>
      <c r="U475" s="1" t="s">
        <v>427</v>
      </c>
      <c r="W475" s="1" t="str">
        <f>IF($N$11="ENTER INITIALS","",IF(V475="","NO",IF(V475&lt;33,"YES","NO")))</f>
        <v/>
      </c>
      <c r="X475" s="5" t="e" cm="1">
        <f t="array" ref="X475">_xlfn.IFS(W475="YES",1,W475="NO",0,W475="NO AMP",0)</f>
        <v>#N/A</v>
      </c>
      <c r="Y475" s="10">
        <v>116</v>
      </c>
    </row>
    <row r="476" spans="16:25">
      <c r="P476" s="1" t="str">
        <f t="shared" si="13"/>
        <v/>
      </c>
      <c r="Q476" s="1" t="s">
        <v>428</v>
      </c>
      <c r="R476" s="1" t="s">
        <v>26</v>
      </c>
      <c r="S476" s="1" t="s">
        <v>27</v>
      </c>
      <c r="T476" s="1" t="s">
        <v>28</v>
      </c>
      <c r="U476" s="1" t="s">
        <v>427</v>
      </c>
      <c r="W476" s="1" t="str">
        <f>IF($N$11="ENTER INITIALS","",IF(V476="","INVALID",IF(V476&lt;33,"VALID","INVALID")))</f>
        <v/>
      </c>
      <c r="X476" s="5" t="e" cm="1">
        <f t="array" ref="X476">_xlfn.IFS(W476="VALID",1,W476="INVALID",0,W476="NO AMP",0)</f>
        <v>#N/A</v>
      </c>
      <c r="Y476" s="10">
        <v>116</v>
      </c>
    </row>
    <row r="477" spans="16:25">
      <c r="P477" s="1" t="str">
        <f t="shared" si="13"/>
        <v/>
      </c>
      <c r="Q477" s="1" t="s">
        <v>428</v>
      </c>
      <c r="R477" s="1" t="s">
        <v>33</v>
      </c>
      <c r="S477" s="1" t="s">
        <v>34</v>
      </c>
      <c r="T477" s="1" t="s">
        <v>28</v>
      </c>
      <c r="U477" s="1" t="s">
        <v>427</v>
      </c>
      <c r="W477" s="1" t="str">
        <f>IF($N$11="ENTER INITIALS","",IF(V477="","NO",IF(V477&lt;33,"YES","NO")))</f>
        <v/>
      </c>
      <c r="X477" s="5" t="e" cm="1">
        <f t="array" ref="X477">_xlfn.IFS(W477="YES",1,W477="NO",0,W477="NO AMP",0)</f>
        <v>#N/A</v>
      </c>
      <c r="Y477" s="10">
        <v>116</v>
      </c>
    </row>
    <row r="478" spans="16:25">
      <c r="P478" s="1" t="str">
        <f t="shared" si="13"/>
        <v/>
      </c>
      <c r="Q478" s="1" t="s">
        <v>429</v>
      </c>
      <c r="R478" s="1" t="s">
        <v>26</v>
      </c>
      <c r="S478" s="1" t="s">
        <v>27</v>
      </c>
      <c r="T478" s="1" t="s">
        <v>28</v>
      </c>
      <c r="U478" s="1" t="s">
        <v>430</v>
      </c>
      <c r="W478" s="1" t="str">
        <f>IF($N$11="ENTER INITIALS","",IF(V478="","INVALID",IF(V478&lt;33,"VALID","INVALID")))</f>
        <v/>
      </c>
      <c r="X478" s="5" t="e" cm="1">
        <f t="array" ref="X478">_xlfn.IFS(W478="VALID",1,W478="INVALID",0,W478="NO AMP",0)</f>
        <v>#N/A</v>
      </c>
      <c r="Y478" s="10">
        <v>117</v>
      </c>
    </row>
    <row r="479" spans="16:25">
      <c r="P479" s="1" t="str">
        <f t="shared" si="13"/>
        <v/>
      </c>
      <c r="Q479" s="1" t="s">
        <v>429</v>
      </c>
      <c r="R479" s="1" t="s">
        <v>33</v>
      </c>
      <c r="S479" s="1" t="s">
        <v>34</v>
      </c>
      <c r="T479" s="1" t="s">
        <v>28</v>
      </c>
      <c r="U479" s="1" t="s">
        <v>430</v>
      </c>
      <c r="W479" s="1" t="str">
        <f>IF($N$11="ENTER INITIALS","",IF(V479="","NO",IF(V479&lt;33,"YES","NO")))</f>
        <v/>
      </c>
      <c r="X479" s="5" t="e" cm="1">
        <f t="array" ref="X479">_xlfn.IFS(W479="YES",1,W479="NO",0,W479="NO AMP",0)</f>
        <v>#N/A</v>
      </c>
      <c r="Y479" s="10">
        <v>117</v>
      </c>
    </row>
    <row r="480" spans="16:25">
      <c r="P480" s="1" t="str">
        <f t="shared" si="13"/>
        <v/>
      </c>
      <c r="Q480" s="1" t="s">
        <v>431</v>
      </c>
      <c r="R480" s="1" t="s">
        <v>26</v>
      </c>
      <c r="S480" s="1" t="s">
        <v>27</v>
      </c>
      <c r="T480" s="1" t="s">
        <v>28</v>
      </c>
      <c r="U480" s="1" t="s">
        <v>430</v>
      </c>
      <c r="W480" s="1" t="str">
        <f>IF($N$11="ENTER INITIALS","",IF(V480="","INVALID",IF(V480&lt;33,"VALID","INVALID")))</f>
        <v/>
      </c>
      <c r="X480" s="5" t="e" cm="1">
        <f t="array" ref="X480">_xlfn.IFS(W480="VALID",1,W480="INVALID",0,W480="NO AMP",0)</f>
        <v>#N/A</v>
      </c>
      <c r="Y480" s="10">
        <v>117</v>
      </c>
    </row>
    <row r="481" spans="16:25">
      <c r="P481" s="1" t="str">
        <f t="shared" si="13"/>
        <v/>
      </c>
      <c r="Q481" s="1" t="s">
        <v>431</v>
      </c>
      <c r="R481" s="1" t="s">
        <v>33</v>
      </c>
      <c r="S481" s="1" t="s">
        <v>34</v>
      </c>
      <c r="T481" s="1" t="s">
        <v>28</v>
      </c>
      <c r="U481" s="1" t="s">
        <v>430</v>
      </c>
      <c r="W481" s="1" t="str">
        <f>IF($N$11="ENTER INITIALS","",IF(V481="","NO",IF(V481&lt;33,"YES","NO")))</f>
        <v/>
      </c>
      <c r="X481" s="5" t="e" cm="1">
        <f t="array" ref="X481">_xlfn.IFS(W481="YES",1,W481="NO",0,W481="NO AMP",0)</f>
        <v>#N/A</v>
      </c>
      <c r="Y481" s="10">
        <v>117</v>
      </c>
    </row>
    <row r="482" spans="16:25">
      <c r="P482" s="1" t="str">
        <f t="shared" si="13"/>
        <v/>
      </c>
      <c r="Q482" s="1" t="s">
        <v>432</v>
      </c>
      <c r="R482" s="1" t="s">
        <v>26</v>
      </c>
      <c r="S482" s="1" t="s">
        <v>27</v>
      </c>
      <c r="T482" s="1" t="s">
        <v>28</v>
      </c>
      <c r="U482" s="1" t="s">
        <v>433</v>
      </c>
      <c r="W482" s="1" t="str">
        <f>IF($N$11="ENTER INITIALS","",IF(V482="","INVALID",IF(V482&lt;33,"VALID","INVALID")))</f>
        <v/>
      </c>
      <c r="X482" s="5" t="e" cm="1">
        <f t="array" ref="X482">_xlfn.IFS(W482="VALID",1,W482="INVALID",0,W482="NO AMP",0)</f>
        <v>#N/A</v>
      </c>
      <c r="Y482" s="10">
        <v>118</v>
      </c>
    </row>
    <row r="483" spans="16:25">
      <c r="P483" s="1" t="str">
        <f t="shared" si="13"/>
        <v/>
      </c>
      <c r="Q483" s="1" t="s">
        <v>432</v>
      </c>
      <c r="R483" s="1" t="s">
        <v>33</v>
      </c>
      <c r="S483" s="1" t="s">
        <v>34</v>
      </c>
      <c r="T483" s="1" t="s">
        <v>28</v>
      </c>
      <c r="U483" s="1" t="s">
        <v>433</v>
      </c>
      <c r="W483" s="1" t="str">
        <f>IF($N$11="ENTER INITIALS","",IF(V483="","NO",IF(V483&lt;33,"YES","NO")))</f>
        <v/>
      </c>
      <c r="X483" s="5" t="e" cm="1">
        <f t="array" ref="X483">_xlfn.IFS(W483="YES",1,W483="NO",0,W483="NO AMP",0)</f>
        <v>#N/A</v>
      </c>
      <c r="Y483" s="10">
        <v>118</v>
      </c>
    </row>
    <row r="484" spans="16:25">
      <c r="P484" s="1" t="str">
        <f t="shared" si="13"/>
        <v/>
      </c>
      <c r="Q484" s="1" t="s">
        <v>434</v>
      </c>
      <c r="R484" s="1" t="s">
        <v>26</v>
      </c>
      <c r="S484" s="1" t="s">
        <v>27</v>
      </c>
      <c r="T484" s="1" t="s">
        <v>28</v>
      </c>
      <c r="U484" s="1" t="s">
        <v>433</v>
      </c>
      <c r="W484" s="1" t="str">
        <f>IF($N$11="ENTER INITIALS","",IF(V484="","INVALID",IF(V484&lt;33,"VALID","INVALID")))</f>
        <v/>
      </c>
      <c r="X484" s="5" t="e" cm="1">
        <f t="array" ref="X484">_xlfn.IFS(W484="VALID",1,W484="INVALID",0,W484="NO AMP",0)</f>
        <v>#N/A</v>
      </c>
      <c r="Y484" s="10">
        <v>118</v>
      </c>
    </row>
    <row r="485" spans="16:25">
      <c r="P485" s="1" t="str">
        <f t="shared" si="13"/>
        <v/>
      </c>
      <c r="Q485" s="1" t="s">
        <v>434</v>
      </c>
      <c r="R485" s="1" t="s">
        <v>33</v>
      </c>
      <c r="S485" s="1" t="s">
        <v>34</v>
      </c>
      <c r="T485" s="1" t="s">
        <v>28</v>
      </c>
      <c r="U485" s="1" t="s">
        <v>433</v>
      </c>
      <c r="W485" s="1" t="str">
        <f>IF($N$11="ENTER INITIALS","",IF(V485="","NO",IF(V485&lt;33,"YES","NO")))</f>
        <v/>
      </c>
      <c r="X485" s="5" t="e" cm="1">
        <f t="array" ref="X485">_xlfn.IFS(W485="YES",1,W485="NO",0,W485="NO AMP",0)</f>
        <v>#N/A</v>
      </c>
      <c r="Y485" s="10">
        <v>118</v>
      </c>
    </row>
    <row r="486" spans="16:25">
      <c r="P486" s="1" t="str">
        <f t="shared" si="13"/>
        <v/>
      </c>
      <c r="Q486" s="1" t="s">
        <v>435</v>
      </c>
      <c r="R486" s="1" t="s">
        <v>26</v>
      </c>
      <c r="S486" s="1" t="s">
        <v>27</v>
      </c>
      <c r="T486" s="1" t="s">
        <v>28</v>
      </c>
      <c r="U486" s="1" t="s">
        <v>436</v>
      </c>
      <c r="W486" s="1" t="str">
        <f>IF($N$11="ENTER INITIALS","",IF(V486="","INVALID",IF(V486&lt;33,"VALID","INVALID")))</f>
        <v/>
      </c>
      <c r="X486" s="5" t="e" cm="1">
        <f t="array" ref="X486">_xlfn.IFS(W486="VALID",1,W486="INVALID",0,W486="NO AMP",0)</f>
        <v>#N/A</v>
      </c>
      <c r="Y486" s="10">
        <v>119</v>
      </c>
    </row>
    <row r="487" spans="16:25">
      <c r="P487" s="1" t="str">
        <f t="shared" si="13"/>
        <v/>
      </c>
      <c r="Q487" s="1" t="s">
        <v>435</v>
      </c>
      <c r="R487" s="1" t="s">
        <v>33</v>
      </c>
      <c r="S487" s="1" t="s">
        <v>34</v>
      </c>
      <c r="T487" s="1" t="s">
        <v>28</v>
      </c>
      <c r="U487" s="1" t="s">
        <v>436</v>
      </c>
      <c r="W487" s="1" t="str">
        <f>IF($N$11="ENTER INITIALS","",IF(V487="","NO",IF(V487&lt;33,"YES","NO")))</f>
        <v/>
      </c>
      <c r="X487" s="5" t="e" cm="1">
        <f t="array" ref="X487">_xlfn.IFS(W487="YES",1,W487="NO",0,W487="NO AMP",0)</f>
        <v>#N/A</v>
      </c>
      <c r="Y487" s="10">
        <v>119</v>
      </c>
    </row>
    <row r="488" spans="16:25">
      <c r="P488" s="1" t="str">
        <f t="shared" si="13"/>
        <v/>
      </c>
      <c r="Q488" s="1" t="s">
        <v>437</v>
      </c>
      <c r="R488" s="1" t="s">
        <v>26</v>
      </c>
      <c r="S488" s="1" t="s">
        <v>27</v>
      </c>
      <c r="T488" s="1" t="s">
        <v>28</v>
      </c>
      <c r="U488" s="1" t="s">
        <v>436</v>
      </c>
      <c r="W488" s="1" t="str">
        <f>IF($N$11="ENTER INITIALS","",IF(V488="","INVALID",IF(V488&lt;33,"VALID","INVALID")))</f>
        <v/>
      </c>
      <c r="X488" s="5" t="e" cm="1">
        <f t="array" ref="X488">_xlfn.IFS(W488="VALID",1,W488="INVALID",0,W488="NO AMP",0)</f>
        <v>#N/A</v>
      </c>
      <c r="Y488" s="10">
        <v>119</v>
      </c>
    </row>
    <row r="489" spans="16:25">
      <c r="P489" s="1" t="str">
        <f t="shared" si="13"/>
        <v/>
      </c>
      <c r="Q489" s="1" t="s">
        <v>437</v>
      </c>
      <c r="R489" s="1" t="s">
        <v>33</v>
      </c>
      <c r="S489" s="1" t="s">
        <v>34</v>
      </c>
      <c r="T489" s="1" t="s">
        <v>28</v>
      </c>
      <c r="U489" s="1" t="s">
        <v>436</v>
      </c>
      <c r="W489" s="1" t="str">
        <f>IF($N$11="ENTER INITIALS","",IF(V489="","NO",IF(V489&lt;33,"YES","NO")))</f>
        <v/>
      </c>
      <c r="X489" s="5" t="e" cm="1">
        <f t="array" ref="X489">_xlfn.IFS(W489="YES",1,W489="NO",0,W489="NO AMP",0)</f>
        <v>#N/A</v>
      </c>
      <c r="Y489" s="10">
        <v>119</v>
      </c>
    </row>
    <row r="490" spans="16:25">
      <c r="P490" s="1" t="str">
        <f t="shared" si="13"/>
        <v/>
      </c>
      <c r="Q490" s="1" t="s">
        <v>438</v>
      </c>
      <c r="R490" s="1" t="s">
        <v>26</v>
      </c>
      <c r="S490" s="1" t="s">
        <v>27</v>
      </c>
      <c r="T490" s="1" t="s">
        <v>28</v>
      </c>
      <c r="U490" s="1" t="s">
        <v>439</v>
      </c>
      <c r="W490" s="1" t="str">
        <f>IF($N$11="ENTER INITIALS","",IF(V490="","INVALID",IF(V490&lt;33,"VALID","INVALID")))</f>
        <v/>
      </c>
      <c r="X490" s="5" t="e" cm="1">
        <f t="array" ref="X490">_xlfn.IFS(W490="VALID",1,W490="INVALID",0,W490="NO AMP",0)</f>
        <v>#N/A</v>
      </c>
      <c r="Y490" s="10">
        <v>120</v>
      </c>
    </row>
    <row r="491" spans="16:25">
      <c r="P491" s="1" t="str">
        <f t="shared" si="13"/>
        <v/>
      </c>
      <c r="Q491" s="1" t="s">
        <v>438</v>
      </c>
      <c r="R491" s="1" t="s">
        <v>33</v>
      </c>
      <c r="S491" s="1" t="s">
        <v>34</v>
      </c>
      <c r="T491" s="1" t="s">
        <v>28</v>
      </c>
      <c r="U491" s="1" t="s">
        <v>439</v>
      </c>
      <c r="W491" s="1" t="str">
        <f>IF($N$11="ENTER INITIALS","",IF(V491="","NO",IF(V491&lt;33,"YES","NO")))</f>
        <v/>
      </c>
      <c r="X491" s="5" t="e" cm="1">
        <f t="array" ref="X491">_xlfn.IFS(W491="YES",1,W491="NO",0,W491="NO AMP",0)</f>
        <v>#N/A</v>
      </c>
      <c r="Y491" s="10">
        <v>120</v>
      </c>
    </row>
    <row r="492" spans="16:25">
      <c r="P492" s="1" t="str">
        <f t="shared" si="13"/>
        <v/>
      </c>
      <c r="Q492" s="1" t="s">
        <v>440</v>
      </c>
      <c r="R492" s="1" t="s">
        <v>26</v>
      </c>
      <c r="S492" s="1" t="s">
        <v>27</v>
      </c>
      <c r="T492" s="1" t="s">
        <v>28</v>
      </c>
      <c r="U492" s="1" t="s">
        <v>439</v>
      </c>
      <c r="W492" s="1" t="str">
        <f>IF($N$11="ENTER INITIALS","",IF(V492="","INVALID",IF(V492&lt;33,"VALID","INVALID")))</f>
        <v/>
      </c>
      <c r="X492" s="5" t="e" cm="1">
        <f t="array" ref="X492">_xlfn.IFS(W492="VALID",1,W492="INVALID",0,W492="NO AMP",0)</f>
        <v>#N/A</v>
      </c>
      <c r="Y492" s="10">
        <v>120</v>
      </c>
    </row>
    <row r="493" spans="16:25">
      <c r="P493" s="1" t="str">
        <f t="shared" si="13"/>
        <v/>
      </c>
      <c r="Q493" s="1" t="s">
        <v>440</v>
      </c>
      <c r="R493" s="1" t="s">
        <v>33</v>
      </c>
      <c r="S493" s="1" t="s">
        <v>34</v>
      </c>
      <c r="T493" s="1" t="s">
        <v>28</v>
      </c>
      <c r="U493" s="1" t="s">
        <v>439</v>
      </c>
      <c r="W493" s="1" t="str">
        <f>IF($N$11="ENTER INITIALS","",IF(V493="","NO",IF(V493&lt;33,"YES","NO")))</f>
        <v/>
      </c>
      <c r="X493" s="5" t="e" cm="1">
        <f t="array" ref="X493">_xlfn.IFS(W493="YES",1,W493="NO",0,W493="NO AMP",0)</f>
        <v>#N/A</v>
      </c>
      <c r="Y493" s="10">
        <v>120</v>
      </c>
    </row>
    <row r="494" spans="16:25">
      <c r="P494" s="1" t="str">
        <f t="shared" si="13"/>
        <v/>
      </c>
      <c r="Q494" s="1" t="s">
        <v>441</v>
      </c>
      <c r="R494" s="1" t="s">
        <v>26</v>
      </c>
      <c r="S494" s="1" t="s">
        <v>27</v>
      </c>
      <c r="T494" s="1" t="s">
        <v>28</v>
      </c>
      <c r="U494" s="1" t="s">
        <v>442</v>
      </c>
      <c r="W494" s="1" t="str">
        <f>IF($N$11="ENTER INITIALS","",IF(V494="","INVALID",IF(V494&lt;33,"VALID","INVALID")))</f>
        <v/>
      </c>
      <c r="X494" s="5" t="e" cm="1">
        <f t="array" ref="X494">_xlfn.IFS(W494="VALID",1,W494="INVALID",0,W494="NO AMP",0)</f>
        <v>#N/A</v>
      </c>
      <c r="Y494" s="10">
        <v>121</v>
      </c>
    </row>
    <row r="495" spans="16:25">
      <c r="P495" s="1" t="str">
        <f t="shared" si="13"/>
        <v/>
      </c>
      <c r="Q495" s="1" t="s">
        <v>441</v>
      </c>
      <c r="R495" s="1" t="s">
        <v>33</v>
      </c>
      <c r="S495" s="1" t="s">
        <v>34</v>
      </c>
      <c r="T495" s="1" t="s">
        <v>28</v>
      </c>
      <c r="U495" s="1" t="s">
        <v>442</v>
      </c>
      <c r="W495" s="1" t="str">
        <f>IF($N$11="ENTER INITIALS","",IF(V495="","NO",IF(V495&lt;33,"YES","NO")))</f>
        <v/>
      </c>
      <c r="X495" s="5" t="e" cm="1">
        <f t="array" ref="X495">_xlfn.IFS(W495="YES",1,W495="NO",0,W495="NO AMP",0)</f>
        <v>#N/A</v>
      </c>
      <c r="Y495" s="10">
        <v>121</v>
      </c>
    </row>
    <row r="496" spans="16:25">
      <c r="P496" s="1" t="str">
        <f t="shared" si="13"/>
        <v/>
      </c>
      <c r="Q496" s="1" t="s">
        <v>443</v>
      </c>
      <c r="R496" s="1" t="s">
        <v>26</v>
      </c>
      <c r="S496" s="1" t="s">
        <v>27</v>
      </c>
      <c r="T496" s="1" t="s">
        <v>28</v>
      </c>
      <c r="U496" s="1" t="s">
        <v>442</v>
      </c>
      <c r="W496" s="1" t="str">
        <f>IF($N$11="ENTER INITIALS","",IF(V496="","INVALID",IF(V496&lt;33,"VALID","INVALID")))</f>
        <v/>
      </c>
      <c r="X496" s="5" t="e" cm="1">
        <f t="array" ref="X496">_xlfn.IFS(W496="VALID",1,W496="INVALID",0,W496="NO AMP",0)</f>
        <v>#N/A</v>
      </c>
      <c r="Y496" s="10">
        <v>121</v>
      </c>
    </row>
    <row r="497" spans="16:25">
      <c r="P497" s="1" t="str">
        <f t="shared" si="13"/>
        <v/>
      </c>
      <c r="Q497" s="1" t="s">
        <v>443</v>
      </c>
      <c r="R497" s="1" t="s">
        <v>33</v>
      </c>
      <c r="S497" s="1" t="s">
        <v>34</v>
      </c>
      <c r="T497" s="1" t="s">
        <v>28</v>
      </c>
      <c r="U497" s="1" t="s">
        <v>442</v>
      </c>
      <c r="W497" s="1" t="str">
        <f>IF($N$11="ENTER INITIALS","",IF(V497="","NO",IF(V497&lt;33,"YES","NO")))</f>
        <v/>
      </c>
      <c r="X497" s="5" t="e" cm="1">
        <f t="array" ref="X497">_xlfn.IFS(W497="YES",1,W497="NO",0,W497="NO AMP",0)</f>
        <v>#N/A</v>
      </c>
      <c r="Y497" s="10">
        <v>121</v>
      </c>
    </row>
    <row r="498" spans="16:25">
      <c r="P498" s="1" t="str">
        <f t="shared" si="13"/>
        <v/>
      </c>
      <c r="Q498" s="1" t="s">
        <v>444</v>
      </c>
      <c r="R498" s="1" t="s">
        <v>26</v>
      </c>
      <c r="S498" s="1" t="s">
        <v>27</v>
      </c>
      <c r="T498" s="1" t="s">
        <v>28</v>
      </c>
      <c r="U498" s="1" t="s">
        <v>445</v>
      </c>
      <c r="W498" s="1" t="str">
        <f>IF($N$11="ENTER INITIALS","",IF(V498="","INVALID",IF(V498&lt;33,"VALID","INVALID")))</f>
        <v/>
      </c>
      <c r="X498" s="5" t="e" cm="1">
        <f t="array" ref="X498">_xlfn.IFS(W498="VALID",1,W498="INVALID",0,W498="NO AMP",0)</f>
        <v>#N/A</v>
      </c>
      <c r="Y498" s="10">
        <v>122</v>
      </c>
    </row>
    <row r="499" spans="16:25">
      <c r="P499" s="1" t="str">
        <f t="shared" si="13"/>
        <v/>
      </c>
      <c r="Q499" s="1" t="s">
        <v>444</v>
      </c>
      <c r="R499" s="1" t="s">
        <v>33</v>
      </c>
      <c r="S499" s="1" t="s">
        <v>34</v>
      </c>
      <c r="T499" s="1" t="s">
        <v>28</v>
      </c>
      <c r="U499" s="1" t="s">
        <v>445</v>
      </c>
      <c r="W499" s="1" t="str">
        <f>IF($N$11="ENTER INITIALS","",IF(V499="","NO",IF(V499&lt;33,"YES","NO")))</f>
        <v/>
      </c>
      <c r="X499" s="5" t="e" cm="1">
        <f t="array" ref="X499">_xlfn.IFS(W499="YES",1,W499="NO",0,W499="NO AMP",0)</f>
        <v>#N/A</v>
      </c>
      <c r="Y499" s="10">
        <v>122</v>
      </c>
    </row>
    <row r="500" spans="16:25">
      <c r="P500" s="1" t="str">
        <f t="shared" si="13"/>
        <v/>
      </c>
      <c r="Q500" s="1" t="s">
        <v>446</v>
      </c>
      <c r="R500" s="1" t="s">
        <v>26</v>
      </c>
      <c r="S500" s="1" t="s">
        <v>27</v>
      </c>
      <c r="T500" s="1" t="s">
        <v>28</v>
      </c>
      <c r="U500" s="1" t="s">
        <v>445</v>
      </c>
      <c r="W500" s="1" t="str">
        <f>IF($N$11="ENTER INITIALS","",IF(V500="","INVALID",IF(V500&lt;33,"VALID","INVALID")))</f>
        <v/>
      </c>
      <c r="X500" s="5" t="e" cm="1">
        <f t="array" ref="X500">_xlfn.IFS(W500="VALID",1,W500="INVALID",0,W500="NO AMP",0)</f>
        <v>#N/A</v>
      </c>
      <c r="Y500" s="10">
        <v>122</v>
      </c>
    </row>
    <row r="501" spans="16:25">
      <c r="P501" s="1" t="str">
        <f t="shared" si="13"/>
        <v/>
      </c>
      <c r="Q501" s="1" t="s">
        <v>446</v>
      </c>
      <c r="R501" s="1" t="s">
        <v>33</v>
      </c>
      <c r="S501" s="1" t="s">
        <v>34</v>
      </c>
      <c r="T501" s="1" t="s">
        <v>28</v>
      </c>
      <c r="U501" s="1" t="s">
        <v>445</v>
      </c>
      <c r="W501" s="1" t="str">
        <f>IF($N$11="ENTER INITIALS","",IF(V501="","NO",IF(V501&lt;33,"YES","NO")))</f>
        <v/>
      </c>
      <c r="X501" s="5" t="e" cm="1">
        <f t="array" ref="X501">_xlfn.IFS(W501="YES",1,W501="NO",0,W501="NO AMP",0)</f>
        <v>#N/A</v>
      </c>
      <c r="Y501" s="10">
        <v>122</v>
      </c>
    </row>
    <row r="502" spans="16:25">
      <c r="P502" s="1" t="str">
        <f t="shared" si="13"/>
        <v/>
      </c>
      <c r="Q502" s="1" t="s">
        <v>447</v>
      </c>
      <c r="R502" s="1" t="s">
        <v>26</v>
      </c>
      <c r="S502" s="1" t="s">
        <v>27</v>
      </c>
      <c r="T502" s="1" t="s">
        <v>28</v>
      </c>
      <c r="U502" s="1" t="s">
        <v>448</v>
      </c>
      <c r="W502" s="1" t="str">
        <f>IF($N$11="ENTER INITIALS","",IF(V502="","INVALID",IF(V502&lt;33,"VALID","INVALID")))</f>
        <v/>
      </c>
      <c r="X502" s="5" t="e" cm="1">
        <f t="array" ref="X502">_xlfn.IFS(W502="VALID",1,W502="INVALID",0,W502="NO AMP",0)</f>
        <v>#N/A</v>
      </c>
      <c r="Y502" s="10">
        <v>123</v>
      </c>
    </row>
    <row r="503" spans="16:25">
      <c r="P503" s="1" t="str">
        <f t="shared" si="13"/>
        <v/>
      </c>
      <c r="Q503" s="1" t="s">
        <v>447</v>
      </c>
      <c r="R503" s="1" t="s">
        <v>33</v>
      </c>
      <c r="S503" s="1" t="s">
        <v>34</v>
      </c>
      <c r="T503" s="1" t="s">
        <v>28</v>
      </c>
      <c r="U503" s="1" t="s">
        <v>448</v>
      </c>
      <c r="W503" s="1" t="str">
        <f>IF($N$11="ENTER INITIALS","",IF(V503="","NO",IF(V503&lt;33,"YES","NO")))</f>
        <v/>
      </c>
      <c r="X503" s="5" t="e" cm="1">
        <f t="array" ref="X503">_xlfn.IFS(W503="YES",1,W503="NO",0,W503="NO AMP",0)</f>
        <v>#N/A</v>
      </c>
      <c r="Y503" s="10">
        <v>123</v>
      </c>
    </row>
    <row r="504" spans="16:25">
      <c r="P504" s="1" t="str">
        <f t="shared" si="13"/>
        <v/>
      </c>
      <c r="Q504" s="1" t="s">
        <v>449</v>
      </c>
      <c r="R504" s="1" t="s">
        <v>26</v>
      </c>
      <c r="S504" s="1" t="s">
        <v>27</v>
      </c>
      <c r="T504" s="1" t="s">
        <v>28</v>
      </c>
      <c r="U504" s="1" t="s">
        <v>448</v>
      </c>
      <c r="W504" s="1" t="str">
        <f>IF($N$11="ENTER INITIALS","",IF(V504="","INVALID",IF(V504&lt;33,"VALID","INVALID")))</f>
        <v/>
      </c>
      <c r="X504" s="5" t="e" cm="1">
        <f t="array" ref="X504">_xlfn.IFS(W504="VALID",1,W504="INVALID",0,W504="NO AMP",0)</f>
        <v>#N/A</v>
      </c>
      <c r="Y504" s="10">
        <v>123</v>
      </c>
    </row>
    <row r="505" spans="16:25">
      <c r="P505" s="1" t="str">
        <f t="shared" si="13"/>
        <v/>
      </c>
      <c r="Q505" s="1" t="s">
        <v>449</v>
      </c>
      <c r="R505" s="1" t="s">
        <v>33</v>
      </c>
      <c r="S505" s="1" t="s">
        <v>34</v>
      </c>
      <c r="T505" s="1" t="s">
        <v>28</v>
      </c>
      <c r="U505" s="1" t="s">
        <v>448</v>
      </c>
      <c r="W505" s="1" t="str">
        <f>IF($N$11="ENTER INITIALS","",IF(V505="","NO",IF(V505&lt;33,"YES","NO")))</f>
        <v/>
      </c>
      <c r="X505" s="5" t="e" cm="1">
        <f t="array" ref="X505">_xlfn.IFS(W505="YES",1,W505="NO",0,W505="NO AMP",0)</f>
        <v>#N/A</v>
      </c>
      <c r="Y505" s="10">
        <v>123</v>
      </c>
    </row>
    <row r="506" spans="16:25">
      <c r="P506" s="1" t="str">
        <f t="shared" si="13"/>
        <v/>
      </c>
      <c r="Q506" s="1" t="s">
        <v>450</v>
      </c>
      <c r="R506" s="1" t="s">
        <v>26</v>
      </c>
      <c r="S506" s="1" t="s">
        <v>27</v>
      </c>
      <c r="T506" s="1" t="s">
        <v>28</v>
      </c>
      <c r="U506" s="1" t="s">
        <v>451</v>
      </c>
      <c r="W506" s="1" t="str">
        <f>IF($N$11="ENTER INITIALS","",IF(V506="","INVALID",IF(V506&lt;33,"VALID","INVALID")))</f>
        <v/>
      </c>
      <c r="X506" s="5" t="e" cm="1">
        <f t="array" ref="X506">_xlfn.IFS(W506="VALID",1,W506="INVALID",0,W506="NO AMP",0)</f>
        <v>#N/A</v>
      </c>
      <c r="Y506" s="10">
        <v>124</v>
      </c>
    </row>
    <row r="507" spans="16:25">
      <c r="P507" s="1" t="str">
        <f t="shared" si="13"/>
        <v/>
      </c>
      <c r="Q507" s="1" t="s">
        <v>450</v>
      </c>
      <c r="R507" s="1" t="s">
        <v>33</v>
      </c>
      <c r="S507" s="1" t="s">
        <v>34</v>
      </c>
      <c r="T507" s="1" t="s">
        <v>28</v>
      </c>
      <c r="U507" s="1" t="s">
        <v>451</v>
      </c>
      <c r="W507" s="1" t="str">
        <f>IF($N$11="ENTER INITIALS","",IF(V507="","NO",IF(V507&lt;33,"YES","NO")))</f>
        <v/>
      </c>
      <c r="X507" s="5" t="e" cm="1">
        <f t="array" ref="X507">_xlfn.IFS(W507="YES",1,W507="NO",0,W507="NO AMP",0)</f>
        <v>#N/A</v>
      </c>
      <c r="Y507" s="10">
        <v>124</v>
      </c>
    </row>
    <row r="508" spans="16:25">
      <c r="P508" s="1" t="str">
        <f t="shared" si="13"/>
        <v/>
      </c>
      <c r="Q508" s="1" t="s">
        <v>452</v>
      </c>
      <c r="R508" s="1" t="s">
        <v>26</v>
      </c>
      <c r="S508" s="1" t="s">
        <v>27</v>
      </c>
      <c r="T508" s="1" t="s">
        <v>28</v>
      </c>
      <c r="U508" s="1" t="s">
        <v>451</v>
      </c>
      <c r="W508" s="1" t="str">
        <f>IF($N$11="ENTER INITIALS","",IF(V508="","INVALID",IF(V508&lt;33,"VALID","INVALID")))</f>
        <v/>
      </c>
      <c r="X508" s="5" t="e" cm="1">
        <f t="array" ref="X508">_xlfn.IFS(W508="VALID",1,W508="INVALID",0,W508="NO AMP",0)</f>
        <v>#N/A</v>
      </c>
      <c r="Y508" s="10">
        <v>124</v>
      </c>
    </row>
    <row r="509" spans="16:25">
      <c r="P509" s="1" t="str">
        <f t="shared" si="13"/>
        <v/>
      </c>
      <c r="Q509" s="1" t="s">
        <v>452</v>
      </c>
      <c r="R509" s="1" t="s">
        <v>33</v>
      </c>
      <c r="S509" s="1" t="s">
        <v>34</v>
      </c>
      <c r="T509" s="1" t="s">
        <v>28</v>
      </c>
      <c r="U509" s="1" t="s">
        <v>451</v>
      </c>
      <c r="W509" s="1" t="str">
        <f>IF($N$11="ENTER INITIALS","",IF(V509="","NO",IF(V509&lt;33,"YES","NO")))</f>
        <v/>
      </c>
      <c r="X509" s="5" t="e" cm="1">
        <f t="array" ref="X509">_xlfn.IFS(W509="YES",1,W509="NO",0,W509="NO AMP",0)</f>
        <v>#N/A</v>
      </c>
      <c r="Y509" s="10">
        <v>124</v>
      </c>
    </row>
    <row r="510" spans="16:25">
      <c r="P510" s="1" t="str">
        <f t="shared" si="13"/>
        <v/>
      </c>
      <c r="Q510" s="1" t="s">
        <v>453</v>
      </c>
      <c r="R510" s="1" t="s">
        <v>26</v>
      </c>
      <c r="S510" s="1" t="s">
        <v>27</v>
      </c>
      <c r="T510" s="1" t="s">
        <v>28</v>
      </c>
      <c r="U510" s="1" t="s">
        <v>454</v>
      </c>
      <c r="W510" s="1" t="str">
        <f>IF($N$11="ENTER INITIALS","",IF(V510="","INVALID",IF(V510&lt;33,"VALID","INVALID")))</f>
        <v/>
      </c>
      <c r="X510" s="5" t="e" cm="1">
        <f t="array" ref="X510">_xlfn.IFS(W510="VALID",1,W510="INVALID",0,W510="NO AMP",0)</f>
        <v>#N/A</v>
      </c>
      <c r="Y510" s="10">
        <v>125</v>
      </c>
    </row>
    <row r="511" spans="16:25">
      <c r="P511" s="1" t="str">
        <f t="shared" si="13"/>
        <v/>
      </c>
      <c r="Q511" s="1" t="s">
        <v>453</v>
      </c>
      <c r="R511" s="1" t="s">
        <v>33</v>
      </c>
      <c r="S511" s="1" t="s">
        <v>34</v>
      </c>
      <c r="T511" s="1" t="s">
        <v>28</v>
      </c>
      <c r="U511" s="1" t="s">
        <v>454</v>
      </c>
      <c r="W511" s="1" t="str">
        <f>IF($N$11="ENTER INITIALS","",IF(V511="","NO",IF(V511&lt;33,"YES","NO")))</f>
        <v/>
      </c>
      <c r="X511" s="5" t="e" cm="1">
        <f t="array" ref="X511">_xlfn.IFS(W511="YES",1,W511="NO",0,W511="NO AMP",0)</f>
        <v>#N/A</v>
      </c>
      <c r="Y511" s="10">
        <v>125</v>
      </c>
    </row>
    <row r="512" spans="16:25">
      <c r="P512" s="1" t="str">
        <f t="shared" si="13"/>
        <v/>
      </c>
      <c r="Q512" s="1" t="s">
        <v>455</v>
      </c>
      <c r="R512" s="1" t="s">
        <v>26</v>
      </c>
      <c r="S512" s="1" t="s">
        <v>27</v>
      </c>
      <c r="T512" s="1" t="s">
        <v>28</v>
      </c>
      <c r="U512" s="1" t="s">
        <v>454</v>
      </c>
      <c r="W512" s="1" t="str">
        <f>IF($N$11="ENTER INITIALS","",IF(V512="","INVALID",IF(V512&lt;33,"VALID","INVALID")))</f>
        <v/>
      </c>
      <c r="X512" s="5" t="e" cm="1">
        <f t="array" ref="X512">_xlfn.IFS(W512="VALID",1,W512="INVALID",0,W512="NO AMP",0)</f>
        <v>#N/A</v>
      </c>
      <c r="Y512" s="10">
        <v>125</v>
      </c>
    </row>
    <row r="513" spans="16:25">
      <c r="P513" s="1" t="str">
        <f t="shared" si="13"/>
        <v/>
      </c>
      <c r="Q513" s="1" t="s">
        <v>455</v>
      </c>
      <c r="R513" s="1" t="s">
        <v>33</v>
      </c>
      <c r="S513" s="1" t="s">
        <v>34</v>
      </c>
      <c r="T513" s="1" t="s">
        <v>28</v>
      </c>
      <c r="U513" s="1" t="s">
        <v>454</v>
      </c>
      <c r="W513" s="1" t="str">
        <f>IF($N$11="ENTER INITIALS","",IF(V513="","NO",IF(V513&lt;33,"YES","NO")))</f>
        <v/>
      </c>
      <c r="X513" s="5" t="e" cm="1">
        <f t="array" ref="X513">_xlfn.IFS(W513="YES",1,W513="NO",0,W513="NO AMP",0)</f>
        <v>#N/A</v>
      </c>
      <c r="Y513" s="10">
        <v>125</v>
      </c>
    </row>
    <row r="514" spans="16:25">
      <c r="P514" s="1" t="str">
        <f t="shared" si="13"/>
        <v/>
      </c>
      <c r="Q514" s="1" t="s">
        <v>456</v>
      </c>
      <c r="R514" s="1" t="s">
        <v>26</v>
      </c>
      <c r="S514" s="1" t="s">
        <v>27</v>
      </c>
      <c r="T514" s="1" t="s">
        <v>28</v>
      </c>
      <c r="U514" s="1" t="s">
        <v>457</v>
      </c>
      <c r="W514" s="1" t="str">
        <f>IF($N$11="ENTER INITIALS","",IF(V514="","INVALID",IF(V514&lt;33,"VALID","INVALID")))</f>
        <v/>
      </c>
      <c r="X514" s="5" t="e" cm="1">
        <f t="array" ref="X514">_xlfn.IFS(W514="VALID",1,W514="INVALID",0,W514="NO AMP",0)</f>
        <v>#N/A</v>
      </c>
      <c r="Y514" s="10">
        <v>126</v>
      </c>
    </row>
    <row r="515" spans="16:25">
      <c r="P515" s="1" t="str">
        <f t="shared" si="13"/>
        <v/>
      </c>
      <c r="Q515" s="1" t="s">
        <v>456</v>
      </c>
      <c r="R515" s="1" t="s">
        <v>33</v>
      </c>
      <c r="S515" s="1" t="s">
        <v>34</v>
      </c>
      <c r="T515" s="1" t="s">
        <v>28</v>
      </c>
      <c r="U515" s="1" t="s">
        <v>457</v>
      </c>
      <c r="W515" s="1" t="str">
        <f>IF($N$11="ENTER INITIALS","",IF(V515="","NO",IF(V515&lt;33,"YES","NO")))</f>
        <v/>
      </c>
      <c r="X515" s="5" t="e" cm="1">
        <f t="array" ref="X515">_xlfn.IFS(W515="YES",1,W515="NO",0,W515="NO AMP",0)</f>
        <v>#N/A</v>
      </c>
      <c r="Y515" s="10">
        <v>126</v>
      </c>
    </row>
    <row r="516" spans="16:25">
      <c r="P516" s="1" t="str">
        <f t="shared" si="13"/>
        <v/>
      </c>
      <c r="Q516" s="1" t="s">
        <v>458</v>
      </c>
      <c r="R516" s="1" t="s">
        <v>26</v>
      </c>
      <c r="S516" s="1" t="s">
        <v>27</v>
      </c>
      <c r="T516" s="1" t="s">
        <v>28</v>
      </c>
      <c r="U516" s="1" t="s">
        <v>457</v>
      </c>
      <c r="W516" s="1" t="str">
        <f>IF($N$11="ENTER INITIALS","",IF(V516="","INVALID",IF(V516&lt;33,"VALID","INVALID")))</f>
        <v/>
      </c>
      <c r="X516" s="5" t="e" cm="1">
        <f t="array" ref="X516">_xlfn.IFS(W516="VALID",1,W516="INVALID",0,W516="NO AMP",0)</f>
        <v>#N/A</v>
      </c>
      <c r="Y516" s="10">
        <v>126</v>
      </c>
    </row>
    <row r="517" spans="16:25">
      <c r="P517" s="1" t="str">
        <f t="shared" si="13"/>
        <v/>
      </c>
      <c r="Q517" s="1" t="s">
        <v>458</v>
      </c>
      <c r="R517" s="1" t="s">
        <v>33</v>
      </c>
      <c r="S517" s="1" t="s">
        <v>34</v>
      </c>
      <c r="T517" s="1" t="s">
        <v>28</v>
      </c>
      <c r="U517" s="1" t="s">
        <v>457</v>
      </c>
      <c r="W517" s="1" t="str">
        <f>IF($N$11="ENTER INITIALS","",IF(V517="","NO",IF(V517&lt;33,"YES","NO")))</f>
        <v/>
      </c>
      <c r="X517" s="5" t="e" cm="1">
        <f t="array" ref="X517">_xlfn.IFS(W517="YES",1,W517="NO",0,W517="NO AMP",0)</f>
        <v>#N/A</v>
      </c>
      <c r="Y517" s="10">
        <v>126</v>
      </c>
    </row>
    <row r="518" spans="16:25">
      <c r="P518" s="1" t="str">
        <f t="shared" si="13"/>
        <v/>
      </c>
      <c r="Q518" s="1" t="s">
        <v>459</v>
      </c>
      <c r="R518" s="1" t="s">
        <v>26</v>
      </c>
      <c r="S518" s="1" t="s">
        <v>27</v>
      </c>
      <c r="T518" s="1" t="s">
        <v>28</v>
      </c>
      <c r="U518" s="1" t="s">
        <v>460</v>
      </c>
      <c r="W518" s="1" t="str">
        <f>IF($N$11="ENTER INITIALS","",IF(V518="","INVALID",IF(V518&lt;33,"VALID","INVALID")))</f>
        <v/>
      </c>
      <c r="X518" s="5" t="e" cm="1">
        <f t="array" ref="X518">_xlfn.IFS(W518="VALID",1,W518="INVALID",0,W518="NO AMP",0)</f>
        <v>#N/A</v>
      </c>
      <c r="Y518" s="10">
        <v>127</v>
      </c>
    </row>
    <row r="519" spans="16:25">
      <c r="P519" s="1" t="str">
        <f t="shared" si="13"/>
        <v/>
      </c>
      <c r="Q519" s="1" t="s">
        <v>459</v>
      </c>
      <c r="R519" s="1" t="s">
        <v>33</v>
      </c>
      <c r="S519" s="1" t="s">
        <v>34</v>
      </c>
      <c r="T519" s="1" t="s">
        <v>28</v>
      </c>
      <c r="U519" s="1" t="s">
        <v>460</v>
      </c>
      <c r="W519" s="1" t="str">
        <f>IF($N$11="ENTER INITIALS","",IF(V519="","NO",IF(V519&lt;33,"YES","NO")))</f>
        <v/>
      </c>
      <c r="X519" s="5" t="e" cm="1">
        <f t="array" ref="X519">_xlfn.IFS(W519="YES",1,W519="NO",0,W519="NO AMP",0)</f>
        <v>#N/A</v>
      </c>
      <c r="Y519" s="10">
        <v>127</v>
      </c>
    </row>
    <row r="520" spans="16:25">
      <c r="P520" s="1" t="str">
        <f t="shared" si="13"/>
        <v/>
      </c>
      <c r="Q520" s="1" t="s">
        <v>461</v>
      </c>
      <c r="R520" s="1" t="s">
        <v>26</v>
      </c>
      <c r="S520" s="1" t="s">
        <v>27</v>
      </c>
      <c r="T520" s="1" t="s">
        <v>28</v>
      </c>
      <c r="U520" s="1" t="s">
        <v>460</v>
      </c>
      <c r="W520" s="1" t="str">
        <f>IF($N$11="ENTER INITIALS","",IF(V520="","INVALID",IF(V520&lt;33,"VALID","INVALID")))</f>
        <v/>
      </c>
      <c r="X520" s="5" t="e" cm="1">
        <f t="array" ref="X520">_xlfn.IFS(W520="VALID",1,W520="INVALID",0,W520="NO AMP",0)</f>
        <v>#N/A</v>
      </c>
      <c r="Y520" s="10">
        <v>127</v>
      </c>
    </row>
    <row r="521" spans="16:25">
      <c r="P521" s="1" t="str">
        <f t="shared" si="13"/>
        <v/>
      </c>
      <c r="Q521" s="1" t="s">
        <v>461</v>
      </c>
      <c r="R521" s="1" t="s">
        <v>33</v>
      </c>
      <c r="S521" s="1" t="s">
        <v>34</v>
      </c>
      <c r="T521" s="1" t="s">
        <v>28</v>
      </c>
      <c r="U521" s="1" t="s">
        <v>460</v>
      </c>
      <c r="W521" s="1" t="str">
        <f>IF($N$11="ENTER INITIALS","",IF(V521="","NO",IF(V521&lt;33,"YES","NO")))</f>
        <v/>
      </c>
      <c r="X521" s="5" t="e" cm="1">
        <f t="array" ref="X521">_xlfn.IFS(W521="YES",1,W521="NO",0,W521="NO AMP",0)</f>
        <v>#N/A</v>
      </c>
      <c r="Y521" s="10">
        <v>127</v>
      </c>
    </row>
    <row r="522" spans="16:25">
      <c r="P522" s="1" t="str">
        <f t="shared" si="13"/>
        <v/>
      </c>
      <c r="Q522" s="1" t="s">
        <v>462</v>
      </c>
      <c r="R522" s="1" t="s">
        <v>26</v>
      </c>
      <c r="S522" s="1" t="s">
        <v>27</v>
      </c>
      <c r="T522" s="1" t="s">
        <v>28</v>
      </c>
      <c r="U522" s="1" t="s">
        <v>463</v>
      </c>
      <c r="W522" s="1" t="str">
        <f>IF($N$11="ENTER INITIALS","",IF(V522="","INVALID",IF(V522&lt;33,"VALID","INVALID")))</f>
        <v/>
      </c>
      <c r="X522" s="5" t="e" cm="1">
        <f t="array" ref="X522">_xlfn.IFS(W522="VALID",1,W522="INVALID",0,W522="NO AMP",0)</f>
        <v>#N/A</v>
      </c>
      <c r="Y522" s="10">
        <v>128</v>
      </c>
    </row>
    <row r="523" spans="16:25">
      <c r="P523" s="1" t="str">
        <f t="shared" si="13"/>
        <v/>
      </c>
      <c r="Q523" s="1" t="s">
        <v>462</v>
      </c>
      <c r="R523" s="1" t="s">
        <v>33</v>
      </c>
      <c r="S523" s="1" t="s">
        <v>34</v>
      </c>
      <c r="T523" s="1" t="s">
        <v>28</v>
      </c>
      <c r="U523" s="1" t="s">
        <v>463</v>
      </c>
      <c r="W523" s="1" t="str">
        <f>IF($N$11="ENTER INITIALS","",IF(V523="","NO",IF(V523&lt;33,"YES","NO")))</f>
        <v/>
      </c>
      <c r="X523" s="5" t="e" cm="1">
        <f t="array" ref="X523">_xlfn.IFS(W523="YES",1,W523="NO",0,W523="NO AMP",0)</f>
        <v>#N/A</v>
      </c>
      <c r="Y523" s="10">
        <v>128</v>
      </c>
    </row>
    <row r="524" spans="16:25">
      <c r="P524" s="1" t="str">
        <f t="shared" si="13"/>
        <v/>
      </c>
      <c r="Q524" s="1" t="s">
        <v>464</v>
      </c>
      <c r="R524" s="1" t="s">
        <v>26</v>
      </c>
      <c r="S524" s="1" t="s">
        <v>27</v>
      </c>
      <c r="T524" s="1" t="s">
        <v>28</v>
      </c>
      <c r="U524" s="1" t="s">
        <v>463</v>
      </c>
      <c r="W524" s="1" t="str">
        <f>IF($N$11="ENTER INITIALS","",IF(V524="","INVALID",IF(V524&lt;33,"VALID","INVALID")))</f>
        <v/>
      </c>
      <c r="X524" s="5" t="e" cm="1">
        <f t="array" ref="X524">_xlfn.IFS(W524="VALID",1,W524="INVALID",0,W524="NO AMP",0)</f>
        <v>#N/A</v>
      </c>
      <c r="Y524" s="10">
        <v>128</v>
      </c>
    </row>
    <row r="525" spans="16:25">
      <c r="P525" s="1" t="str">
        <f t="shared" si="13"/>
        <v/>
      </c>
      <c r="Q525" s="1" t="s">
        <v>464</v>
      </c>
      <c r="R525" s="1" t="s">
        <v>33</v>
      </c>
      <c r="S525" s="1" t="s">
        <v>34</v>
      </c>
      <c r="T525" s="1" t="s">
        <v>28</v>
      </c>
      <c r="U525" s="1" t="s">
        <v>463</v>
      </c>
      <c r="W525" s="1" t="str">
        <f>IF($N$11="ENTER INITIALS","",IF(V525="","NO",IF(V525&lt;33,"YES","NO")))</f>
        <v/>
      </c>
      <c r="X525" s="5" t="e" cm="1">
        <f t="array" ref="X525">_xlfn.IFS(W525="YES",1,W525="NO",0,W525="NO AMP",0)</f>
        <v>#N/A</v>
      </c>
      <c r="Y525" s="10">
        <v>128</v>
      </c>
    </row>
    <row r="526" spans="16:25">
      <c r="P526" s="1" t="str">
        <f t="shared" si="13"/>
        <v/>
      </c>
      <c r="Q526" s="1" t="s">
        <v>465</v>
      </c>
      <c r="R526" s="1" t="s">
        <v>26</v>
      </c>
      <c r="S526" s="1" t="s">
        <v>27</v>
      </c>
      <c r="T526" s="1" t="s">
        <v>28</v>
      </c>
      <c r="U526" s="1" t="s">
        <v>466</v>
      </c>
      <c r="W526" s="1" t="str">
        <f>IF($N$11="ENTER INITIALS","",IF(V526="","INVALID",IF(V526&lt;33,"VALID","INVALID")))</f>
        <v/>
      </c>
      <c r="X526" s="5" t="e" cm="1">
        <f t="array" ref="X526">_xlfn.IFS(W526="VALID",1,W526="INVALID",0,W526="NO AMP",0)</f>
        <v>#N/A</v>
      </c>
      <c r="Y526" s="10">
        <v>129</v>
      </c>
    </row>
    <row r="527" spans="16:25">
      <c r="P527" s="1" t="str">
        <f t="shared" ref="P527:P590" si="14">IF(VLOOKUP(Y527,$B$2:$D$190,3,FALSE)="","",VLOOKUP(Y527,$B$2:$D$190,3,FALSE))</f>
        <v/>
      </c>
      <c r="Q527" s="1" t="s">
        <v>465</v>
      </c>
      <c r="R527" s="1" t="s">
        <v>33</v>
      </c>
      <c r="S527" s="1" t="s">
        <v>34</v>
      </c>
      <c r="T527" s="1" t="s">
        <v>28</v>
      </c>
      <c r="U527" s="1" t="s">
        <v>466</v>
      </c>
      <c r="W527" s="1" t="str">
        <f>IF($N$11="ENTER INITIALS","",IF(V527="","NO",IF(V527&lt;33,"YES","NO")))</f>
        <v/>
      </c>
      <c r="X527" s="5" t="e" cm="1">
        <f t="array" ref="X527">_xlfn.IFS(W527="YES",1,W527="NO",0,W527="NO AMP",0)</f>
        <v>#N/A</v>
      </c>
      <c r="Y527" s="10">
        <v>129</v>
      </c>
    </row>
    <row r="528" spans="16:25">
      <c r="P528" s="1" t="str">
        <f t="shared" si="14"/>
        <v/>
      </c>
      <c r="Q528" s="1" t="s">
        <v>467</v>
      </c>
      <c r="R528" s="1" t="s">
        <v>26</v>
      </c>
      <c r="S528" s="1" t="s">
        <v>27</v>
      </c>
      <c r="T528" s="1" t="s">
        <v>28</v>
      </c>
      <c r="U528" s="1" t="s">
        <v>466</v>
      </c>
      <c r="W528" s="1" t="str">
        <f>IF($N$11="ENTER INITIALS","",IF(V528="","INVALID",IF(V528&lt;33,"VALID","INVALID")))</f>
        <v/>
      </c>
      <c r="X528" s="5" t="e" cm="1">
        <f t="array" ref="X528">_xlfn.IFS(W528="VALID",1,W528="INVALID",0,W528="NO AMP",0)</f>
        <v>#N/A</v>
      </c>
      <c r="Y528" s="10">
        <v>129</v>
      </c>
    </row>
    <row r="529" spans="16:25">
      <c r="P529" s="1" t="str">
        <f t="shared" si="14"/>
        <v/>
      </c>
      <c r="Q529" s="1" t="s">
        <v>467</v>
      </c>
      <c r="R529" s="1" t="s">
        <v>33</v>
      </c>
      <c r="S529" s="1" t="s">
        <v>34</v>
      </c>
      <c r="T529" s="1" t="s">
        <v>28</v>
      </c>
      <c r="U529" s="1" t="s">
        <v>466</v>
      </c>
      <c r="W529" s="1" t="str">
        <f>IF($N$11="ENTER INITIALS","",IF(V529="","NO",IF(V529&lt;33,"YES","NO")))</f>
        <v/>
      </c>
      <c r="X529" s="5" t="e" cm="1">
        <f t="array" ref="X529">_xlfn.IFS(W529="YES",1,W529="NO",0,W529="NO AMP",0)</f>
        <v>#N/A</v>
      </c>
      <c r="Y529" s="10">
        <v>129</v>
      </c>
    </row>
    <row r="530" spans="16:25">
      <c r="P530" s="1" t="str">
        <f t="shared" si="14"/>
        <v/>
      </c>
      <c r="Q530" s="1" t="s">
        <v>468</v>
      </c>
      <c r="R530" s="1" t="s">
        <v>26</v>
      </c>
      <c r="S530" s="1" t="s">
        <v>27</v>
      </c>
      <c r="T530" s="1" t="s">
        <v>28</v>
      </c>
      <c r="U530" s="1" t="s">
        <v>469</v>
      </c>
      <c r="W530" s="1" t="str">
        <f>IF($N$11="ENTER INITIALS","",IF(V530="","INVALID",IF(V530&lt;33,"VALID","INVALID")))</f>
        <v/>
      </c>
      <c r="X530" s="5" t="e" cm="1">
        <f t="array" ref="X530">_xlfn.IFS(W530="VALID",1,W530="INVALID",0,W530="NO AMP",0)</f>
        <v>#N/A</v>
      </c>
      <c r="Y530" s="10">
        <v>130</v>
      </c>
    </row>
    <row r="531" spans="16:25">
      <c r="P531" s="1" t="str">
        <f t="shared" si="14"/>
        <v/>
      </c>
      <c r="Q531" s="1" t="s">
        <v>468</v>
      </c>
      <c r="R531" s="1" t="s">
        <v>33</v>
      </c>
      <c r="S531" s="1" t="s">
        <v>34</v>
      </c>
      <c r="T531" s="1" t="s">
        <v>28</v>
      </c>
      <c r="U531" s="1" t="s">
        <v>469</v>
      </c>
      <c r="W531" s="1" t="str">
        <f>IF($N$11="ENTER INITIALS","",IF(V531="","NO",IF(V531&lt;33,"YES","NO")))</f>
        <v/>
      </c>
      <c r="X531" s="5" t="e" cm="1">
        <f t="array" ref="X531">_xlfn.IFS(W531="YES",1,W531="NO",0,W531="NO AMP",0)</f>
        <v>#N/A</v>
      </c>
      <c r="Y531" s="10">
        <v>130</v>
      </c>
    </row>
    <row r="532" spans="16:25">
      <c r="P532" s="1" t="str">
        <f t="shared" si="14"/>
        <v/>
      </c>
      <c r="Q532" s="1" t="s">
        <v>470</v>
      </c>
      <c r="R532" s="1" t="s">
        <v>26</v>
      </c>
      <c r="S532" s="1" t="s">
        <v>27</v>
      </c>
      <c r="T532" s="1" t="s">
        <v>28</v>
      </c>
      <c r="U532" s="1" t="s">
        <v>469</v>
      </c>
      <c r="W532" s="1" t="str">
        <f>IF($N$11="ENTER INITIALS","",IF(V532="","INVALID",IF(V532&lt;33,"VALID","INVALID")))</f>
        <v/>
      </c>
      <c r="X532" s="5" t="e" cm="1">
        <f t="array" ref="X532">_xlfn.IFS(W532="VALID",1,W532="INVALID",0,W532="NO AMP",0)</f>
        <v>#N/A</v>
      </c>
      <c r="Y532" s="10">
        <v>130</v>
      </c>
    </row>
    <row r="533" spans="16:25">
      <c r="P533" s="1" t="str">
        <f t="shared" si="14"/>
        <v/>
      </c>
      <c r="Q533" s="1" t="s">
        <v>470</v>
      </c>
      <c r="R533" s="1" t="s">
        <v>33</v>
      </c>
      <c r="S533" s="1" t="s">
        <v>34</v>
      </c>
      <c r="T533" s="1" t="s">
        <v>28</v>
      </c>
      <c r="U533" s="1" t="s">
        <v>469</v>
      </c>
      <c r="W533" s="1" t="str">
        <f>IF($N$11="ENTER INITIALS","",IF(V533="","NO",IF(V533&lt;33,"YES","NO")))</f>
        <v/>
      </c>
      <c r="X533" s="5" t="e" cm="1">
        <f t="array" ref="X533">_xlfn.IFS(W533="YES",1,W533="NO",0,W533="NO AMP",0)</f>
        <v>#N/A</v>
      </c>
      <c r="Y533" s="10">
        <v>130</v>
      </c>
    </row>
    <row r="534" spans="16:25">
      <c r="P534" s="1" t="str">
        <f t="shared" si="14"/>
        <v/>
      </c>
      <c r="Q534" s="1" t="s">
        <v>471</v>
      </c>
      <c r="R534" s="1" t="s">
        <v>26</v>
      </c>
      <c r="S534" s="1" t="s">
        <v>27</v>
      </c>
      <c r="T534" s="1" t="s">
        <v>28</v>
      </c>
      <c r="U534" s="1" t="s">
        <v>472</v>
      </c>
      <c r="W534" s="1" t="str">
        <f>IF($N$11="ENTER INITIALS","",IF(V534="","INVALID",IF(V534&lt;33,"VALID","INVALID")))</f>
        <v/>
      </c>
      <c r="X534" s="5" t="e" cm="1">
        <f t="array" ref="X534">_xlfn.IFS(W534="VALID",1,W534="INVALID",0,W534="NO AMP",0)</f>
        <v>#N/A</v>
      </c>
      <c r="Y534" s="10">
        <v>131</v>
      </c>
    </row>
    <row r="535" spans="16:25">
      <c r="P535" s="1" t="str">
        <f t="shared" si="14"/>
        <v/>
      </c>
      <c r="Q535" s="1" t="s">
        <v>471</v>
      </c>
      <c r="R535" s="1" t="s">
        <v>33</v>
      </c>
      <c r="S535" s="1" t="s">
        <v>34</v>
      </c>
      <c r="T535" s="1" t="s">
        <v>28</v>
      </c>
      <c r="U535" s="1" t="s">
        <v>472</v>
      </c>
      <c r="W535" s="1" t="str">
        <f>IF($N$11="ENTER INITIALS","",IF(V535="","NO",IF(V535&lt;33,"YES","NO")))</f>
        <v/>
      </c>
      <c r="X535" s="5" t="e" cm="1">
        <f t="array" ref="X535">_xlfn.IFS(W535="YES",1,W535="NO",0,W535="NO AMP",0)</f>
        <v>#N/A</v>
      </c>
      <c r="Y535" s="10">
        <v>131</v>
      </c>
    </row>
    <row r="536" spans="16:25">
      <c r="P536" s="1" t="str">
        <f t="shared" si="14"/>
        <v/>
      </c>
      <c r="Q536" s="1" t="s">
        <v>473</v>
      </c>
      <c r="R536" s="1" t="s">
        <v>26</v>
      </c>
      <c r="S536" s="1" t="s">
        <v>27</v>
      </c>
      <c r="T536" s="1" t="s">
        <v>28</v>
      </c>
      <c r="U536" s="1" t="s">
        <v>472</v>
      </c>
      <c r="W536" s="1" t="str">
        <f>IF($N$11="ENTER INITIALS","",IF(V536="","INVALID",IF(V536&lt;33,"VALID","INVALID")))</f>
        <v/>
      </c>
      <c r="X536" s="5" t="e" cm="1">
        <f t="array" ref="X536">_xlfn.IFS(W536="VALID",1,W536="INVALID",0,W536="NO AMP",0)</f>
        <v>#N/A</v>
      </c>
      <c r="Y536" s="10">
        <v>131</v>
      </c>
    </row>
    <row r="537" spans="16:25">
      <c r="P537" s="1" t="str">
        <f t="shared" si="14"/>
        <v/>
      </c>
      <c r="Q537" s="1" t="s">
        <v>473</v>
      </c>
      <c r="R537" s="1" t="s">
        <v>33</v>
      </c>
      <c r="S537" s="1" t="s">
        <v>34</v>
      </c>
      <c r="T537" s="1" t="s">
        <v>28</v>
      </c>
      <c r="U537" s="1" t="s">
        <v>472</v>
      </c>
      <c r="W537" s="1" t="str">
        <f>IF($N$11="ENTER INITIALS","",IF(V537="","NO",IF(V537&lt;33,"YES","NO")))</f>
        <v/>
      </c>
      <c r="X537" s="5" t="e" cm="1">
        <f t="array" ref="X537">_xlfn.IFS(W537="YES",1,W537="NO",0,W537="NO AMP",0)</f>
        <v>#N/A</v>
      </c>
      <c r="Y537" s="10">
        <v>131</v>
      </c>
    </row>
    <row r="538" spans="16:25">
      <c r="P538" s="1" t="str">
        <f t="shared" si="14"/>
        <v/>
      </c>
      <c r="Q538" s="1" t="s">
        <v>474</v>
      </c>
      <c r="R538" s="1" t="s">
        <v>26</v>
      </c>
      <c r="S538" s="1" t="s">
        <v>27</v>
      </c>
      <c r="T538" s="1" t="s">
        <v>28</v>
      </c>
      <c r="U538" s="1" t="s">
        <v>475</v>
      </c>
      <c r="W538" s="1" t="str">
        <f>IF($N$11="ENTER INITIALS","",IF(V538="","INVALID",IF(V538&lt;33,"VALID","INVALID")))</f>
        <v/>
      </c>
      <c r="X538" s="5" t="e" cm="1">
        <f t="array" ref="X538">_xlfn.IFS(W538="VALID",1,W538="INVALID",0,W538="NO AMP",0)</f>
        <v>#N/A</v>
      </c>
      <c r="Y538" s="10">
        <v>132</v>
      </c>
    </row>
    <row r="539" spans="16:25">
      <c r="P539" s="1" t="str">
        <f t="shared" si="14"/>
        <v/>
      </c>
      <c r="Q539" s="1" t="s">
        <v>474</v>
      </c>
      <c r="R539" s="1" t="s">
        <v>33</v>
      </c>
      <c r="S539" s="1" t="s">
        <v>34</v>
      </c>
      <c r="T539" s="1" t="s">
        <v>28</v>
      </c>
      <c r="U539" s="1" t="s">
        <v>475</v>
      </c>
      <c r="W539" s="1" t="str">
        <f>IF($N$11="ENTER INITIALS","",IF(V539="","NO",IF(V539&lt;33,"YES","NO")))</f>
        <v/>
      </c>
      <c r="X539" s="5" t="e" cm="1">
        <f t="array" ref="X539">_xlfn.IFS(W539="YES",1,W539="NO",0,W539="NO AMP",0)</f>
        <v>#N/A</v>
      </c>
      <c r="Y539" s="10">
        <v>132</v>
      </c>
    </row>
    <row r="540" spans="16:25">
      <c r="P540" s="1" t="str">
        <f t="shared" si="14"/>
        <v/>
      </c>
      <c r="Q540" s="1" t="s">
        <v>476</v>
      </c>
      <c r="R540" s="1" t="s">
        <v>26</v>
      </c>
      <c r="S540" s="1" t="s">
        <v>27</v>
      </c>
      <c r="T540" s="1" t="s">
        <v>28</v>
      </c>
      <c r="U540" s="1" t="s">
        <v>475</v>
      </c>
      <c r="W540" s="1" t="str">
        <f>IF($N$11="ENTER INITIALS","",IF(V540="","INVALID",IF(V540&lt;33,"VALID","INVALID")))</f>
        <v/>
      </c>
      <c r="X540" s="5" t="e" cm="1">
        <f t="array" ref="X540">_xlfn.IFS(W540="VALID",1,W540="INVALID",0,W540="NO AMP",0)</f>
        <v>#N/A</v>
      </c>
      <c r="Y540" s="10">
        <v>132</v>
      </c>
    </row>
    <row r="541" spans="16:25">
      <c r="P541" s="1" t="str">
        <f t="shared" si="14"/>
        <v/>
      </c>
      <c r="Q541" s="1" t="s">
        <v>476</v>
      </c>
      <c r="R541" s="1" t="s">
        <v>33</v>
      </c>
      <c r="S541" s="1" t="s">
        <v>34</v>
      </c>
      <c r="T541" s="1" t="s">
        <v>28</v>
      </c>
      <c r="U541" s="1" t="s">
        <v>475</v>
      </c>
      <c r="W541" s="1" t="str">
        <f>IF($N$11="ENTER INITIALS","",IF(V541="","NO",IF(V541&lt;33,"YES","NO")))</f>
        <v/>
      </c>
      <c r="X541" s="5" t="e" cm="1">
        <f t="array" ref="X541">_xlfn.IFS(W541="YES",1,W541="NO",0,W541="NO AMP",0)</f>
        <v>#N/A</v>
      </c>
      <c r="Y541" s="10">
        <v>132</v>
      </c>
    </row>
    <row r="542" spans="16:25">
      <c r="P542" s="1" t="str">
        <f t="shared" si="14"/>
        <v/>
      </c>
      <c r="Q542" s="1" t="s">
        <v>477</v>
      </c>
      <c r="R542" s="1" t="s">
        <v>26</v>
      </c>
      <c r="S542" s="1" t="s">
        <v>27</v>
      </c>
      <c r="T542" s="1" t="s">
        <v>28</v>
      </c>
      <c r="U542" s="1" t="s">
        <v>478</v>
      </c>
      <c r="W542" s="1" t="str">
        <f>IF($N$11="ENTER INITIALS","",IF(V542="","INVALID",IF(V542&lt;33,"VALID","INVALID")))</f>
        <v/>
      </c>
      <c r="X542" s="5" t="e" cm="1">
        <f t="array" ref="X542">_xlfn.IFS(W542="VALID",1,W542="INVALID",0,W542="NO AMP",0)</f>
        <v>#N/A</v>
      </c>
      <c r="Y542" s="10">
        <v>133</v>
      </c>
    </row>
    <row r="543" spans="16:25">
      <c r="P543" s="1" t="str">
        <f t="shared" si="14"/>
        <v/>
      </c>
      <c r="Q543" s="1" t="s">
        <v>477</v>
      </c>
      <c r="R543" s="1" t="s">
        <v>33</v>
      </c>
      <c r="S543" s="1" t="s">
        <v>34</v>
      </c>
      <c r="T543" s="1" t="s">
        <v>28</v>
      </c>
      <c r="U543" s="1" t="s">
        <v>478</v>
      </c>
      <c r="W543" s="1" t="str">
        <f>IF($N$11="ENTER INITIALS","",IF(V543="","NO",IF(V543&lt;33,"YES","NO")))</f>
        <v/>
      </c>
      <c r="X543" s="5" t="e" cm="1">
        <f t="array" ref="X543">_xlfn.IFS(W543="YES",1,W543="NO",0,W543="NO AMP",0)</f>
        <v>#N/A</v>
      </c>
      <c r="Y543" s="10">
        <v>133</v>
      </c>
    </row>
    <row r="544" spans="16:25">
      <c r="P544" s="1" t="str">
        <f t="shared" si="14"/>
        <v/>
      </c>
      <c r="Q544" s="1" t="s">
        <v>479</v>
      </c>
      <c r="R544" s="1" t="s">
        <v>26</v>
      </c>
      <c r="S544" s="1" t="s">
        <v>27</v>
      </c>
      <c r="T544" s="1" t="s">
        <v>28</v>
      </c>
      <c r="U544" s="1" t="s">
        <v>478</v>
      </c>
      <c r="W544" s="1" t="str">
        <f>IF($N$11="ENTER INITIALS","",IF(V544="","INVALID",IF(V544&lt;33,"VALID","INVALID")))</f>
        <v/>
      </c>
      <c r="X544" s="5" t="e" cm="1">
        <f t="array" ref="X544">_xlfn.IFS(W544="VALID",1,W544="INVALID",0,W544="NO AMP",0)</f>
        <v>#N/A</v>
      </c>
      <c r="Y544" s="10">
        <v>133</v>
      </c>
    </row>
    <row r="545" spans="16:25">
      <c r="P545" s="1" t="str">
        <f t="shared" si="14"/>
        <v/>
      </c>
      <c r="Q545" s="1" t="s">
        <v>479</v>
      </c>
      <c r="R545" s="1" t="s">
        <v>33</v>
      </c>
      <c r="S545" s="1" t="s">
        <v>34</v>
      </c>
      <c r="T545" s="1" t="s">
        <v>28</v>
      </c>
      <c r="U545" s="1" t="s">
        <v>478</v>
      </c>
      <c r="W545" s="1" t="str">
        <f>IF($N$11="ENTER INITIALS","",IF(V545="","NO",IF(V545&lt;33,"YES","NO")))</f>
        <v/>
      </c>
      <c r="X545" s="5" t="e" cm="1">
        <f t="array" ref="X545">_xlfn.IFS(W545="YES",1,W545="NO",0,W545="NO AMP",0)</f>
        <v>#N/A</v>
      </c>
      <c r="Y545" s="10">
        <v>133</v>
      </c>
    </row>
    <row r="546" spans="16:25">
      <c r="P546" s="1" t="str">
        <f t="shared" si="14"/>
        <v/>
      </c>
      <c r="Q546" s="1" t="s">
        <v>480</v>
      </c>
      <c r="R546" s="1" t="s">
        <v>26</v>
      </c>
      <c r="S546" s="1" t="s">
        <v>27</v>
      </c>
      <c r="T546" s="1" t="s">
        <v>28</v>
      </c>
      <c r="U546" s="1" t="s">
        <v>481</v>
      </c>
      <c r="W546" s="1" t="str">
        <f>IF($N$11="ENTER INITIALS","",IF(V546="","INVALID",IF(V546&lt;33,"VALID","INVALID")))</f>
        <v/>
      </c>
      <c r="X546" s="5" t="e" cm="1">
        <f t="array" ref="X546">_xlfn.IFS(W546="VALID",1,W546="INVALID",0,W546="NO AMP",0)</f>
        <v>#N/A</v>
      </c>
      <c r="Y546" s="10">
        <v>134</v>
      </c>
    </row>
    <row r="547" spans="16:25">
      <c r="P547" s="1" t="str">
        <f t="shared" si="14"/>
        <v/>
      </c>
      <c r="Q547" s="1" t="s">
        <v>480</v>
      </c>
      <c r="R547" s="1" t="s">
        <v>33</v>
      </c>
      <c r="S547" s="1" t="s">
        <v>34</v>
      </c>
      <c r="T547" s="1" t="s">
        <v>28</v>
      </c>
      <c r="U547" s="1" t="s">
        <v>481</v>
      </c>
      <c r="W547" s="1" t="str">
        <f>IF($N$11="ENTER INITIALS","",IF(V547="","NO",IF(V547&lt;33,"YES","NO")))</f>
        <v/>
      </c>
      <c r="X547" s="5" t="e" cm="1">
        <f t="array" ref="X547">_xlfn.IFS(W547="YES",1,W547="NO",0,W547="NO AMP",0)</f>
        <v>#N/A</v>
      </c>
      <c r="Y547" s="10">
        <v>134</v>
      </c>
    </row>
    <row r="548" spans="16:25">
      <c r="P548" s="1" t="str">
        <f t="shared" si="14"/>
        <v/>
      </c>
      <c r="Q548" s="1" t="s">
        <v>482</v>
      </c>
      <c r="R548" s="1" t="s">
        <v>26</v>
      </c>
      <c r="S548" s="1" t="s">
        <v>27</v>
      </c>
      <c r="T548" s="1" t="s">
        <v>28</v>
      </c>
      <c r="U548" s="1" t="s">
        <v>481</v>
      </c>
      <c r="W548" s="1" t="str">
        <f>IF($N$11="ENTER INITIALS","",IF(V548="","INVALID",IF(V548&lt;33,"VALID","INVALID")))</f>
        <v/>
      </c>
      <c r="X548" s="5" t="e" cm="1">
        <f t="array" ref="X548">_xlfn.IFS(W548="VALID",1,W548="INVALID",0,W548="NO AMP",0)</f>
        <v>#N/A</v>
      </c>
      <c r="Y548" s="10">
        <v>134</v>
      </c>
    </row>
    <row r="549" spans="16:25">
      <c r="P549" s="1" t="str">
        <f t="shared" si="14"/>
        <v/>
      </c>
      <c r="Q549" s="1" t="s">
        <v>482</v>
      </c>
      <c r="R549" s="1" t="s">
        <v>33</v>
      </c>
      <c r="S549" s="1" t="s">
        <v>34</v>
      </c>
      <c r="T549" s="1" t="s">
        <v>28</v>
      </c>
      <c r="U549" s="1" t="s">
        <v>481</v>
      </c>
      <c r="W549" s="1" t="str">
        <f>IF($N$11="ENTER INITIALS","",IF(V549="","NO",IF(V549&lt;33,"YES","NO")))</f>
        <v/>
      </c>
      <c r="X549" s="5" t="e" cm="1">
        <f t="array" ref="X549">_xlfn.IFS(W549="YES",1,W549="NO",0,W549="NO AMP",0)</f>
        <v>#N/A</v>
      </c>
      <c r="Y549" s="10">
        <v>134</v>
      </c>
    </row>
    <row r="550" spans="16:25">
      <c r="P550" s="1" t="str">
        <f t="shared" si="14"/>
        <v/>
      </c>
      <c r="Q550" s="1" t="s">
        <v>483</v>
      </c>
      <c r="R550" s="1" t="s">
        <v>26</v>
      </c>
      <c r="S550" s="1" t="s">
        <v>27</v>
      </c>
      <c r="T550" s="1" t="s">
        <v>28</v>
      </c>
      <c r="U550" s="1" t="s">
        <v>484</v>
      </c>
      <c r="W550" s="1" t="str">
        <f>IF($N$11="ENTER INITIALS","",IF(V550="","INVALID",IF(V550&lt;33,"VALID","INVALID")))</f>
        <v/>
      </c>
      <c r="X550" s="5" t="e" cm="1">
        <f t="array" ref="X550">_xlfn.IFS(W550="VALID",1,W550="INVALID",0,W550="NO AMP",0)</f>
        <v>#N/A</v>
      </c>
      <c r="Y550" s="10">
        <v>135</v>
      </c>
    </row>
    <row r="551" spans="16:25">
      <c r="P551" s="1" t="str">
        <f t="shared" si="14"/>
        <v/>
      </c>
      <c r="Q551" s="1" t="s">
        <v>483</v>
      </c>
      <c r="R551" s="1" t="s">
        <v>33</v>
      </c>
      <c r="S551" s="1" t="s">
        <v>34</v>
      </c>
      <c r="T551" s="1" t="s">
        <v>28</v>
      </c>
      <c r="U551" s="1" t="s">
        <v>484</v>
      </c>
      <c r="W551" s="1" t="str">
        <f>IF($N$11="ENTER INITIALS","",IF(V551="","NO",IF(V551&lt;33,"YES","NO")))</f>
        <v/>
      </c>
      <c r="X551" s="5" t="e" cm="1">
        <f t="array" ref="X551">_xlfn.IFS(W551="YES",1,W551="NO",0,W551="NO AMP",0)</f>
        <v>#N/A</v>
      </c>
      <c r="Y551" s="10">
        <v>135</v>
      </c>
    </row>
    <row r="552" spans="16:25">
      <c r="P552" s="1" t="str">
        <f t="shared" si="14"/>
        <v/>
      </c>
      <c r="Q552" s="1" t="s">
        <v>485</v>
      </c>
      <c r="R552" s="1" t="s">
        <v>26</v>
      </c>
      <c r="S552" s="1" t="s">
        <v>27</v>
      </c>
      <c r="T552" s="1" t="s">
        <v>28</v>
      </c>
      <c r="U552" s="1" t="s">
        <v>484</v>
      </c>
      <c r="W552" s="1" t="str">
        <f>IF($N$11="ENTER INITIALS","",IF(V552="","INVALID",IF(V552&lt;33,"VALID","INVALID")))</f>
        <v/>
      </c>
      <c r="X552" s="5" t="e" cm="1">
        <f t="array" ref="X552">_xlfn.IFS(W552="VALID",1,W552="INVALID",0,W552="NO AMP",0)</f>
        <v>#N/A</v>
      </c>
      <c r="Y552" s="10">
        <v>135</v>
      </c>
    </row>
    <row r="553" spans="16:25">
      <c r="P553" s="1" t="str">
        <f t="shared" si="14"/>
        <v/>
      </c>
      <c r="Q553" s="1" t="s">
        <v>485</v>
      </c>
      <c r="R553" s="1" t="s">
        <v>33</v>
      </c>
      <c r="S553" s="1" t="s">
        <v>34</v>
      </c>
      <c r="T553" s="1" t="s">
        <v>28</v>
      </c>
      <c r="U553" s="1" t="s">
        <v>484</v>
      </c>
      <c r="W553" s="1" t="str">
        <f>IF($N$11="ENTER INITIALS","",IF(V553="","NO",IF(V553&lt;33,"YES","NO")))</f>
        <v/>
      </c>
      <c r="X553" s="5" t="e" cm="1">
        <f t="array" ref="X553">_xlfn.IFS(W553="YES",1,W553="NO",0,W553="NO AMP",0)</f>
        <v>#N/A</v>
      </c>
      <c r="Y553" s="10">
        <v>135</v>
      </c>
    </row>
    <row r="554" spans="16:25">
      <c r="P554" s="1" t="str">
        <f t="shared" si="14"/>
        <v/>
      </c>
      <c r="Q554" s="1" t="s">
        <v>486</v>
      </c>
      <c r="R554" s="1" t="s">
        <v>26</v>
      </c>
      <c r="S554" s="1" t="s">
        <v>27</v>
      </c>
      <c r="T554" s="1" t="s">
        <v>28</v>
      </c>
      <c r="U554" s="1" t="s">
        <v>487</v>
      </c>
      <c r="W554" s="1" t="str">
        <f>IF($N$11="ENTER INITIALS","",IF(V554="","INVALID",IF(V554&lt;33,"VALID","INVALID")))</f>
        <v/>
      </c>
      <c r="X554" s="5" t="e" cm="1">
        <f t="array" ref="X554">_xlfn.IFS(W554="VALID",1,W554="INVALID",0,W554="NO AMP",0)</f>
        <v>#N/A</v>
      </c>
      <c r="Y554" s="10">
        <v>136</v>
      </c>
    </row>
    <row r="555" spans="16:25">
      <c r="P555" s="1" t="str">
        <f t="shared" si="14"/>
        <v/>
      </c>
      <c r="Q555" s="1" t="s">
        <v>486</v>
      </c>
      <c r="R555" s="1" t="s">
        <v>33</v>
      </c>
      <c r="S555" s="1" t="s">
        <v>34</v>
      </c>
      <c r="T555" s="1" t="s">
        <v>28</v>
      </c>
      <c r="U555" s="1" t="s">
        <v>487</v>
      </c>
      <c r="W555" s="1" t="str">
        <f>IF($N$11="ENTER INITIALS","",IF(V555="","NO",IF(V555&lt;33,"YES","NO")))</f>
        <v/>
      </c>
      <c r="X555" s="5" t="e" cm="1">
        <f t="array" ref="X555">_xlfn.IFS(W555="YES",1,W555="NO",0,W555="NO AMP",0)</f>
        <v>#N/A</v>
      </c>
      <c r="Y555" s="10">
        <v>136</v>
      </c>
    </row>
    <row r="556" spans="16:25">
      <c r="P556" s="1" t="str">
        <f t="shared" si="14"/>
        <v/>
      </c>
      <c r="Q556" s="1" t="s">
        <v>488</v>
      </c>
      <c r="R556" s="1" t="s">
        <v>26</v>
      </c>
      <c r="S556" s="1" t="s">
        <v>27</v>
      </c>
      <c r="T556" s="1" t="s">
        <v>28</v>
      </c>
      <c r="U556" s="1" t="s">
        <v>487</v>
      </c>
      <c r="W556" s="1" t="str">
        <f>IF($N$11="ENTER INITIALS","",IF(V556="","INVALID",IF(V556&lt;33,"VALID","INVALID")))</f>
        <v/>
      </c>
      <c r="X556" s="5" t="e" cm="1">
        <f t="array" ref="X556">_xlfn.IFS(W556="VALID",1,W556="INVALID",0,W556="NO AMP",0)</f>
        <v>#N/A</v>
      </c>
      <c r="Y556" s="10">
        <v>136</v>
      </c>
    </row>
    <row r="557" spans="16:25">
      <c r="P557" s="1" t="str">
        <f t="shared" si="14"/>
        <v/>
      </c>
      <c r="Q557" s="1" t="s">
        <v>488</v>
      </c>
      <c r="R557" s="1" t="s">
        <v>33</v>
      </c>
      <c r="S557" s="1" t="s">
        <v>34</v>
      </c>
      <c r="T557" s="1" t="s">
        <v>28</v>
      </c>
      <c r="U557" s="1" t="s">
        <v>487</v>
      </c>
      <c r="W557" s="1" t="str">
        <f>IF($N$11="ENTER INITIALS","",IF(V557="","NO",IF(V557&lt;33,"YES","NO")))</f>
        <v/>
      </c>
      <c r="X557" s="5" t="e" cm="1">
        <f t="array" ref="X557">_xlfn.IFS(W557="YES",1,W557="NO",0,W557="NO AMP",0)</f>
        <v>#N/A</v>
      </c>
      <c r="Y557" s="10">
        <v>136</v>
      </c>
    </row>
    <row r="558" spans="16:25">
      <c r="P558" s="1" t="str">
        <f t="shared" si="14"/>
        <v/>
      </c>
      <c r="Q558" s="1" t="s">
        <v>489</v>
      </c>
      <c r="R558" s="1" t="s">
        <v>26</v>
      </c>
      <c r="S558" s="1" t="s">
        <v>27</v>
      </c>
      <c r="T558" s="1" t="s">
        <v>28</v>
      </c>
      <c r="U558" s="1" t="s">
        <v>490</v>
      </c>
      <c r="W558" s="1" t="str">
        <f>IF($N$11="ENTER INITIALS","",IF(V558="","INVALID",IF(V558&lt;33,"VALID","INVALID")))</f>
        <v/>
      </c>
      <c r="X558" s="5" t="e" cm="1">
        <f t="array" ref="X558">_xlfn.IFS(W558="VALID",1,W558="INVALID",0,W558="NO AMP",0)</f>
        <v>#N/A</v>
      </c>
      <c r="Y558" s="10">
        <v>137</v>
      </c>
    </row>
    <row r="559" spans="16:25">
      <c r="P559" s="1" t="str">
        <f t="shared" si="14"/>
        <v/>
      </c>
      <c r="Q559" s="1" t="s">
        <v>489</v>
      </c>
      <c r="R559" s="1" t="s">
        <v>33</v>
      </c>
      <c r="S559" s="1" t="s">
        <v>34</v>
      </c>
      <c r="T559" s="1" t="s">
        <v>28</v>
      </c>
      <c r="U559" s="1" t="s">
        <v>490</v>
      </c>
      <c r="W559" s="1" t="str">
        <f>IF($N$11="ENTER INITIALS","",IF(V559="","NO",IF(V559&lt;33,"YES","NO")))</f>
        <v/>
      </c>
      <c r="X559" s="5" t="e" cm="1">
        <f t="array" ref="X559">_xlfn.IFS(W559="YES",1,W559="NO",0,W559="NO AMP",0)</f>
        <v>#N/A</v>
      </c>
      <c r="Y559" s="10">
        <v>137</v>
      </c>
    </row>
    <row r="560" spans="16:25">
      <c r="P560" s="1" t="str">
        <f t="shared" si="14"/>
        <v/>
      </c>
      <c r="Q560" s="1" t="s">
        <v>491</v>
      </c>
      <c r="R560" s="1" t="s">
        <v>26</v>
      </c>
      <c r="S560" s="1" t="s">
        <v>27</v>
      </c>
      <c r="T560" s="1" t="s">
        <v>28</v>
      </c>
      <c r="U560" s="1" t="s">
        <v>490</v>
      </c>
      <c r="W560" s="1" t="str">
        <f>IF($N$11="ENTER INITIALS","",IF(V560="","INVALID",IF(V560&lt;33,"VALID","INVALID")))</f>
        <v/>
      </c>
      <c r="X560" s="5" t="e" cm="1">
        <f t="array" ref="X560">_xlfn.IFS(W560="VALID",1,W560="INVALID",0,W560="NO AMP",0)</f>
        <v>#N/A</v>
      </c>
      <c r="Y560" s="10">
        <v>137</v>
      </c>
    </row>
    <row r="561" spans="16:25">
      <c r="P561" s="1" t="str">
        <f t="shared" si="14"/>
        <v/>
      </c>
      <c r="Q561" s="1" t="s">
        <v>491</v>
      </c>
      <c r="R561" s="1" t="s">
        <v>33</v>
      </c>
      <c r="S561" s="1" t="s">
        <v>34</v>
      </c>
      <c r="T561" s="1" t="s">
        <v>28</v>
      </c>
      <c r="U561" s="1" t="s">
        <v>490</v>
      </c>
      <c r="W561" s="1" t="str">
        <f>IF($N$11="ENTER INITIALS","",IF(V561="","NO",IF(V561&lt;33,"YES","NO")))</f>
        <v/>
      </c>
      <c r="X561" s="5" t="e" cm="1">
        <f t="array" ref="X561">_xlfn.IFS(W561="YES",1,W561="NO",0,W561="NO AMP",0)</f>
        <v>#N/A</v>
      </c>
      <c r="Y561" s="10">
        <v>137</v>
      </c>
    </row>
    <row r="562" spans="16:25">
      <c r="P562" s="1" t="str">
        <f t="shared" si="14"/>
        <v/>
      </c>
      <c r="Q562" s="1" t="s">
        <v>492</v>
      </c>
      <c r="R562" s="1" t="s">
        <v>26</v>
      </c>
      <c r="S562" s="1" t="s">
        <v>27</v>
      </c>
      <c r="T562" s="1" t="s">
        <v>28</v>
      </c>
      <c r="U562" s="1" t="s">
        <v>493</v>
      </c>
      <c r="W562" s="1" t="str">
        <f>IF($N$11="ENTER INITIALS","",IF(V562="","INVALID",IF(V562&lt;33,"VALID","INVALID")))</f>
        <v/>
      </c>
      <c r="X562" s="5" t="e" cm="1">
        <f t="array" ref="X562">_xlfn.IFS(W562="VALID",1,W562="INVALID",0,W562="NO AMP",0)</f>
        <v>#N/A</v>
      </c>
      <c r="Y562" s="10">
        <v>138</v>
      </c>
    </row>
    <row r="563" spans="16:25">
      <c r="P563" s="1" t="str">
        <f t="shared" si="14"/>
        <v/>
      </c>
      <c r="Q563" s="1" t="s">
        <v>492</v>
      </c>
      <c r="R563" s="1" t="s">
        <v>33</v>
      </c>
      <c r="S563" s="1" t="s">
        <v>34</v>
      </c>
      <c r="T563" s="1" t="s">
        <v>28</v>
      </c>
      <c r="U563" s="1" t="s">
        <v>493</v>
      </c>
      <c r="W563" s="1" t="str">
        <f>IF($N$11="ENTER INITIALS","",IF(V563="","NO",IF(V563&lt;33,"YES","NO")))</f>
        <v/>
      </c>
      <c r="X563" s="5" t="e" cm="1">
        <f t="array" ref="X563">_xlfn.IFS(W563="YES",1,W563="NO",0,W563="NO AMP",0)</f>
        <v>#N/A</v>
      </c>
      <c r="Y563" s="10">
        <v>138</v>
      </c>
    </row>
    <row r="564" spans="16:25">
      <c r="P564" s="1" t="str">
        <f t="shared" si="14"/>
        <v/>
      </c>
      <c r="Q564" s="1" t="s">
        <v>494</v>
      </c>
      <c r="R564" s="1" t="s">
        <v>26</v>
      </c>
      <c r="S564" s="1" t="s">
        <v>27</v>
      </c>
      <c r="T564" s="1" t="s">
        <v>28</v>
      </c>
      <c r="U564" s="1" t="s">
        <v>493</v>
      </c>
      <c r="W564" s="1" t="str">
        <f>IF($N$11="ENTER INITIALS","",IF(V564="","INVALID",IF(V564&lt;33,"VALID","INVALID")))</f>
        <v/>
      </c>
      <c r="X564" s="5" t="e" cm="1">
        <f t="array" ref="X564">_xlfn.IFS(W564="VALID",1,W564="INVALID",0,W564="NO AMP",0)</f>
        <v>#N/A</v>
      </c>
      <c r="Y564" s="10">
        <v>138</v>
      </c>
    </row>
    <row r="565" spans="16:25">
      <c r="P565" s="1" t="str">
        <f t="shared" si="14"/>
        <v/>
      </c>
      <c r="Q565" s="1" t="s">
        <v>494</v>
      </c>
      <c r="R565" s="1" t="s">
        <v>33</v>
      </c>
      <c r="S565" s="1" t="s">
        <v>34</v>
      </c>
      <c r="T565" s="1" t="s">
        <v>28</v>
      </c>
      <c r="U565" s="1" t="s">
        <v>493</v>
      </c>
      <c r="W565" s="1" t="str">
        <f>IF($N$11="ENTER INITIALS","",IF(V565="","NO",IF(V565&lt;33,"YES","NO")))</f>
        <v/>
      </c>
      <c r="X565" s="5" t="e" cm="1">
        <f t="array" ref="X565">_xlfn.IFS(W565="YES",1,W565="NO",0,W565="NO AMP",0)</f>
        <v>#N/A</v>
      </c>
      <c r="Y565" s="10">
        <v>138</v>
      </c>
    </row>
    <row r="566" spans="16:25">
      <c r="P566" s="1" t="str">
        <f t="shared" si="14"/>
        <v/>
      </c>
      <c r="Q566" s="1" t="s">
        <v>495</v>
      </c>
      <c r="R566" s="1" t="s">
        <v>26</v>
      </c>
      <c r="S566" s="1" t="s">
        <v>27</v>
      </c>
      <c r="T566" s="1" t="s">
        <v>28</v>
      </c>
      <c r="U566" s="1" t="s">
        <v>496</v>
      </c>
      <c r="W566" s="1" t="str">
        <f>IF($N$11="ENTER INITIALS","",IF(V566="","INVALID",IF(V566&lt;33,"VALID","INVALID")))</f>
        <v/>
      </c>
      <c r="X566" s="5" t="e" cm="1">
        <f t="array" ref="X566">_xlfn.IFS(W566="VALID",1,W566="INVALID",0,W566="NO AMP",0)</f>
        <v>#N/A</v>
      </c>
      <c r="Y566" s="10">
        <v>139</v>
      </c>
    </row>
    <row r="567" spans="16:25">
      <c r="P567" s="1" t="str">
        <f t="shared" si="14"/>
        <v/>
      </c>
      <c r="Q567" s="1" t="s">
        <v>495</v>
      </c>
      <c r="R567" s="1" t="s">
        <v>33</v>
      </c>
      <c r="S567" s="1" t="s">
        <v>34</v>
      </c>
      <c r="T567" s="1" t="s">
        <v>28</v>
      </c>
      <c r="U567" s="1" t="s">
        <v>496</v>
      </c>
      <c r="W567" s="1" t="str">
        <f>IF($N$11="ENTER INITIALS","",IF(V567="","NO",IF(V567&lt;33,"YES","NO")))</f>
        <v/>
      </c>
      <c r="X567" s="5" t="e" cm="1">
        <f t="array" ref="X567">_xlfn.IFS(W567="YES",1,W567="NO",0,W567="NO AMP",0)</f>
        <v>#N/A</v>
      </c>
      <c r="Y567" s="10">
        <v>139</v>
      </c>
    </row>
    <row r="568" spans="16:25">
      <c r="P568" s="1" t="str">
        <f t="shared" si="14"/>
        <v/>
      </c>
      <c r="Q568" s="1" t="s">
        <v>497</v>
      </c>
      <c r="R568" s="1" t="s">
        <v>26</v>
      </c>
      <c r="S568" s="1" t="s">
        <v>27</v>
      </c>
      <c r="T568" s="1" t="s">
        <v>28</v>
      </c>
      <c r="U568" s="1" t="s">
        <v>496</v>
      </c>
      <c r="W568" s="1" t="str">
        <f>IF($N$11="ENTER INITIALS","",IF(V568="","INVALID",IF(V568&lt;33,"VALID","INVALID")))</f>
        <v/>
      </c>
      <c r="X568" s="5" t="e" cm="1">
        <f t="array" ref="X568">_xlfn.IFS(W568="VALID",1,W568="INVALID",0,W568="NO AMP",0)</f>
        <v>#N/A</v>
      </c>
      <c r="Y568" s="10">
        <v>139</v>
      </c>
    </row>
    <row r="569" spans="16:25">
      <c r="P569" s="1" t="str">
        <f t="shared" si="14"/>
        <v/>
      </c>
      <c r="Q569" s="1" t="s">
        <v>497</v>
      </c>
      <c r="R569" s="1" t="s">
        <v>33</v>
      </c>
      <c r="S569" s="1" t="s">
        <v>34</v>
      </c>
      <c r="T569" s="1" t="s">
        <v>28</v>
      </c>
      <c r="U569" s="1" t="s">
        <v>496</v>
      </c>
      <c r="W569" s="1" t="str">
        <f>IF($N$11="ENTER INITIALS","",IF(V569="","NO",IF(V569&lt;33,"YES","NO")))</f>
        <v/>
      </c>
      <c r="X569" s="5" t="e" cm="1">
        <f t="array" ref="X569">_xlfn.IFS(W569="YES",1,W569="NO",0,W569="NO AMP",0)</f>
        <v>#N/A</v>
      </c>
      <c r="Y569" s="10">
        <v>139</v>
      </c>
    </row>
    <row r="570" spans="16:25">
      <c r="P570" s="1" t="str">
        <f t="shared" si="14"/>
        <v/>
      </c>
      <c r="Q570" s="1" t="s">
        <v>498</v>
      </c>
      <c r="R570" s="1" t="s">
        <v>26</v>
      </c>
      <c r="S570" s="1" t="s">
        <v>27</v>
      </c>
      <c r="T570" s="1" t="s">
        <v>28</v>
      </c>
      <c r="U570" s="1" t="s">
        <v>499</v>
      </c>
      <c r="W570" s="1" t="str">
        <f>IF($N$11="ENTER INITIALS","",IF(V570="","INVALID",IF(V570&lt;33,"VALID","INVALID")))</f>
        <v/>
      </c>
      <c r="X570" s="5" t="e" cm="1">
        <f t="array" ref="X570">_xlfn.IFS(W570="VALID",1,W570="INVALID",0,W570="NO AMP",0)</f>
        <v>#N/A</v>
      </c>
      <c r="Y570" s="10">
        <v>140</v>
      </c>
    </row>
    <row r="571" spans="16:25">
      <c r="P571" s="1" t="str">
        <f t="shared" si="14"/>
        <v/>
      </c>
      <c r="Q571" s="1" t="s">
        <v>498</v>
      </c>
      <c r="R571" s="1" t="s">
        <v>33</v>
      </c>
      <c r="S571" s="1" t="s">
        <v>34</v>
      </c>
      <c r="T571" s="1" t="s">
        <v>28</v>
      </c>
      <c r="U571" s="1" t="s">
        <v>499</v>
      </c>
      <c r="W571" s="1" t="str">
        <f>IF($N$11="ENTER INITIALS","",IF(V571="","NO",IF(V571&lt;33,"YES","NO")))</f>
        <v/>
      </c>
      <c r="X571" s="5" t="e" cm="1">
        <f t="array" ref="X571">_xlfn.IFS(W571="YES",1,W571="NO",0,W571="NO AMP",0)</f>
        <v>#N/A</v>
      </c>
      <c r="Y571" s="10">
        <v>140</v>
      </c>
    </row>
    <row r="572" spans="16:25">
      <c r="P572" s="1" t="str">
        <f t="shared" si="14"/>
        <v/>
      </c>
      <c r="Q572" s="1" t="s">
        <v>500</v>
      </c>
      <c r="R572" s="1" t="s">
        <v>26</v>
      </c>
      <c r="S572" s="1" t="s">
        <v>27</v>
      </c>
      <c r="T572" s="1" t="s">
        <v>28</v>
      </c>
      <c r="U572" s="1" t="s">
        <v>499</v>
      </c>
      <c r="W572" s="1" t="str">
        <f>IF($N$11="ENTER INITIALS","",IF(V572="","INVALID",IF(V572&lt;33,"VALID","INVALID")))</f>
        <v/>
      </c>
      <c r="X572" s="5" t="e" cm="1">
        <f t="array" ref="X572">_xlfn.IFS(W572="VALID",1,W572="INVALID",0,W572="NO AMP",0)</f>
        <v>#N/A</v>
      </c>
      <c r="Y572" s="10">
        <v>140</v>
      </c>
    </row>
    <row r="573" spans="16:25">
      <c r="P573" s="1" t="str">
        <f t="shared" si="14"/>
        <v/>
      </c>
      <c r="Q573" s="1" t="s">
        <v>500</v>
      </c>
      <c r="R573" s="1" t="s">
        <v>33</v>
      </c>
      <c r="S573" s="1" t="s">
        <v>34</v>
      </c>
      <c r="T573" s="1" t="s">
        <v>28</v>
      </c>
      <c r="U573" s="1" t="s">
        <v>499</v>
      </c>
      <c r="W573" s="1" t="str">
        <f>IF($N$11="ENTER INITIALS","",IF(V573="","NO",IF(V573&lt;33,"YES","NO")))</f>
        <v/>
      </c>
      <c r="X573" s="5" t="e" cm="1">
        <f t="array" ref="X573">_xlfn.IFS(W573="YES",1,W573="NO",0,W573="NO AMP",0)</f>
        <v>#N/A</v>
      </c>
      <c r="Y573" s="10">
        <v>140</v>
      </c>
    </row>
    <row r="574" spans="16:25">
      <c r="P574" s="1" t="str">
        <f t="shared" si="14"/>
        <v/>
      </c>
      <c r="Q574" s="1" t="s">
        <v>501</v>
      </c>
      <c r="R574" s="1" t="s">
        <v>26</v>
      </c>
      <c r="S574" s="1" t="s">
        <v>27</v>
      </c>
      <c r="T574" s="1" t="s">
        <v>28</v>
      </c>
      <c r="U574" s="1" t="s">
        <v>502</v>
      </c>
      <c r="W574" s="1" t="str">
        <f>IF($N$11="ENTER INITIALS","",IF(V574="","INVALID",IF(V574&lt;33,"VALID","INVALID")))</f>
        <v/>
      </c>
      <c r="X574" s="5" t="e" cm="1">
        <f t="array" ref="X574">_xlfn.IFS(W574="VALID",1,W574="INVALID",0,W574="NO AMP",0)</f>
        <v>#N/A</v>
      </c>
      <c r="Y574" s="10">
        <v>141</v>
      </c>
    </row>
    <row r="575" spans="16:25">
      <c r="P575" s="1" t="str">
        <f t="shared" si="14"/>
        <v/>
      </c>
      <c r="Q575" s="1" t="s">
        <v>501</v>
      </c>
      <c r="R575" s="1" t="s">
        <v>33</v>
      </c>
      <c r="S575" s="1" t="s">
        <v>34</v>
      </c>
      <c r="T575" s="1" t="s">
        <v>28</v>
      </c>
      <c r="U575" s="1" t="s">
        <v>502</v>
      </c>
      <c r="W575" s="1" t="str">
        <f>IF($N$11="ENTER INITIALS","",IF(V575="","NO",IF(V575&lt;33,"YES","NO")))</f>
        <v/>
      </c>
      <c r="X575" s="5" t="e" cm="1">
        <f t="array" ref="X575">_xlfn.IFS(W575="YES",1,W575="NO",0,W575="NO AMP",0)</f>
        <v>#N/A</v>
      </c>
      <c r="Y575" s="10">
        <v>141</v>
      </c>
    </row>
    <row r="576" spans="16:25">
      <c r="P576" s="1" t="str">
        <f t="shared" si="14"/>
        <v/>
      </c>
      <c r="Q576" s="1" t="s">
        <v>503</v>
      </c>
      <c r="R576" s="1" t="s">
        <v>26</v>
      </c>
      <c r="S576" s="1" t="s">
        <v>27</v>
      </c>
      <c r="T576" s="1" t="s">
        <v>28</v>
      </c>
      <c r="U576" s="1" t="s">
        <v>502</v>
      </c>
      <c r="W576" s="1" t="str">
        <f>IF($N$11="ENTER INITIALS","",IF(V576="","INVALID",IF(V576&lt;33,"VALID","INVALID")))</f>
        <v/>
      </c>
      <c r="X576" s="5" t="e" cm="1">
        <f t="array" ref="X576">_xlfn.IFS(W576="VALID",1,W576="INVALID",0,W576="NO AMP",0)</f>
        <v>#N/A</v>
      </c>
      <c r="Y576" s="10">
        <v>141</v>
      </c>
    </row>
    <row r="577" spans="16:25">
      <c r="P577" s="1" t="str">
        <f t="shared" si="14"/>
        <v/>
      </c>
      <c r="Q577" s="1" t="s">
        <v>503</v>
      </c>
      <c r="R577" s="1" t="s">
        <v>33</v>
      </c>
      <c r="S577" s="1" t="s">
        <v>34</v>
      </c>
      <c r="T577" s="1" t="s">
        <v>28</v>
      </c>
      <c r="U577" s="1" t="s">
        <v>502</v>
      </c>
      <c r="W577" s="1" t="str">
        <f>IF($N$11="ENTER INITIALS","",IF(V577="","NO",IF(V577&lt;33,"YES","NO")))</f>
        <v/>
      </c>
      <c r="X577" s="5" t="e" cm="1">
        <f t="array" ref="X577">_xlfn.IFS(W577="YES",1,W577="NO",0,W577="NO AMP",0)</f>
        <v>#N/A</v>
      </c>
      <c r="Y577" s="10">
        <v>141</v>
      </c>
    </row>
    <row r="578" spans="16:25">
      <c r="P578" s="1" t="str">
        <f t="shared" si="14"/>
        <v/>
      </c>
      <c r="Q578" s="1" t="s">
        <v>504</v>
      </c>
      <c r="R578" s="1" t="s">
        <v>26</v>
      </c>
      <c r="S578" s="1" t="s">
        <v>27</v>
      </c>
      <c r="T578" s="1" t="s">
        <v>28</v>
      </c>
      <c r="U578" s="1" t="s">
        <v>505</v>
      </c>
      <c r="W578" s="1" t="str">
        <f>IF($N$11="ENTER INITIALS","",IF(V578="","INVALID",IF(V578&lt;33,"VALID","INVALID")))</f>
        <v/>
      </c>
      <c r="X578" s="5" t="e" cm="1">
        <f t="array" ref="X578">_xlfn.IFS(W578="VALID",1,W578="INVALID",0,W578="NO AMP",0)</f>
        <v>#N/A</v>
      </c>
      <c r="Y578" s="10">
        <v>142</v>
      </c>
    </row>
    <row r="579" spans="16:25">
      <c r="P579" s="1" t="str">
        <f t="shared" si="14"/>
        <v/>
      </c>
      <c r="Q579" s="1" t="s">
        <v>504</v>
      </c>
      <c r="R579" s="1" t="s">
        <v>33</v>
      </c>
      <c r="S579" s="1" t="s">
        <v>34</v>
      </c>
      <c r="T579" s="1" t="s">
        <v>28</v>
      </c>
      <c r="U579" s="1" t="s">
        <v>505</v>
      </c>
      <c r="W579" s="1" t="str">
        <f>IF($N$11="ENTER INITIALS","",IF(V579="","NO",IF(V579&lt;33,"YES","NO")))</f>
        <v/>
      </c>
      <c r="X579" s="5" t="e" cm="1">
        <f t="array" ref="X579">_xlfn.IFS(W579="YES",1,W579="NO",0,W579="NO AMP",0)</f>
        <v>#N/A</v>
      </c>
      <c r="Y579" s="10">
        <v>142</v>
      </c>
    </row>
    <row r="580" spans="16:25">
      <c r="P580" s="1" t="str">
        <f t="shared" si="14"/>
        <v/>
      </c>
      <c r="Q580" s="1" t="s">
        <v>506</v>
      </c>
      <c r="R580" s="1" t="s">
        <v>26</v>
      </c>
      <c r="S580" s="1" t="s">
        <v>27</v>
      </c>
      <c r="T580" s="1" t="s">
        <v>28</v>
      </c>
      <c r="U580" s="1" t="s">
        <v>505</v>
      </c>
      <c r="W580" s="1" t="str">
        <f>IF($N$11="ENTER INITIALS","",IF(V580="","INVALID",IF(V580&lt;33,"VALID","INVALID")))</f>
        <v/>
      </c>
      <c r="X580" s="5" t="e" cm="1">
        <f t="array" ref="X580">_xlfn.IFS(W580="VALID",1,W580="INVALID",0,W580="NO AMP",0)</f>
        <v>#N/A</v>
      </c>
      <c r="Y580" s="10">
        <v>142</v>
      </c>
    </row>
    <row r="581" spans="16:25">
      <c r="P581" s="1" t="str">
        <f t="shared" si="14"/>
        <v/>
      </c>
      <c r="Q581" s="1" t="s">
        <v>506</v>
      </c>
      <c r="R581" s="1" t="s">
        <v>33</v>
      </c>
      <c r="S581" s="1" t="s">
        <v>34</v>
      </c>
      <c r="T581" s="1" t="s">
        <v>28</v>
      </c>
      <c r="U581" s="1" t="s">
        <v>505</v>
      </c>
      <c r="W581" s="1" t="str">
        <f>IF($N$11="ENTER INITIALS","",IF(V581="","NO",IF(V581&lt;33,"YES","NO")))</f>
        <v/>
      </c>
      <c r="X581" s="5" t="e" cm="1">
        <f t="array" ref="X581">_xlfn.IFS(W581="YES",1,W581="NO",0,W581="NO AMP",0)</f>
        <v>#N/A</v>
      </c>
      <c r="Y581" s="10">
        <v>142</v>
      </c>
    </row>
    <row r="582" spans="16:25">
      <c r="P582" s="1" t="str">
        <f t="shared" si="14"/>
        <v/>
      </c>
      <c r="Q582" s="1" t="s">
        <v>507</v>
      </c>
      <c r="R582" s="1" t="s">
        <v>26</v>
      </c>
      <c r="S582" s="1" t="s">
        <v>27</v>
      </c>
      <c r="T582" s="1" t="s">
        <v>28</v>
      </c>
      <c r="U582" s="1" t="s">
        <v>508</v>
      </c>
      <c r="W582" s="1" t="str">
        <f>IF($N$11="ENTER INITIALS","",IF(V582="","INVALID",IF(V582&lt;33,"VALID","INVALID")))</f>
        <v/>
      </c>
      <c r="X582" s="5" t="e" cm="1">
        <f t="array" ref="X582">_xlfn.IFS(W582="VALID",1,W582="INVALID",0,W582="NO AMP",0)</f>
        <v>#N/A</v>
      </c>
      <c r="Y582" s="10">
        <v>143</v>
      </c>
    </row>
    <row r="583" spans="16:25">
      <c r="P583" s="1" t="str">
        <f t="shared" si="14"/>
        <v/>
      </c>
      <c r="Q583" s="1" t="s">
        <v>507</v>
      </c>
      <c r="R583" s="1" t="s">
        <v>33</v>
      </c>
      <c r="S583" s="1" t="s">
        <v>34</v>
      </c>
      <c r="T583" s="1" t="s">
        <v>28</v>
      </c>
      <c r="U583" s="1" t="s">
        <v>508</v>
      </c>
      <c r="W583" s="1" t="str">
        <f>IF($N$11="ENTER INITIALS","",IF(V583="","NO",IF(V583&lt;33,"YES","NO")))</f>
        <v/>
      </c>
      <c r="X583" s="5" t="e" cm="1">
        <f t="array" ref="X583">_xlfn.IFS(W583="YES",1,W583="NO",0,W583="NO AMP",0)</f>
        <v>#N/A</v>
      </c>
      <c r="Y583" s="10">
        <v>143</v>
      </c>
    </row>
    <row r="584" spans="16:25">
      <c r="P584" s="1" t="str">
        <f t="shared" si="14"/>
        <v/>
      </c>
      <c r="Q584" s="1" t="s">
        <v>509</v>
      </c>
      <c r="R584" s="1" t="s">
        <v>26</v>
      </c>
      <c r="S584" s="1" t="s">
        <v>27</v>
      </c>
      <c r="T584" s="1" t="s">
        <v>28</v>
      </c>
      <c r="U584" s="1" t="s">
        <v>508</v>
      </c>
      <c r="W584" s="1" t="str">
        <f>IF($N$11="ENTER INITIALS","",IF(V584="","INVALID",IF(V584&lt;33,"VALID","INVALID")))</f>
        <v/>
      </c>
      <c r="X584" s="5" t="e" cm="1">
        <f t="array" ref="X584">_xlfn.IFS(W584="VALID",1,W584="INVALID",0,W584="NO AMP",0)</f>
        <v>#N/A</v>
      </c>
      <c r="Y584" s="10">
        <v>143</v>
      </c>
    </row>
    <row r="585" spans="16:25">
      <c r="P585" s="1" t="str">
        <f t="shared" si="14"/>
        <v/>
      </c>
      <c r="Q585" s="1" t="s">
        <v>509</v>
      </c>
      <c r="R585" s="1" t="s">
        <v>33</v>
      </c>
      <c r="S585" s="1" t="s">
        <v>34</v>
      </c>
      <c r="T585" s="1" t="s">
        <v>28</v>
      </c>
      <c r="U585" s="1" t="s">
        <v>508</v>
      </c>
      <c r="W585" s="1" t="str">
        <f>IF($N$11="ENTER INITIALS","",IF(V585="","NO",IF(V585&lt;33,"YES","NO")))</f>
        <v/>
      </c>
      <c r="X585" s="5" t="e" cm="1">
        <f t="array" ref="X585">_xlfn.IFS(W585="YES",1,W585="NO",0,W585="NO AMP",0)</f>
        <v>#N/A</v>
      </c>
      <c r="Y585" s="10">
        <v>143</v>
      </c>
    </row>
    <row r="586" spans="16:25">
      <c r="P586" s="1" t="str">
        <f t="shared" si="14"/>
        <v/>
      </c>
      <c r="Q586" s="1" t="s">
        <v>510</v>
      </c>
      <c r="R586" s="1" t="s">
        <v>26</v>
      </c>
      <c r="S586" s="1" t="s">
        <v>27</v>
      </c>
      <c r="T586" s="1" t="s">
        <v>28</v>
      </c>
      <c r="U586" s="1" t="s">
        <v>511</v>
      </c>
      <c r="W586" s="1" t="str">
        <f>IF($N$11="ENTER INITIALS","",IF(V586="","INVALID",IF(V586&lt;33,"VALID","INVALID")))</f>
        <v/>
      </c>
      <c r="X586" s="5" t="e" cm="1">
        <f t="array" ref="X586">_xlfn.IFS(W586="VALID",1,W586="INVALID",0,W586="NO AMP",0)</f>
        <v>#N/A</v>
      </c>
      <c r="Y586" s="10">
        <v>144</v>
      </c>
    </row>
    <row r="587" spans="16:25">
      <c r="P587" s="1" t="str">
        <f t="shared" si="14"/>
        <v/>
      </c>
      <c r="Q587" s="1" t="s">
        <v>510</v>
      </c>
      <c r="R587" s="1" t="s">
        <v>33</v>
      </c>
      <c r="S587" s="1" t="s">
        <v>34</v>
      </c>
      <c r="T587" s="1" t="s">
        <v>28</v>
      </c>
      <c r="U587" s="1" t="s">
        <v>511</v>
      </c>
      <c r="W587" s="1" t="str">
        <f>IF($N$11="ENTER INITIALS","",IF(V587="","NO",IF(V587&lt;33,"YES","NO")))</f>
        <v/>
      </c>
      <c r="X587" s="5" t="e" cm="1">
        <f t="array" ref="X587">_xlfn.IFS(W587="YES",1,W587="NO",0,W587="NO AMP",0)</f>
        <v>#N/A</v>
      </c>
      <c r="Y587" s="10">
        <v>144</v>
      </c>
    </row>
    <row r="588" spans="16:25">
      <c r="P588" s="1" t="str">
        <f t="shared" si="14"/>
        <v/>
      </c>
      <c r="Q588" s="1" t="s">
        <v>512</v>
      </c>
      <c r="R588" s="1" t="s">
        <v>26</v>
      </c>
      <c r="S588" s="1" t="s">
        <v>27</v>
      </c>
      <c r="T588" s="1" t="s">
        <v>28</v>
      </c>
      <c r="U588" s="1" t="s">
        <v>511</v>
      </c>
      <c r="W588" s="1" t="str">
        <f>IF($N$11="ENTER INITIALS","",IF(V588="","INVALID",IF(V588&lt;33,"VALID","INVALID")))</f>
        <v/>
      </c>
      <c r="X588" s="5" t="e" cm="1">
        <f t="array" ref="X588">_xlfn.IFS(W588="VALID",1,W588="INVALID",0,W588="NO AMP",0)</f>
        <v>#N/A</v>
      </c>
      <c r="Y588" s="10">
        <v>144</v>
      </c>
    </row>
    <row r="589" spans="16:25">
      <c r="P589" s="1" t="str">
        <f t="shared" si="14"/>
        <v/>
      </c>
      <c r="Q589" s="1" t="s">
        <v>512</v>
      </c>
      <c r="R589" s="1" t="s">
        <v>33</v>
      </c>
      <c r="S589" s="1" t="s">
        <v>34</v>
      </c>
      <c r="T589" s="1" t="s">
        <v>28</v>
      </c>
      <c r="U589" s="1" t="s">
        <v>511</v>
      </c>
      <c r="W589" s="1" t="str">
        <f>IF($N$11="ENTER INITIALS","",IF(V589="","NO",IF(V589&lt;33,"YES","NO")))</f>
        <v/>
      </c>
      <c r="X589" s="5" t="e" cm="1">
        <f t="array" ref="X589">_xlfn.IFS(W589="YES",1,W589="NO",0,W589="NO AMP",0)</f>
        <v>#N/A</v>
      </c>
      <c r="Y589" s="10">
        <v>144</v>
      </c>
    </row>
    <row r="590" spans="16:25">
      <c r="P590" s="1" t="str">
        <f t="shared" si="14"/>
        <v/>
      </c>
      <c r="Q590" s="1" t="s">
        <v>513</v>
      </c>
      <c r="R590" s="1" t="s">
        <v>26</v>
      </c>
      <c r="S590" s="1" t="s">
        <v>27</v>
      </c>
      <c r="T590" s="1" t="s">
        <v>28</v>
      </c>
      <c r="U590" s="1" t="s">
        <v>514</v>
      </c>
      <c r="W590" s="1" t="str">
        <f>IF($N$11="ENTER INITIALS","",IF(V590="","INVALID",IF(V590&lt;33,"VALID","INVALID")))</f>
        <v/>
      </c>
      <c r="X590" s="5" t="e" cm="1">
        <f t="array" ref="X590">_xlfn.IFS(W590="VALID",1,W590="INVALID",0,W590="NO AMP",0)</f>
        <v>#N/A</v>
      </c>
      <c r="Y590" s="10">
        <v>145</v>
      </c>
    </row>
    <row r="591" spans="16:25">
      <c r="P591" s="1" t="str">
        <f t="shared" ref="P591:P654" si="15">IF(VLOOKUP(Y591,$B$2:$D$190,3,FALSE)="","",VLOOKUP(Y591,$B$2:$D$190,3,FALSE))</f>
        <v/>
      </c>
      <c r="Q591" s="1" t="s">
        <v>513</v>
      </c>
      <c r="R591" s="1" t="s">
        <v>33</v>
      </c>
      <c r="S591" s="1" t="s">
        <v>34</v>
      </c>
      <c r="T591" s="1" t="s">
        <v>28</v>
      </c>
      <c r="U591" s="1" t="s">
        <v>514</v>
      </c>
      <c r="W591" s="1" t="str">
        <f>IF($N$11="ENTER INITIALS","",IF(V591="","NO",IF(V591&lt;33,"YES","NO")))</f>
        <v/>
      </c>
      <c r="X591" s="5" t="e" cm="1">
        <f t="array" ref="X591">_xlfn.IFS(W591="YES",1,W591="NO",0,W591="NO AMP",0)</f>
        <v>#N/A</v>
      </c>
      <c r="Y591" s="10">
        <v>145</v>
      </c>
    </row>
    <row r="592" spans="16:25">
      <c r="P592" s="1" t="str">
        <f t="shared" si="15"/>
        <v/>
      </c>
      <c r="Q592" s="1" t="s">
        <v>515</v>
      </c>
      <c r="R592" s="1" t="s">
        <v>26</v>
      </c>
      <c r="S592" s="1" t="s">
        <v>27</v>
      </c>
      <c r="T592" s="1" t="s">
        <v>28</v>
      </c>
      <c r="U592" s="1" t="s">
        <v>514</v>
      </c>
      <c r="W592" s="1" t="str">
        <f>IF($N$11="ENTER INITIALS","",IF(V592="","INVALID",IF(V592&lt;33,"VALID","INVALID")))</f>
        <v/>
      </c>
      <c r="X592" s="5" t="e" cm="1">
        <f t="array" ref="X592">_xlfn.IFS(W592="VALID",1,W592="INVALID",0,W592="NO AMP",0)</f>
        <v>#N/A</v>
      </c>
      <c r="Y592" s="10">
        <v>145</v>
      </c>
    </row>
    <row r="593" spans="16:25">
      <c r="P593" s="1" t="str">
        <f t="shared" si="15"/>
        <v/>
      </c>
      <c r="Q593" s="1" t="s">
        <v>515</v>
      </c>
      <c r="R593" s="1" t="s">
        <v>33</v>
      </c>
      <c r="S593" s="1" t="s">
        <v>34</v>
      </c>
      <c r="T593" s="1" t="s">
        <v>28</v>
      </c>
      <c r="U593" s="1" t="s">
        <v>514</v>
      </c>
      <c r="W593" s="1" t="str">
        <f>IF($N$11="ENTER INITIALS","",IF(V593="","NO",IF(V593&lt;33,"YES","NO")))</f>
        <v/>
      </c>
      <c r="X593" s="5" t="e" cm="1">
        <f t="array" ref="X593">_xlfn.IFS(W593="YES",1,W593="NO",0,W593="NO AMP",0)</f>
        <v>#N/A</v>
      </c>
      <c r="Y593" s="10">
        <v>145</v>
      </c>
    </row>
    <row r="594" spans="16:25">
      <c r="P594" s="1" t="str">
        <f t="shared" si="15"/>
        <v/>
      </c>
      <c r="Q594" s="1" t="s">
        <v>516</v>
      </c>
      <c r="R594" s="1" t="s">
        <v>26</v>
      </c>
      <c r="S594" s="1" t="s">
        <v>27</v>
      </c>
      <c r="T594" s="1" t="s">
        <v>28</v>
      </c>
      <c r="U594" s="1" t="s">
        <v>517</v>
      </c>
      <c r="W594" s="1" t="str">
        <f>IF($N$11="ENTER INITIALS","",IF(V594="","INVALID",IF(V594&lt;33,"VALID","INVALID")))</f>
        <v/>
      </c>
      <c r="X594" s="5" t="e" cm="1">
        <f t="array" ref="X594">_xlfn.IFS(W594="VALID",1,W594="INVALID",0,W594="NO AMP",0)</f>
        <v>#N/A</v>
      </c>
      <c r="Y594" s="10">
        <v>146</v>
      </c>
    </row>
    <row r="595" spans="16:25">
      <c r="P595" s="1" t="str">
        <f t="shared" si="15"/>
        <v/>
      </c>
      <c r="Q595" s="1" t="s">
        <v>516</v>
      </c>
      <c r="R595" s="1" t="s">
        <v>33</v>
      </c>
      <c r="S595" s="1" t="s">
        <v>34</v>
      </c>
      <c r="T595" s="1" t="s">
        <v>28</v>
      </c>
      <c r="U595" s="1" t="s">
        <v>517</v>
      </c>
      <c r="W595" s="1" t="str">
        <f>IF($N$11="ENTER INITIALS","",IF(V595="","NO",IF(V595&lt;33,"YES","NO")))</f>
        <v/>
      </c>
      <c r="X595" s="5" t="e" cm="1">
        <f t="array" ref="X595">_xlfn.IFS(W595="YES",1,W595="NO",0,W595="NO AMP",0)</f>
        <v>#N/A</v>
      </c>
      <c r="Y595" s="10">
        <v>146</v>
      </c>
    </row>
    <row r="596" spans="16:25">
      <c r="P596" s="1" t="str">
        <f t="shared" si="15"/>
        <v/>
      </c>
      <c r="Q596" s="1" t="s">
        <v>518</v>
      </c>
      <c r="R596" s="1" t="s">
        <v>26</v>
      </c>
      <c r="S596" s="1" t="s">
        <v>27</v>
      </c>
      <c r="T596" s="1" t="s">
        <v>28</v>
      </c>
      <c r="U596" s="1" t="s">
        <v>517</v>
      </c>
      <c r="W596" s="1" t="str">
        <f>IF($N$11="ENTER INITIALS","",IF(V596="","INVALID",IF(V596&lt;33,"VALID","INVALID")))</f>
        <v/>
      </c>
      <c r="X596" s="5" t="e" cm="1">
        <f t="array" ref="X596">_xlfn.IFS(W596="VALID",1,W596="INVALID",0,W596="NO AMP",0)</f>
        <v>#N/A</v>
      </c>
      <c r="Y596" s="10">
        <v>146</v>
      </c>
    </row>
    <row r="597" spans="16:25">
      <c r="P597" s="1" t="str">
        <f t="shared" si="15"/>
        <v/>
      </c>
      <c r="Q597" s="1" t="s">
        <v>518</v>
      </c>
      <c r="R597" s="1" t="s">
        <v>33</v>
      </c>
      <c r="S597" s="1" t="s">
        <v>34</v>
      </c>
      <c r="T597" s="1" t="s">
        <v>28</v>
      </c>
      <c r="U597" s="1" t="s">
        <v>517</v>
      </c>
      <c r="W597" s="1" t="str">
        <f>IF($N$11="ENTER INITIALS","",IF(V597="","NO",IF(V597&lt;33,"YES","NO")))</f>
        <v/>
      </c>
      <c r="X597" s="5" t="e" cm="1">
        <f t="array" ref="X597">_xlfn.IFS(W597="YES",1,W597="NO",0,W597="NO AMP",0)</f>
        <v>#N/A</v>
      </c>
      <c r="Y597" s="10">
        <v>146</v>
      </c>
    </row>
    <row r="598" spans="16:25">
      <c r="P598" s="1" t="str">
        <f t="shared" si="15"/>
        <v/>
      </c>
      <c r="Q598" s="1" t="s">
        <v>519</v>
      </c>
      <c r="R598" s="1" t="s">
        <v>26</v>
      </c>
      <c r="S598" s="1" t="s">
        <v>27</v>
      </c>
      <c r="T598" s="1" t="s">
        <v>28</v>
      </c>
      <c r="U598" s="1" t="s">
        <v>520</v>
      </c>
      <c r="W598" s="1" t="str">
        <f>IF($N$11="ENTER INITIALS","",IF(V598="","INVALID",IF(V598&lt;33,"VALID","INVALID")))</f>
        <v/>
      </c>
      <c r="X598" s="5" t="e" cm="1">
        <f t="array" ref="X598">_xlfn.IFS(W598="VALID",1,W598="INVALID",0,W598="NO AMP",0)</f>
        <v>#N/A</v>
      </c>
      <c r="Y598" s="10">
        <v>147</v>
      </c>
    </row>
    <row r="599" spans="16:25">
      <c r="P599" s="1" t="str">
        <f t="shared" si="15"/>
        <v/>
      </c>
      <c r="Q599" s="1" t="s">
        <v>519</v>
      </c>
      <c r="R599" s="1" t="s">
        <v>33</v>
      </c>
      <c r="S599" s="1" t="s">
        <v>34</v>
      </c>
      <c r="T599" s="1" t="s">
        <v>28</v>
      </c>
      <c r="U599" s="1" t="s">
        <v>520</v>
      </c>
      <c r="W599" s="1" t="str">
        <f>IF($N$11="ENTER INITIALS","",IF(V599="","NO",IF(V599&lt;33,"YES","NO")))</f>
        <v/>
      </c>
      <c r="X599" s="5" t="e" cm="1">
        <f t="array" ref="X599">_xlfn.IFS(W599="YES",1,W599="NO",0,W599="NO AMP",0)</f>
        <v>#N/A</v>
      </c>
      <c r="Y599" s="10">
        <v>147</v>
      </c>
    </row>
    <row r="600" spans="16:25">
      <c r="P600" s="1" t="str">
        <f t="shared" si="15"/>
        <v/>
      </c>
      <c r="Q600" s="1" t="s">
        <v>521</v>
      </c>
      <c r="R600" s="1" t="s">
        <v>26</v>
      </c>
      <c r="S600" s="1" t="s">
        <v>27</v>
      </c>
      <c r="T600" s="1" t="s">
        <v>28</v>
      </c>
      <c r="U600" s="1" t="s">
        <v>520</v>
      </c>
      <c r="W600" s="1" t="str">
        <f>IF($N$11="ENTER INITIALS","",IF(V600="","INVALID",IF(V600&lt;33,"VALID","INVALID")))</f>
        <v/>
      </c>
      <c r="X600" s="5" t="e" cm="1">
        <f t="array" ref="X600">_xlfn.IFS(W600="VALID",1,W600="INVALID",0,W600="NO AMP",0)</f>
        <v>#N/A</v>
      </c>
      <c r="Y600" s="10">
        <v>147</v>
      </c>
    </row>
    <row r="601" spans="16:25">
      <c r="P601" s="1" t="str">
        <f t="shared" si="15"/>
        <v/>
      </c>
      <c r="Q601" s="1" t="s">
        <v>521</v>
      </c>
      <c r="R601" s="1" t="s">
        <v>33</v>
      </c>
      <c r="S601" s="1" t="s">
        <v>34</v>
      </c>
      <c r="T601" s="1" t="s">
        <v>28</v>
      </c>
      <c r="U601" s="1" t="s">
        <v>520</v>
      </c>
      <c r="W601" s="1" t="str">
        <f>IF($N$11="ENTER INITIALS","",IF(V601="","NO",IF(V601&lt;33,"YES","NO")))</f>
        <v/>
      </c>
      <c r="X601" s="5" t="e" cm="1">
        <f t="array" ref="X601">_xlfn.IFS(W601="YES",1,W601="NO",0,W601="NO AMP",0)</f>
        <v>#N/A</v>
      </c>
      <c r="Y601" s="10">
        <v>147</v>
      </c>
    </row>
    <row r="602" spans="16:25">
      <c r="P602" s="1" t="str">
        <f t="shared" si="15"/>
        <v/>
      </c>
      <c r="Q602" s="1" t="s">
        <v>522</v>
      </c>
      <c r="R602" s="1" t="s">
        <v>26</v>
      </c>
      <c r="S602" s="1" t="s">
        <v>27</v>
      </c>
      <c r="T602" s="1" t="s">
        <v>28</v>
      </c>
      <c r="U602" s="1" t="s">
        <v>523</v>
      </c>
      <c r="W602" s="1" t="str">
        <f>IF($N$11="ENTER INITIALS","",IF(V602="","INVALID",IF(V602&lt;33,"VALID","INVALID")))</f>
        <v/>
      </c>
      <c r="X602" s="5" t="e" cm="1">
        <f t="array" ref="X602">_xlfn.IFS(W602="VALID",1,W602="INVALID",0,W602="NO AMP",0)</f>
        <v>#N/A</v>
      </c>
      <c r="Y602" s="10">
        <v>148</v>
      </c>
    </row>
    <row r="603" spans="16:25">
      <c r="P603" s="1" t="str">
        <f t="shared" si="15"/>
        <v/>
      </c>
      <c r="Q603" s="1" t="s">
        <v>522</v>
      </c>
      <c r="R603" s="1" t="s">
        <v>33</v>
      </c>
      <c r="S603" s="1" t="s">
        <v>34</v>
      </c>
      <c r="T603" s="1" t="s">
        <v>28</v>
      </c>
      <c r="U603" s="1" t="s">
        <v>523</v>
      </c>
      <c r="W603" s="1" t="str">
        <f>IF($N$11="ENTER INITIALS","",IF(V603="","NO",IF(V603&lt;33,"YES","NO")))</f>
        <v/>
      </c>
      <c r="X603" s="5" t="e" cm="1">
        <f t="array" ref="X603">_xlfn.IFS(W603="YES",1,W603="NO",0,W603="NO AMP",0)</f>
        <v>#N/A</v>
      </c>
      <c r="Y603" s="10">
        <v>148</v>
      </c>
    </row>
    <row r="604" spans="16:25">
      <c r="P604" s="1" t="str">
        <f t="shared" si="15"/>
        <v/>
      </c>
      <c r="Q604" s="1" t="s">
        <v>524</v>
      </c>
      <c r="R604" s="1" t="s">
        <v>26</v>
      </c>
      <c r="S604" s="1" t="s">
        <v>27</v>
      </c>
      <c r="T604" s="1" t="s">
        <v>28</v>
      </c>
      <c r="U604" s="1" t="s">
        <v>523</v>
      </c>
      <c r="W604" s="1" t="str">
        <f>IF($N$11="ENTER INITIALS","",IF(V604="","INVALID",IF(V604&lt;33,"VALID","INVALID")))</f>
        <v/>
      </c>
      <c r="X604" s="5" t="e" cm="1">
        <f t="array" ref="X604">_xlfn.IFS(W604="VALID",1,W604="INVALID",0,W604="NO AMP",0)</f>
        <v>#N/A</v>
      </c>
      <c r="Y604" s="10">
        <v>148</v>
      </c>
    </row>
    <row r="605" spans="16:25">
      <c r="P605" s="1" t="str">
        <f t="shared" si="15"/>
        <v/>
      </c>
      <c r="Q605" s="1" t="s">
        <v>524</v>
      </c>
      <c r="R605" s="1" t="s">
        <v>33</v>
      </c>
      <c r="S605" s="1" t="s">
        <v>34</v>
      </c>
      <c r="T605" s="1" t="s">
        <v>28</v>
      </c>
      <c r="U605" s="1" t="s">
        <v>523</v>
      </c>
      <c r="W605" s="1" t="str">
        <f>IF($N$11="ENTER INITIALS","",IF(V605="","NO",IF(V605&lt;33,"YES","NO")))</f>
        <v/>
      </c>
      <c r="X605" s="5" t="e" cm="1">
        <f t="array" ref="X605">_xlfn.IFS(W605="YES",1,W605="NO",0,W605="NO AMP",0)</f>
        <v>#N/A</v>
      </c>
      <c r="Y605" s="10">
        <v>148</v>
      </c>
    </row>
    <row r="606" spans="16:25">
      <c r="P606" s="1" t="str">
        <f t="shared" si="15"/>
        <v/>
      </c>
      <c r="Q606" s="1" t="s">
        <v>525</v>
      </c>
      <c r="R606" s="1" t="s">
        <v>26</v>
      </c>
      <c r="S606" s="1" t="s">
        <v>27</v>
      </c>
      <c r="T606" s="1" t="s">
        <v>28</v>
      </c>
      <c r="U606" s="1" t="s">
        <v>526</v>
      </c>
      <c r="W606" s="1" t="str">
        <f>IF($N$11="ENTER INITIALS","",IF(V606="","INVALID",IF(V606&lt;33,"VALID","INVALID")))</f>
        <v/>
      </c>
      <c r="X606" s="5" t="e" cm="1">
        <f t="array" ref="X606">_xlfn.IFS(W606="VALID",1,W606="INVALID",0,W606="NO AMP",0)</f>
        <v>#N/A</v>
      </c>
      <c r="Y606" s="10">
        <v>149</v>
      </c>
    </row>
    <row r="607" spans="16:25">
      <c r="P607" s="1" t="str">
        <f t="shared" si="15"/>
        <v/>
      </c>
      <c r="Q607" s="1" t="s">
        <v>525</v>
      </c>
      <c r="R607" s="1" t="s">
        <v>33</v>
      </c>
      <c r="S607" s="1" t="s">
        <v>34</v>
      </c>
      <c r="T607" s="1" t="s">
        <v>28</v>
      </c>
      <c r="U607" s="1" t="s">
        <v>526</v>
      </c>
      <c r="W607" s="1" t="str">
        <f>IF($N$11="ENTER INITIALS","",IF(V607="","NO",IF(V607&lt;33,"YES","NO")))</f>
        <v/>
      </c>
      <c r="X607" s="5" t="e" cm="1">
        <f t="array" ref="X607">_xlfn.IFS(W607="YES",1,W607="NO",0,W607="NO AMP",0)</f>
        <v>#N/A</v>
      </c>
      <c r="Y607" s="10">
        <v>149</v>
      </c>
    </row>
    <row r="608" spans="16:25">
      <c r="P608" s="1" t="str">
        <f t="shared" si="15"/>
        <v/>
      </c>
      <c r="Q608" s="1" t="s">
        <v>527</v>
      </c>
      <c r="R608" s="1" t="s">
        <v>26</v>
      </c>
      <c r="S608" s="1" t="s">
        <v>27</v>
      </c>
      <c r="T608" s="1" t="s">
        <v>28</v>
      </c>
      <c r="U608" s="1" t="s">
        <v>526</v>
      </c>
      <c r="W608" s="1" t="str">
        <f>IF($N$11="ENTER INITIALS","",IF(V608="","INVALID",IF(V608&lt;33,"VALID","INVALID")))</f>
        <v/>
      </c>
      <c r="X608" s="5" t="e" cm="1">
        <f t="array" ref="X608">_xlfn.IFS(W608="VALID",1,W608="INVALID",0,W608="NO AMP",0)</f>
        <v>#N/A</v>
      </c>
      <c r="Y608" s="10">
        <v>149</v>
      </c>
    </row>
    <row r="609" spans="16:25">
      <c r="P609" s="1" t="str">
        <f t="shared" si="15"/>
        <v/>
      </c>
      <c r="Q609" s="1" t="s">
        <v>527</v>
      </c>
      <c r="R609" s="1" t="s">
        <v>33</v>
      </c>
      <c r="S609" s="1" t="s">
        <v>34</v>
      </c>
      <c r="T609" s="1" t="s">
        <v>28</v>
      </c>
      <c r="U609" s="1" t="s">
        <v>526</v>
      </c>
      <c r="W609" s="1" t="str">
        <f>IF($N$11="ENTER INITIALS","",IF(V609="","NO",IF(V609&lt;33,"YES","NO")))</f>
        <v/>
      </c>
      <c r="X609" s="5" t="e" cm="1">
        <f t="array" ref="X609">_xlfn.IFS(W609="YES",1,W609="NO",0,W609="NO AMP",0)</f>
        <v>#N/A</v>
      </c>
      <c r="Y609" s="10">
        <v>149</v>
      </c>
    </row>
    <row r="610" spans="16:25">
      <c r="P610" s="1" t="str">
        <f t="shared" si="15"/>
        <v/>
      </c>
      <c r="Q610" s="1" t="s">
        <v>528</v>
      </c>
      <c r="R610" s="1" t="s">
        <v>26</v>
      </c>
      <c r="S610" s="1" t="s">
        <v>27</v>
      </c>
      <c r="T610" s="1" t="s">
        <v>28</v>
      </c>
      <c r="U610" s="1" t="s">
        <v>529</v>
      </c>
      <c r="W610" s="1" t="str">
        <f>IF($N$11="ENTER INITIALS","",IF(V610="","INVALID",IF(V610&lt;33,"VALID","INVALID")))</f>
        <v/>
      </c>
      <c r="X610" s="5" t="e" cm="1">
        <f t="array" ref="X610">_xlfn.IFS(W610="VALID",1,W610="INVALID",0,W610="NO AMP",0)</f>
        <v>#N/A</v>
      </c>
      <c r="Y610" s="10">
        <v>150</v>
      </c>
    </row>
    <row r="611" spans="16:25">
      <c r="P611" s="1" t="str">
        <f t="shared" si="15"/>
        <v/>
      </c>
      <c r="Q611" s="1" t="s">
        <v>528</v>
      </c>
      <c r="R611" s="1" t="s">
        <v>33</v>
      </c>
      <c r="S611" s="1" t="s">
        <v>34</v>
      </c>
      <c r="T611" s="1" t="s">
        <v>28</v>
      </c>
      <c r="U611" s="1" t="s">
        <v>529</v>
      </c>
      <c r="W611" s="1" t="str">
        <f>IF($N$11="ENTER INITIALS","",IF(V611="","NO",IF(V611&lt;33,"YES","NO")))</f>
        <v/>
      </c>
      <c r="X611" s="5" t="e" cm="1">
        <f t="array" ref="X611">_xlfn.IFS(W611="YES",1,W611="NO",0,W611="NO AMP",0)</f>
        <v>#N/A</v>
      </c>
      <c r="Y611" s="10">
        <v>150</v>
      </c>
    </row>
    <row r="612" spans="16:25">
      <c r="P612" s="1" t="str">
        <f t="shared" si="15"/>
        <v/>
      </c>
      <c r="Q612" s="1" t="s">
        <v>530</v>
      </c>
      <c r="R612" s="1" t="s">
        <v>26</v>
      </c>
      <c r="S612" s="1" t="s">
        <v>27</v>
      </c>
      <c r="T612" s="1" t="s">
        <v>28</v>
      </c>
      <c r="U612" s="1" t="s">
        <v>529</v>
      </c>
      <c r="W612" s="1" t="str">
        <f>IF($N$11="ENTER INITIALS","",IF(V612="","INVALID",IF(V612&lt;33,"VALID","INVALID")))</f>
        <v/>
      </c>
      <c r="X612" s="5" t="e" cm="1">
        <f t="array" ref="X612">_xlfn.IFS(W612="VALID",1,W612="INVALID",0,W612="NO AMP",0)</f>
        <v>#N/A</v>
      </c>
      <c r="Y612" s="10">
        <v>150</v>
      </c>
    </row>
    <row r="613" spans="16:25">
      <c r="P613" s="1" t="str">
        <f t="shared" si="15"/>
        <v/>
      </c>
      <c r="Q613" s="1" t="s">
        <v>530</v>
      </c>
      <c r="R613" s="1" t="s">
        <v>33</v>
      </c>
      <c r="S613" s="1" t="s">
        <v>34</v>
      </c>
      <c r="T613" s="1" t="s">
        <v>28</v>
      </c>
      <c r="U613" s="1" t="s">
        <v>529</v>
      </c>
      <c r="W613" s="1" t="str">
        <f>IF($N$11="ENTER INITIALS","",IF(V613="","NO",IF(V613&lt;33,"YES","NO")))</f>
        <v/>
      </c>
      <c r="X613" s="5" t="e" cm="1">
        <f t="array" ref="X613">_xlfn.IFS(W613="YES",1,W613="NO",0,W613="NO AMP",0)</f>
        <v>#N/A</v>
      </c>
      <c r="Y613" s="10">
        <v>150</v>
      </c>
    </row>
    <row r="614" spans="16:25">
      <c r="P614" s="1" t="str">
        <f t="shared" si="15"/>
        <v/>
      </c>
      <c r="Q614" s="1" t="s">
        <v>531</v>
      </c>
      <c r="R614" s="1" t="s">
        <v>26</v>
      </c>
      <c r="S614" s="1" t="s">
        <v>27</v>
      </c>
      <c r="T614" s="1" t="s">
        <v>28</v>
      </c>
      <c r="U614" s="1" t="s">
        <v>532</v>
      </c>
      <c r="W614" s="1" t="str">
        <f>IF($N$11="ENTER INITIALS","",IF(V614="","INVALID",IF(V614&lt;33,"VALID","INVALID")))</f>
        <v/>
      </c>
      <c r="X614" s="5" t="e" cm="1">
        <f t="array" ref="X614">_xlfn.IFS(W614="VALID",1,W614="INVALID",0,W614="NO AMP",0)</f>
        <v>#N/A</v>
      </c>
      <c r="Y614" s="10">
        <v>151</v>
      </c>
    </row>
    <row r="615" spans="16:25">
      <c r="P615" s="1" t="str">
        <f t="shared" si="15"/>
        <v/>
      </c>
      <c r="Q615" s="1" t="s">
        <v>531</v>
      </c>
      <c r="R615" s="1" t="s">
        <v>33</v>
      </c>
      <c r="S615" s="1" t="s">
        <v>34</v>
      </c>
      <c r="T615" s="1" t="s">
        <v>28</v>
      </c>
      <c r="U615" s="1" t="s">
        <v>532</v>
      </c>
      <c r="W615" s="1" t="str">
        <f>IF($N$11="ENTER INITIALS","",IF(V615="","NO",IF(V615&lt;33,"YES","NO")))</f>
        <v/>
      </c>
      <c r="X615" s="5" t="e" cm="1">
        <f t="array" ref="X615">_xlfn.IFS(W615="YES",1,W615="NO",0,W615="NO AMP",0)</f>
        <v>#N/A</v>
      </c>
      <c r="Y615" s="10">
        <v>151</v>
      </c>
    </row>
    <row r="616" spans="16:25">
      <c r="P616" s="1" t="str">
        <f t="shared" si="15"/>
        <v/>
      </c>
      <c r="Q616" s="1" t="s">
        <v>533</v>
      </c>
      <c r="R616" s="1" t="s">
        <v>26</v>
      </c>
      <c r="S616" s="1" t="s">
        <v>27</v>
      </c>
      <c r="T616" s="1" t="s">
        <v>28</v>
      </c>
      <c r="U616" s="1" t="s">
        <v>532</v>
      </c>
      <c r="W616" s="1" t="str">
        <f>IF($N$11="ENTER INITIALS","",IF(V616="","INVALID",IF(V616&lt;33,"VALID","INVALID")))</f>
        <v/>
      </c>
      <c r="X616" s="5" t="e" cm="1">
        <f t="array" ref="X616">_xlfn.IFS(W616="VALID",1,W616="INVALID",0,W616="NO AMP",0)</f>
        <v>#N/A</v>
      </c>
      <c r="Y616" s="10">
        <v>151</v>
      </c>
    </row>
    <row r="617" spans="16:25">
      <c r="P617" s="1" t="str">
        <f t="shared" si="15"/>
        <v/>
      </c>
      <c r="Q617" s="1" t="s">
        <v>533</v>
      </c>
      <c r="R617" s="1" t="s">
        <v>33</v>
      </c>
      <c r="S617" s="1" t="s">
        <v>34</v>
      </c>
      <c r="T617" s="1" t="s">
        <v>28</v>
      </c>
      <c r="U617" s="1" t="s">
        <v>532</v>
      </c>
      <c r="W617" s="1" t="str">
        <f>IF($N$11="ENTER INITIALS","",IF(V617="","NO",IF(V617&lt;33,"YES","NO")))</f>
        <v/>
      </c>
      <c r="X617" s="5" t="e" cm="1">
        <f t="array" ref="X617">_xlfn.IFS(W617="YES",1,W617="NO",0,W617="NO AMP",0)</f>
        <v>#N/A</v>
      </c>
      <c r="Y617" s="10">
        <v>151</v>
      </c>
    </row>
    <row r="618" spans="16:25">
      <c r="P618" s="1" t="str">
        <f t="shared" si="15"/>
        <v/>
      </c>
      <c r="Q618" s="1" t="s">
        <v>534</v>
      </c>
      <c r="R618" s="1" t="s">
        <v>26</v>
      </c>
      <c r="S618" s="1" t="s">
        <v>27</v>
      </c>
      <c r="T618" s="1" t="s">
        <v>28</v>
      </c>
      <c r="U618" s="1" t="s">
        <v>535</v>
      </c>
      <c r="W618" s="1" t="str">
        <f>IF($N$11="ENTER INITIALS","",IF(V618="","INVALID",IF(V618&lt;33,"VALID","INVALID")))</f>
        <v/>
      </c>
      <c r="X618" s="5" t="e" cm="1">
        <f t="array" ref="X618">_xlfn.IFS(W618="VALID",1,W618="INVALID",0,W618="NO AMP",0)</f>
        <v>#N/A</v>
      </c>
      <c r="Y618" s="10">
        <v>152</v>
      </c>
    </row>
    <row r="619" spans="16:25">
      <c r="P619" s="1" t="str">
        <f t="shared" si="15"/>
        <v/>
      </c>
      <c r="Q619" s="1" t="s">
        <v>534</v>
      </c>
      <c r="R619" s="1" t="s">
        <v>33</v>
      </c>
      <c r="S619" s="1" t="s">
        <v>34</v>
      </c>
      <c r="T619" s="1" t="s">
        <v>28</v>
      </c>
      <c r="U619" s="1" t="s">
        <v>535</v>
      </c>
      <c r="W619" s="1" t="str">
        <f>IF($N$11="ENTER INITIALS","",IF(V619="","NO",IF(V619&lt;33,"YES","NO")))</f>
        <v/>
      </c>
      <c r="X619" s="5" t="e" cm="1">
        <f t="array" ref="X619">_xlfn.IFS(W619="YES",1,W619="NO",0,W619="NO AMP",0)</f>
        <v>#N/A</v>
      </c>
      <c r="Y619" s="10">
        <v>152</v>
      </c>
    </row>
    <row r="620" spans="16:25">
      <c r="P620" s="1" t="str">
        <f t="shared" si="15"/>
        <v/>
      </c>
      <c r="Q620" s="1" t="s">
        <v>536</v>
      </c>
      <c r="R620" s="1" t="s">
        <v>26</v>
      </c>
      <c r="S620" s="1" t="s">
        <v>27</v>
      </c>
      <c r="T620" s="1" t="s">
        <v>28</v>
      </c>
      <c r="U620" s="1" t="s">
        <v>535</v>
      </c>
      <c r="W620" s="1" t="str">
        <f>IF($N$11="ENTER INITIALS","",IF(V620="","INVALID",IF(V620&lt;33,"VALID","INVALID")))</f>
        <v/>
      </c>
      <c r="X620" s="5" t="e" cm="1">
        <f t="array" ref="X620">_xlfn.IFS(W620="VALID",1,W620="INVALID",0,W620="NO AMP",0)</f>
        <v>#N/A</v>
      </c>
      <c r="Y620" s="10">
        <v>152</v>
      </c>
    </row>
    <row r="621" spans="16:25">
      <c r="P621" s="1" t="str">
        <f t="shared" si="15"/>
        <v/>
      </c>
      <c r="Q621" s="1" t="s">
        <v>536</v>
      </c>
      <c r="R621" s="1" t="s">
        <v>33</v>
      </c>
      <c r="S621" s="1" t="s">
        <v>34</v>
      </c>
      <c r="T621" s="1" t="s">
        <v>28</v>
      </c>
      <c r="U621" s="1" t="s">
        <v>535</v>
      </c>
      <c r="W621" s="1" t="str">
        <f>IF($N$11="ENTER INITIALS","",IF(V621="","NO",IF(V621&lt;33,"YES","NO")))</f>
        <v/>
      </c>
      <c r="X621" s="5" t="e" cm="1">
        <f t="array" ref="X621">_xlfn.IFS(W621="YES",1,W621="NO",0,W621="NO AMP",0)</f>
        <v>#N/A</v>
      </c>
      <c r="Y621" s="10">
        <v>152</v>
      </c>
    </row>
    <row r="622" spans="16:25">
      <c r="P622" s="1" t="str">
        <f t="shared" si="15"/>
        <v/>
      </c>
      <c r="Q622" s="1" t="s">
        <v>537</v>
      </c>
      <c r="R622" s="1" t="s">
        <v>26</v>
      </c>
      <c r="S622" s="1" t="s">
        <v>27</v>
      </c>
      <c r="T622" s="1" t="s">
        <v>28</v>
      </c>
      <c r="U622" s="1" t="s">
        <v>538</v>
      </c>
      <c r="W622" s="1" t="str">
        <f>IF($N$11="ENTER INITIALS","",IF(V622="","INVALID",IF(V622&lt;33,"VALID","INVALID")))</f>
        <v/>
      </c>
      <c r="X622" s="5" t="e" cm="1">
        <f t="array" ref="X622">_xlfn.IFS(W622="VALID",1,W622="INVALID",0,W622="NO AMP",0)</f>
        <v>#N/A</v>
      </c>
      <c r="Y622" s="10">
        <v>153</v>
      </c>
    </row>
    <row r="623" spans="16:25">
      <c r="P623" s="1" t="str">
        <f t="shared" si="15"/>
        <v/>
      </c>
      <c r="Q623" s="1" t="s">
        <v>537</v>
      </c>
      <c r="R623" s="1" t="s">
        <v>33</v>
      </c>
      <c r="S623" s="1" t="s">
        <v>34</v>
      </c>
      <c r="T623" s="1" t="s">
        <v>28</v>
      </c>
      <c r="U623" s="1" t="s">
        <v>538</v>
      </c>
      <c r="W623" s="1" t="str">
        <f>IF($N$11="ENTER INITIALS","",IF(V623="","NO",IF(V623&lt;33,"YES","NO")))</f>
        <v/>
      </c>
      <c r="X623" s="5" t="e" cm="1">
        <f t="array" ref="X623">_xlfn.IFS(W623="YES",1,W623="NO",0,W623="NO AMP",0)</f>
        <v>#N/A</v>
      </c>
      <c r="Y623" s="10">
        <v>153</v>
      </c>
    </row>
    <row r="624" spans="16:25">
      <c r="P624" s="1" t="str">
        <f t="shared" si="15"/>
        <v/>
      </c>
      <c r="Q624" s="1" t="s">
        <v>539</v>
      </c>
      <c r="R624" s="1" t="s">
        <v>26</v>
      </c>
      <c r="S624" s="1" t="s">
        <v>27</v>
      </c>
      <c r="T624" s="1" t="s">
        <v>28</v>
      </c>
      <c r="U624" s="1" t="s">
        <v>538</v>
      </c>
      <c r="W624" s="1" t="str">
        <f>IF($N$11="ENTER INITIALS","",IF(V624="","INVALID",IF(V624&lt;33,"VALID","INVALID")))</f>
        <v/>
      </c>
      <c r="X624" s="5" t="e" cm="1">
        <f t="array" ref="X624">_xlfn.IFS(W624="VALID",1,W624="INVALID",0,W624="NO AMP",0)</f>
        <v>#N/A</v>
      </c>
      <c r="Y624" s="10">
        <v>153</v>
      </c>
    </row>
    <row r="625" spans="16:25">
      <c r="P625" s="1" t="str">
        <f t="shared" si="15"/>
        <v/>
      </c>
      <c r="Q625" s="1" t="s">
        <v>539</v>
      </c>
      <c r="R625" s="1" t="s">
        <v>33</v>
      </c>
      <c r="S625" s="1" t="s">
        <v>34</v>
      </c>
      <c r="T625" s="1" t="s">
        <v>28</v>
      </c>
      <c r="U625" s="1" t="s">
        <v>538</v>
      </c>
      <c r="W625" s="1" t="str">
        <f>IF($N$11="ENTER INITIALS","",IF(V625="","NO",IF(V625&lt;33,"YES","NO")))</f>
        <v/>
      </c>
      <c r="X625" s="5" t="e" cm="1">
        <f t="array" ref="X625">_xlfn.IFS(W625="YES",1,W625="NO",0,W625="NO AMP",0)</f>
        <v>#N/A</v>
      </c>
      <c r="Y625" s="10">
        <v>153</v>
      </c>
    </row>
    <row r="626" spans="16:25">
      <c r="P626" s="1" t="str">
        <f t="shared" si="15"/>
        <v/>
      </c>
      <c r="Q626" s="1" t="s">
        <v>540</v>
      </c>
      <c r="R626" s="1" t="s">
        <v>26</v>
      </c>
      <c r="S626" s="1" t="s">
        <v>27</v>
      </c>
      <c r="T626" s="1" t="s">
        <v>28</v>
      </c>
      <c r="U626" s="1" t="s">
        <v>541</v>
      </c>
      <c r="W626" s="1" t="str">
        <f>IF($N$11="ENTER INITIALS","",IF(V626="","INVALID",IF(V626&lt;33,"VALID","INVALID")))</f>
        <v/>
      </c>
      <c r="X626" s="5" t="e" cm="1">
        <f t="array" ref="X626">_xlfn.IFS(W626="VALID",1,W626="INVALID",0,W626="NO AMP",0)</f>
        <v>#N/A</v>
      </c>
      <c r="Y626" s="10">
        <v>154</v>
      </c>
    </row>
    <row r="627" spans="16:25">
      <c r="P627" s="1" t="str">
        <f t="shared" si="15"/>
        <v/>
      </c>
      <c r="Q627" s="1" t="s">
        <v>540</v>
      </c>
      <c r="R627" s="1" t="s">
        <v>33</v>
      </c>
      <c r="S627" s="1" t="s">
        <v>34</v>
      </c>
      <c r="T627" s="1" t="s">
        <v>28</v>
      </c>
      <c r="U627" s="1" t="s">
        <v>541</v>
      </c>
      <c r="W627" s="1" t="str">
        <f>IF($N$11="ENTER INITIALS","",IF(V627="","NO",IF(V627&lt;33,"YES","NO")))</f>
        <v/>
      </c>
      <c r="X627" s="5" t="e" cm="1">
        <f t="array" ref="X627">_xlfn.IFS(W627="YES",1,W627="NO",0,W627="NO AMP",0)</f>
        <v>#N/A</v>
      </c>
      <c r="Y627" s="10">
        <v>154</v>
      </c>
    </row>
    <row r="628" spans="16:25">
      <c r="P628" s="1" t="str">
        <f t="shared" si="15"/>
        <v/>
      </c>
      <c r="Q628" s="1" t="s">
        <v>542</v>
      </c>
      <c r="R628" s="1" t="s">
        <v>26</v>
      </c>
      <c r="S628" s="1" t="s">
        <v>27</v>
      </c>
      <c r="T628" s="1" t="s">
        <v>28</v>
      </c>
      <c r="U628" s="1" t="s">
        <v>541</v>
      </c>
      <c r="W628" s="1" t="str">
        <f>IF($N$11="ENTER INITIALS","",IF(V628="","INVALID",IF(V628&lt;33,"VALID","INVALID")))</f>
        <v/>
      </c>
      <c r="X628" s="5" t="e" cm="1">
        <f t="array" ref="X628">_xlfn.IFS(W628="VALID",1,W628="INVALID",0,W628="NO AMP",0)</f>
        <v>#N/A</v>
      </c>
      <c r="Y628" s="10">
        <v>154</v>
      </c>
    </row>
    <row r="629" spans="16:25">
      <c r="P629" s="1" t="str">
        <f t="shared" si="15"/>
        <v/>
      </c>
      <c r="Q629" s="1" t="s">
        <v>542</v>
      </c>
      <c r="R629" s="1" t="s">
        <v>33</v>
      </c>
      <c r="S629" s="1" t="s">
        <v>34</v>
      </c>
      <c r="T629" s="1" t="s">
        <v>28</v>
      </c>
      <c r="U629" s="1" t="s">
        <v>541</v>
      </c>
      <c r="W629" s="1" t="str">
        <f>IF($N$11="ENTER INITIALS","",IF(V629="","NO",IF(V629&lt;33,"YES","NO")))</f>
        <v/>
      </c>
      <c r="X629" s="5" t="e" cm="1">
        <f t="array" ref="X629">_xlfn.IFS(W629="YES",1,W629="NO",0,W629="NO AMP",0)</f>
        <v>#N/A</v>
      </c>
      <c r="Y629" s="10">
        <v>154</v>
      </c>
    </row>
    <row r="630" spans="16:25">
      <c r="P630" s="1" t="str">
        <f t="shared" si="15"/>
        <v/>
      </c>
      <c r="Q630" s="1" t="s">
        <v>543</v>
      </c>
      <c r="R630" s="1" t="s">
        <v>26</v>
      </c>
      <c r="S630" s="1" t="s">
        <v>27</v>
      </c>
      <c r="T630" s="1" t="s">
        <v>28</v>
      </c>
      <c r="U630" s="1" t="s">
        <v>544</v>
      </c>
      <c r="W630" s="1" t="str">
        <f>IF($N$11="ENTER INITIALS","",IF(V630="","INVALID",IF(V630&lt;33,"VALID","INVALID")))</f>
        <v/>
      </c>
      <c r="X630" s="5" t="e" cm="1">
        <f t="array" ref="X630">_xlfn.IFS(W630="VALID",1,W630="INVALID",0,W630="NO AMP",0)</f>
        <v>#N/A</v>
      </c>
      <c r="Y630" s="10">
        <v>155</v>
      </c>
    </row>
    <row r="631" spans="16:25">
      <c r="P631" s="1" t="str">
        <f t="shared" si="15"/>
        <v/>
      </c>
      <c r="Q631" s="1" t="s">
        <v>543</v>
      </c>
      <c r="R631" s="1" t="s">
        <v>33</v>
      </c>
      <c r="S631" s="1" t="s">
        <v>34</v>
      </c>
      <c r="T631" s="1" t="s">
        <v>28</v>
      </c>
      <c r="U631" s="1" t="s">
        <v>544</v>
      </c>
      <c r="W631" s="1" t="str">
        <f>IF($N$11="ENTER INITIALS","",IF(V631="","NO",IF(V631&lt;33,"YES","NO")))</f>
        <v/>
      </c>
      <c r="X631" s="5" t="e" cm="1">
        <f t="array" ref="X631">_xlfn.IFS(W631="YES",1,W631="NO",0,W631="NO AMP",0)</f>
        <v>#N/A</v>
      </c>
      <c r="Y631" s="10">
        <v>155</v>
      </c>
    </row>
    <row r="632" spans="16:25">
      <c r="P632" s="1" t="str">
        <f t="shared" si="15"/>
        <v/>
      </c>
      <c r="Q632" s="1" t="s">
        <v>545</v>
      </c>
      <c r="R632" s="1" t="s">
        <v>26</v>
      </c>
      <c r="S632" s="1" t="s">
        <v>27</v>
      </c>
      <c r="T632" s="1" t="s">
        <v>28</v>
      </c>
      <c r="U632" s="1" t="s">
        <v>544</v>
      </c>
      <c r="W632" s="1" t="str">
        <f>IF($N$11="ENTER INITIALS","",IF(V632="","INVALID",IF(V632&lt;33,"VALID","INVALID")))</f>
        <v/>
      </c>
      <c r="X632" s="5" t="e" cm="1">
        <f t="array" ref="X632">_xlfn.IFS(W632="VALID",1,W632="INVALID",0,W632="NO AMP",0)</f>
        <v>#N/A</v>
      </c>
      <c r="Y632" s="10">
        <v>155</v>
      </c>
    </row>
    <row r="633" spans="16:25">
      <c r="P633" s="1" t="str">
        <f t="shared" si="15"/>
        <v/>
      </c>
      <c r="Q633" s="1" t="s">
        <v>545</v>
      </c>
      <c r="R633" s="1" t="s">
        <v>33</v>
      </c>
      <c r="S633" s="1" t="s">
        <v>34</v>
      </c>
      <c r="T633" s="1" t="s">
        <v>28</v>
      </c>
      <c r="U633" s="1" t="s">
        <v>544</v>
      </c>
      <c r="W633" s="1" t="str">
        <f>IF($N$11="ENTER INITIALS","",IF(V633="","NO",IF(V633&lt;33,"YES","NO")))</f>
        <v/>
      </c>
      <c r="X633" s="5" t="e" cm="1">
        <f t="array" ref="X633">_xlfn.IFS(W633="YES",1,W633="NO",0,W633="NO AMP",0)</f>
        <v>#N/A</v>
      </c>
      <c r="Y633" s="10">
        <v>155</v>
      </c>
    </row>
    <row r="634" spans="16:25">
      <c r="P634" s="1" t="str">
        <f t="shared" si="15"/>
        <v/>
      </c>
      <c r="Q634" s="1" t="s">
        <v>546</v>
      </c>
      <c r="R634" s="1" t="s">
        <v>26</v>
      </c>
      <c r="S634" s="1" t="s">
        <v>27</v>
      </c>
      <c r="T634" s="1" t="s">
        <v>28</v>
      </c>
      <c r="U634" s="1" t="s">
        <v>547</v>
      </c>
      <c r="W634" s="1" t="str">
        <f>IF($N$11="ENTER INITIALS","",IF(V634="","INVALID",IF(V634&lt;33,"VALID","INVALID")))</f>
        <v/>
      </c>
      <c r="X634" s="5" t="e" cm="1">
        <f t="array" ref="X634">_xlfn.IFS(W634="VALID",1,W634="INVALID",0,W634="NO AMP",0)</f>
        <v>#N/A</v>
      </c>
      <c r="Y634" s="10">
        <v>156</v>
      </c>
    </row>
    <row r="635" spans="16:25">
      <c r="P635" s="1" t="str">
        <f t="shared" si="15"/>
        <v/>
      </c>
      <c r="Q635" s="1" t="s">
        <v>546</v>
      </c>
      <c r="R635" s="1" t="s">
        <v>33</v>
      </c>
      <c r="S635" s="1" t="s">
        <v>34</v>
      </c>
      <c r="T635" s="1" t="s">
        <v>28</v>
      </c>
      <c r="U635" s="1" t="s">
        <v>547</v>
      </c>
      <c r="W635" s="1" t="str">
        <f>IF($N$11="ENTER INITIALS","",IF(V635="","NO",IF(V635&lt;33,"YES","NO")))</f>
        <v/>
      </c>
      <c r="X635" s="5" t="e" cm="1">
        <f t="array" ref="X635">_xlfn.IFS(W635="YES",1,W635="NO",0,W635="NO AMP",0)</f>
        <v>#N/A</v>
      </c>
      <c r="Y635" s="10">
        <v>156</v>
      </c>
    </row>
    <row r="636" spans="16:25">
      <c r="P636" s="1" t="str">
        <f t="shared" si="15"/>
        <v/>
      </c>
      <c r="Q636" s="1" t="s">
        <v>548</v>
      </c>
      <c r="R636" s="1" t="s">
        <v>26</v>
      </c>
      <c r="S636" s="1" t="s">
        <v>27</v>
      </c>
      <c r="T636" s="1" t="s">
        <v>28</v>
      </c>
      <c r="U636" s="1" t="s">
        <v>547</v>
      </c>
      <c r="W636" s="1" t="str">
        <f>IF($N$11="ENTER INITIALS","",IF(V636="","INVALID",IF(V636&lt;33,"VALID","INVALID")))</f>
        <v/>
      </c>
      <c r="X636" s="5" t="e" cm="1">
        <f t="array" ref="X636">_xlfn.IFS(W636="VALID",1,W636="INVALID",0,W636="NO AMP",0)</f>
        <v>#N/A</v>
      </c>
      <c r="Y636" s="10">
        <v>156</v>
      </c>
    </row>
    <row r="637" spans="16:25">
      <c r="P637" s="1" t="str">
        <f t="shared" si="15"/>
        <v/>
      </c>
      <c r="Q637" s="1" t="s">
        <v>548</v>
      </c>
      <c r="R637" s="1" t="s">
        <v>33</v>
      </c>
      <c r="S637" s="1" t="s">
        <v>34</v>
      </c>
      <c r="T637" s="1" t="s">
        <v>28</v>
      </c>
      <c r="U637" s="1" t="s">
        <v>547</v>
      </c>
      <c r="W637" s="1" t="str">
        <f>IF($N$11="ENTER INITIALS","",IF(V637="","NO",IF(V637&lt;33,"YES","NO")))</f>
        <v/>
      </c>
      <c r="X637" s="5" t="e" cm="1">
        <f t="array" ref="X637">_xlfn.IFS(W637="YES",1,W637="NO",0,W637="NO AMP",0)</f>
        <v>#N/A</v>
      </c>
      <c r="Y637" s="10">
        <v>156</v>
      </c>
    </row>
    <row r="638" spans="16:25">
      <c r="P638" s="1" t="str">
        <f t="shared" si="15"/>
        <v/>
      </c>
      <c r="Q638" s="1" t="s">
        <v>549</v>
      </c>
      <c r="R638" s="1" t="s">
        <v>26</v>
      </c>
      <c r="S638" s="1" t="s">
        <v>27</v>
      </c>
      <c r="T638" s="1" t="s">
        <v>28</v>
      </c>
      <c r="U638" s="1" t="s">
        <v>550</v>
      </c>
      <c r="W638" s="1" t="str">
        <f>IF($N$11="ENTER INITIALS","",IF(V638="","INVALID",IF(V638&lt;33,"VALID","INVALID")))</f>
        <v/>
      </c>
      <c r="X638" s="5" t="e" cm="1">
        <f t="array" ref="X638">_xlfn.IFS(W638="VALID",1,W638="INVALID",0,W638="NO AMP",0)</f>
        <v>#N/A</v>
      </c>
      <c r="Y638" s="10">
        <v>157</v>
      </c>
    </row>
    <row r="639" spans="16:25">
      <c r="P639" s="1" t="str">
        <f t="shared" si="15"/>
        <v/>
      </c>
      <c r="Q639" s="1" t="s">
        <v>549</v>
      </c>
      <c r="R639" s="1" t="s">
        <v>33</v>
      </c>
      <c r="S639" s="1" t="s">
        <v>34</v>
      </c>
      <c r="T639" s="1" t="s">
        <v>28</v>
      </c>
      <c r="U639" s="1" t="s">
        <v>550</v>
      </c>
      <c r="W639" s="1" t="str">
        <f>IF($N$11="ENTER INITIALS","",IF(V639="","NO",IF(V639&lt;33,"YES","NO")))</f>
        <v/>
      </c>
      <c r="X639" s="5" t="e" cm="1">
        <f t="array" ref="X639">_xlfn.IFS(W639="YES",1,W639="NO",0,W639="NO AMP",0)</f>
        <v>#N/A</v>
      </c>
      <c r="Y639" s="10">
        <v>157</v>
      </c>
    </row>
    <row r="640" spans="16:25">
      <c r="P640" s="1" t="str">
        <f t="shared" si="15"/>
        <v/>
      </c>
      <c r="Q640" s="1" t="s">
        <v>551</v>
      </c>
      <c r="R640" s="1" t="s">
        <v>26</v>
      </c>
      <c r="S640" s="1" t="s">
        <v>27</v>
      </c>
      <c r="T640" s="1" t="s">
        <v>28</v>
      </c>
      <c r="U640" s="1" t="s">
        <v>550</v>
      </c>
      <c r="W640" s="1" t="str">
        <f>IF($N$11="ENTER INITIALS","",IF(V640="","INVALID",IF(V640&lt;33,"VALID","INVALID")))</f>
        <v/>
      </c>
      <c r="X640" s="5" t="e" cm="1">
        <f t="array" ref="X640">_xlfn.IFS(W640="VALID",1,W640="INVALID",0,W640="NO AMP",0)</f>
        <v>#N/A</v>
      </c>
      <c r="Y640" s="10">
        <v>157</v>
      </c>
    </row>
    <row r="641" spans="16:25">
      <c r="P641" s="1" t="str">
        <f t="shared" si="15"/>
        <v/>
      </c>
      <c r="Q641" s="1" t="s">
        <v>551</v>
      </c>
      <c r="R641" s="1" t="s">
        <v>33</v>
      </c>
      <c r="S641" s="1" t="s">
        <v>34</v>
      </c>
      <c r="T641" s="1" t="s">
        <v>28</v>
      </c>
      <c r="U641" s="1" t="s">
        <v>550</v>
      </c>
      <c r="W641" s="1" t="str">
        <f>IF($N$11="ENTER INITIALS","",IF(V641="","NO",IF(V641&lt;33,"YES","NO")))</f>
        <v/>
      </c>
      <c r="X641" s="5" t="e" cm="1">
        <f t="array" ref="X641">_xlfn.IFS(W641="YES",1,W641="NO",0,W641="NO AMP",0)</f>
        <v>#N/A</v>
      </c>
      <c r="Y641" s="10">
        <v>157</v>
      </c>
    </row>
    <row r="642" spans="16:25">
      <c r="P642" s="1" t="str">
        <f t="shared" si="15"/>
        <v/>
      </c>
      <c r="Q642" s="1" t="s">
        <v>552</v>
      </c>
      <c r="R642" s="1" t="s">
        <v>26</v>
      </c>
      <c r="S642" s="1" t="s">
        <v>27</v>
      </c>
      <c r="T642" s="1" t="s">
        <v>28</v>
      </c>
      <c r="U642" s="1" t="s">
        <v>553</v>
      </c>
      <c r="W642" s="1" t="str">
        <f>IF($N$11="ENTER INITIALS","",IF(V642="","INVALID",IF(V642&lt;33,"VALID","INVALID")))</f>
        <v/>
      </c>
      <c r="X642" s="5" t="e" cm="1">
        <f t="array" ref="X642">_xlfn.IFS(W642="VALID",1,W642="INVALID",0,W642="NO AMP",0)</f>
        <v>#N/A</v>
      </c>
      <c r="Y642" s="10">
        <v>158</v>
      </c>
    </row>
    <row r="643" spans="16:25">
      <c r="P643" s="1" t="str">
        <f t="shared" si="15"/>
        <v/>
      </c>
      <c r="Q643" s="1" t="s">
        <v>552</v>
      </c>
      <c r="R643" s="1" t="s">
        <v>33</v>
      </c>
      <c r="S643" s="1" t="s">
        <v>34</v>
      </c>
      <c r="T643" s="1" t="s">
        <v>28</v>
      </c>
      <c r="U643" s="1" t="s">
        <v>553</v>
      </c>
      <c r="W643" s="1" t="str">
        <f>IF($N$11="ENTER INITIALS","",IF(V643="","NO",IF(V643&lt;33,"YES","NO")))</f>
        <v/>
      </c>
      <c r="X643" s="5" t="e" cm="1">
        <f t="array" ref="X643">_xlfn.IFS(W643="YES",1,W643="NO",0,W643="NO AMP",0)</f>
        <v>#N/A</v>
      </c>
      <c r="Y643" s="10">
        <v>158</v>
      </c>
    </row>
    <row r="644" spans="16:25">
      <c r="P644" s="1" t="str">
        <f t="shared" si="15"/>
        <v/>
      </c>
      <c r="Q644" s="1" t="s">
        <v>554</v>
      </c>
      <c r="R644" s="1" t="s">
        <v>26</v>
      </c>
      <c r="S644" s="1" t="s">
        <v>27</v>
      </c>
      <c r="T644" s="1" t="s">
        <v>28</v>
      </c>
      <c r="U644" s="1" t="s">
        <v>553</v>
      </c>
      <c r="W644" s="1" t="str">
        <f>IF($N$11="ENTER INITIALS","",IF(V644="","INVALID",IF(V644&lt;33,"VALID","INVALID")))</f>
        <v/>
      </c>
      <c r="X644" s="5" t="e" cm="1">
        <f t="array" ref="X644">_xlfn.IFS(W644="VALID",1,W644="INVALID",0,W644="NO AMP",0)</f>
        <v>#N/A</v>
      </c>
      <c r="Y644" s="10">
        <v>158</v>
      </c>
    </row>
    <row r="645" spans="16:25">
      <c r="P645" s="1" t="str">
        <f t="shared" si="15"/>
        <v/>
      </c>
      <c r="Q645" s="1" t="s">
        <v>554</v>
      </c>
      <c r="R645" s="1" t="s">
        <v>33</v>
      </c>
      <c r="S645" s="1" t="s">
        <v>34</v>
      </c>
      <c r="T645" s="1" t="s">
        <v>28</v>
      </c>
      <c r="U645" s="1" t="s">
        <v>553</v>
      </c>
      <c r="W645" s="1" t="str">
        <f>IF($N$11="ENTER INITIALS","",IF(V645="","NO",IF(V645&lt;33,"YES","NO")))</f>
        <v/>
      </c>
      <c r="X645" s="5" t="e" cm="1">
        <f t="array" ref="X645">_xlfn.IFS(W645="YES",1,W645="NO",0,W645="NO AMP",0)</f>
        <v>#N/A</v>
      </c>
      <c r="Y645" s="10">
        <v>158</v>
      </c>
    </row>
    <row r="646" spans="16:25">
      <c r="P646" s="1" t="str">
        <f t="shared" si="15"/>
        <v/>
      </c>
      <c r="Q646" s="1" t="s">
        <v>555</v>
      </c>
      <c r="R646" s="1" t="s">
        <v>26</v>
      </c>
      <c r="S646" s="1" t="s">
        <v>27</v>
      </c>
      <c r="T646" s="1" t="s">
        <v>28</v>
      </c>
      <c r="U646" s="1" t="s">
        <v>556</v>
      </c>
      <c r="W646" s="1" t="str">
        <f>IF($N$11="ENTER INITIALS","",IF(V646="","INVALID",IF(V646&lt;33,"VALID","INVALID")))</f>
        <v/>
      </c>
      <c r="X646" s="5" t="e" cm="1">
        <f t="array" ref="X646">_xlfn.IFS(W646="VALID",1,W646="INVALID",0,W646="NO AMP",0)</f>
        <v>#N/A</v>
      </c>
      <c r="Y646" s="10">
        <v>159</v>
      </c>
    </row>
    <row r="647" spans="16:25">
      <c r="P647" s="1" t="str">
        <f t="shared" si="15"/>
        <v/>
      </c>
      <c r="Q647" s="1" t="s">
        <v>555</v>
      </c>
      <c r="R647" s="1" t="s">
        <v>33</v>
      </c>
      <c r="S647" s="1" t="s">
        <v>34</v>
      </c>
      <c r="T647" s="1" t="s">
        <v>28</v>
      </c>
      <c r="U647" s="1" t="s">
        <v>556</v>
      </c>
      <c r="W647" s="1" t="str">
        <f>IF($N$11="ENTER INITIALS","",IF(V647="","NO",IF(V647&lt;33,"YES","NO")))</f>
        <v/>
      </c>
      <c r="X647" s="5" t="e" cm="1">
        <f t="array" ref="X647">_xlfn.IFS(W647="YES",1,W647="NO",0,W647="NO AMP",0)</f>
        <v>#N/A</v>
      </c>
      <c r="Y647" s="10">
        <v>159</v>
      </c>
    </row>
    <row r="648" spans="16:25">
      <c r="P648" s="1" t="str">
        <f t="shared" si="15"/>
        <v/>
      </c>
      <c r="Q648" s="1" t="s">
        <v>557</v>
      </c>
      <c r="R648" s="1" t="s">
        <v>26</v>
      </c>
      <c r="S648" s="1" t="s">
        <v>27</v>
      </c>
      <c r="T648" s="1" t="s">
        <v>28</v>
      </c>
      <c r="U648" s="1" t="s">
        <v>556</v>
      </c>
      <c r="W648" s="1" t="str">
        <f>IF($N$11="ENTER INITIALS","",IF(V648="","INVALID",IF(V648&lt;33,"VALID","INVALID")))</f>
        <v/>
      </c>
      <c r="X648" s="5" t="e" cm="1">
        <f t="array" ref="X648">_xlfn.IFS(W648="VALID",1,W648="INVALID",0,W648="NO AMP",0)</f>
        <v>#N/A</v>
      </c>
      <c r="Y648" s="10">
        <v>159</v>
      </c>
    </row>
    <row r="649" spans="16:25">
      <c r="P649" s="1" t="str">
        <f t="shared" si="15"/>
        <v/>
      </c>
      <c r="Q649" s="1" t="s">
        <v>557</v>
      </c>
      <c r="R649" s="1" t="s">
        <v>33</v>
      </c>
      <c r="S649" s="1" t="s">
        <v>34</v>
      </c>
      <c r="T649" s="1" t="s">
        <v>28</v>
      </c>
      <c r="U649" s="1" t="s">
        <v>556</v>
      </c>
      <c r="W649" s="1" t="str">
        <f>IF($N$11="ENTER INITIALS","",IF(V649="","NO",IF(V649&lt;33,"YES","NO")))</f>
        <v/>
      </c>
      <c r="X649" s="5" t="e" cm="1">
        <f t="array" ref="X649">_xlfn.IFS(W649="YES",1,W649="NO",0,W649="NO AMP",0)</f>
        <v>#N/A</v>
      </c>
      <c r="Y649" s="10">
        <v>159</v>
      </c>
    </row>
    <row r="650" spans="16:25">
      <c r="P650" s="1" t="str">
        <f t="shared" si="15"/>
        <v/>
      </c>
      <c r="Q650" s="1" t="s">
        <v>558</v>
      </c>
      <c r="R650" s="1" t="s">
        <v>26</v>
      </c>
      <c r="S650" s="1" t="s">
        <v>27</v>
      </c>
      <c r="T650" s="1" t="s">
        <v>28</v>
      </c>
      <c r="U650" s="1" t="s">
        <v>559</v>
      </c>
      <c r="W650" s="1" t="str">
        <f>IF($N$11="ENTER INITIALS","",IF(V650="","INVALID",IF(V650&lt;33,"VALID","INVALID")))</f>
        <v/>
      </c>
      <c r="X650" s="5" t="e" cm="1">
        <f t="array" ref="X650">_xlfn.IFS(W650="VALID",1,W650="INVALID",0,W650="NO AMP",0)</f>
        <v>#N/A</v>
      </c>
      <c r="Y650" s="10">
        <v>160</v>
      </c>
    </row>
    <row r="651" spans="16:25">
      <c r="P651" s="1" t="str">
        <f t="shared" si="15"/>
        <v/>
      </c>
      <c r="Q651" s="1" t="s">
        <v>558</v>
      </c>
      <c r="R651" s="1" t="s">
        <v>33</v>
      </c>
      <c r="S651" s="1" t="s">
        <v>34</v>
      </c>
      <c r="T651" s="1" t="s">
        <v>28</v>
      </c>
      <c r="U651" s="1" t="s">
        <v>559</v>
      </c>
      <c r="W651" s="1" t="str">
        <f>IF($N$11="ENTER INITIALS","",IF(V651="","NO",IF(V651&lt;33,"YES","NO")))</f>
        <v/>
      </c>
      <c r="X651" s="5" t="e" cm="1">
        <f t="array" ref="X651">_xlfn.IFS(W651="YES",1,W651="NO",0,W651="NO AMP",0)</f>
        <v>#N/A</v>
      </c>
      <c r="Y651" s="10">
        <v>160</v>
      </c>
    </row>
    <row r="652" spans="16:25">
      <c r="P652" s="1" t="str">
        <f t="shared" si="15"/>
        <v/>
      </c>
      <c r="Q652" s="1" t="s">
        <v>560</v>
      </c>
      <c r="R652" s="1" t="s">
        <v>26</v>
      </c>
      <c r="S652" s="1" t="s">
        <v>27</v>
      </c>
      <c r="T652" s="1" t="s">
        <v>28</v>
      </c>
      <c r="U652" s="1" t="s">
        <v>559</v>
      </c>
      <c r="W652" s="1" t="str">
        <f>IF($N$11="ENTER INITIALS","",IF(V652="","INVALID",IF(V652&lt;33,"VALID","INVALID")))</f>
        <v/>
      </c>
      <c r="X652" s="5" t="e" cm="1">
        <f t="array" ref="X652">_xlfn.IFS(W652="VALID",1,W652="INVALID",0,W652="NO AMP",0)</f>
        <v>#N/A</v>
      </c>
      <c r="Y652" s="10">
        <v>160</v>
      </c>
    </row>
    <row r="653" spans="16:25">
      <c r="P653" s="1" t="str">
        <f t="shared" si="15"/>
        <v/>
      </c>
      <c r="Q653" s="1" t="s">
        <v>560</v>
      </c>
      <c r="R653" s="1" t="s">
        <v>33</v>
      </c>
      <c r="S653" s="1" t="s">
        <v>34</v>
      </c>
      <c r="T653" s="1" t="s">
        <v>28</v>
      </c>
      <c r="U653" s="1" t="s">
        <v>559</v>
      </c>
      <c r="W653" s="1" t="str">
        <f>IF($N$11="ENTER INITIALS","",IF(V653="","NO",IF(V653&lt;33,"YES","NO")))</f>
        <v/>
      </c>
      <c r="X653" s="5" t="e" cm="1">
        <f t="array" ref="X653">_xlfn.IFS(W653="YES",1,W653="NO",0,W653="NO AMP",0)</f>
        <v>#N/A</v>
      </c>
      <c r="Y653" s="10">
        <v>160</v>
      </c>
    </row>
    <row r="654" spans="16:25">
      <c r="P654" s="1" t="str">
        <f t="shared" si="15"/>
        <v/>
      </c>
      <c r="Q654" s="1" t="s">
        <v>561</v>
      </c>
      <c r="R654" s="1" t="s">
        <v>26</v>
      </c>
      <c r="S654" s="1" t="s">
        <v>27</v>
      </c>
      <c r="T654" s="1" t="s">
        <v>28</v>
      </c>
      <c r="U654" s="1" t="s">
        <v>562</v>
      </c>
      <c r="W654" s="1" t="str">
        <f>IF($N$11="ENTER INITIALS","",IF(V654="","INVALID",IF(V654&lt;33,"VALID","INVALID")))</f>
        <v/>
      </c>
      <c r="X654" s="5" t="e" cm="1">
        <f t="array" ref="X654">_xlfn.IFS(W654="VALID",1,W654="INVALID",0,W654="NO AMP",0)</f>
        <v>#N/A</v>
      </c>
      <c r="Y654" s="10">
        <v>161</v>
      </c>
    </row>
    <row r="655" spans="16:25">
      <c r="P655" s="1" t="str">
        <f t="shared" ref="P655:P718" si="16">IF(VLOOKUP(Y655,$B$2:$D$190,3,FALSE)="","",VLOOKUP(Y655,$B$2:$D$190,3,FALSE))</f>
        <v/>
      </c>
      <c r="Q655" s="1" t="s">
        <v>561</v>
      </c>
      <c r="R655" s="1" t="s">
        <v>33</v>
      </c>
      <c r="S655" s="1" t="s">
        <v>34</v>
      </c>
      <c r="T655" s="1" t="s">
        <v>28</v>
      </c>
      <c r="U655" s="1" t="s">
        <v>562</v>
      </c>
      <c r="W655" s="1" t="str">
        <f>IF($N$11="ENTER INITIALS","",IF(V655="","NO",IF(V655&lt;33,"YES","NO")))</f>
        <v/>
      </c>
      <c r="X655" s="5" t="e" cm="1">
        <f t="array" ref="X655">_xlfn.IFS(W655="YES",1,W655="NO",0,W655="NO AMP",0)</f>
        <v>#N/A</v>
      </c>
      <c r="Y655" s="10">
        <v>161</v>
      </c>
    </row>
    <row r="656" spans="16:25">
      <c r="P656" s="1" t="str">
        <f t="shared" si="16"/>
        <v/>
      </c>
      <c r="Q656" s="1" t="s">
        <v>563</v>
      </c>
      <c r="R656" s="1" t="s">
        <v>26</v>
      </c>
      <c r="S656" s="1" t="s">
        <v>27</v>
      </c>
      <c r="T656" s="1" t="s">
        <v>28</v>
      </c>
      <c r="U656" s="1" t="s">
        <v>562</v>
      </c>
      <c r="W656" s="1" t="str">
        <f>IF($N$11="ENTER INITIALS","",IF(V656="","INVALID",IF(V656&lt;33,"VALID","INVALID")))</f>
        <v/>
      </c>
      <c r="X656" s="5" t="e" cm="1">
        <f t="array" ref="X656">_xlfn.IFS(W656="VALID",1,W656="INVALID",0,W656="NO AMP",0)</f>
        <v>#N/A</v>
      </c>
      <c r="Y656" s="10">
        <v>161</v>
      </c>
    </row>
    <row r="657" spans="16:25">
      <c r="P657" s="1" t="str">
        <f t="shared" si="16"/>
        <v/>
      </c>
      <c r="Q657" s="1" t="s">
        <v>563</v>
      </c>
      <c r="R657" s="1" t="s">
        <v>33</v>
      </c>
      <c r="S657" s="1" t="s">
        <v>34</v>
      </c>
      <c r="T657" s="1" t="s">
        <v>28</v>
      </c>
      <c r="U657" s="1" t="s">
        <v>562</v>
      </c>
      <c r="W657" s="1" t="str">
        <f>IF($N$11="ENTER INITIALS","",IF(V657="","NO",IF(V657&lt;33,"YES","NO")))</f>
        <v/>
      </c>
      <c r="X657" s="5" t="e" cm="1">
        <f t="array" ref="X657">_xlfn.IFS(W657="YES",1,W657="NO",0,W657="NO AMP",0)</f>
        <v>#N/A</v>
      </c>
      <c r="Y657" s="10">
        <v>161</v>
      </c>
    </row>
    <row r="658" spans="16:25">
      <c r="P658" s="1" t="str">
        <f t="shared" si="16"/>
        <v/>
      </c>
      <c r="Q658" s="1" t="s">
        <v>564</v>
      </c>
      <c r="R658" s="1" t="s">
        <v>26</v>
      </c>
      <c r="S658" s="1" t="s">
        <v>27</v>
      </c>
      <c r="T658" s="1" t="s">
        <v>28</v>
      </c>
      <c r="U658" s="1" t="s">
        <v>565</v>
      </c>
      <c r="W658" s="1" t="str">
        <f>IF($N$11="ENTER INITIALS","",IF(V658="","INVALID",IF(V658&lt;33,"VALID","INVALID")))</f>
        <v/>
      </c>
      <c r="X658" s="5" t="e" cm="1">
        <f t="array" ref="X658">_xlfn.IFS(W658="VALID",1,W658="INVALID",0,W658="NO AMP",0)</f>
        <v>#N/A</v>
      </c>
      <c r="Y658" s="10">
        <v>162</v>
      </c>
    </row>
    <row r="659" spans="16:25">
      <c r="P659" s="1" t="str">
        <f t="shared" si="16"/>
        <v/>
      </c>
      <c r="Q659" s="1" t="s">
        <v>564</v>
      </c>
      <c r="R659" s="1" t="s">
        <v>33</v>
      </c>
      <c r="S659" s="1" t="s">
        <v>34</v>
      </c>
      <c r="T659" s="1" t="s">
        <v>28</v>
      </c>
      <c r="U659" s="1" t="s">
        <v>565</v>
      </c>
      <c r="W659" s="1" t="str">
        <f>IF($N$11="ENTER INITIALS","",IF(V659="","NO",IF(V659&lt;33,"YES","NO")))</f>
        <v/>
      </c>
      <c r="X659" s="5" t="e" cm="1">
        <f t="array" ref="X659">_xlfn.IFS(W659="YES",1,W659="NO",0,W659="NO AMP",0)</f>
        <v>#N/A</v>
      </c>
      <c r="Y659" s="10">
        <v>162</v>
      </c>
    </row>
    <row r="660" spans="16:25">
      <c r="P660" s="1" t="str">
        <f t="shared" si="16"/>
        <v/>
      </c>
      <c r="Q660" s="1" t="s">
        <v>566</v>
      </c>
      <c r="R660" s="1" t="s">
        <v>26</v>
      </c>
      <c r="S660" s="1" t="s">
        <v>27</v>
      </c>
      <c r="T660" s="1" t="s">
        <v>28</v>
      </c>
      <c r="U660" s="1" t="s">
        <v>565</v>
      </c>
      <c r="W660" s="1" t="str">
        <f>IF($N$11="ENTER INITIALS","",IF(V660="","INVALID",IF(V660&lt;33,"VALID","INVALID")))</f>
        <v/>
      </c>
      <c r="X660" s="5" t="e" cm="1">
        <f t="array" ref="X660">_xlfn.IFS(W660="VALID",1,W660="INVALID",0,W660="NO AMP",0)</f>
        <v>#N/A</v>
      </c>
      <c r="Y660" s="10">
        <v>162</v>
      </c>
    </row>
    <row r="661" spans="16:25">
      <c r="P661" s="1" t="str">
        <f t="shared" si="16"/>
        <v/>
      </c>
      <c r="Q661" s="1" t="s">
        <v>566</v>
      </c>
      <c r="R661" s="1" t="s">
        <v>33</v>
      </c>
      <c r="S661" s="1" t="s">
        <v>34</v>
      </c>
      <c r="T661" s="1" t="s">
        <v>28</v>
      </c>
      <c r="U661" s="1" t="s">
        <v>565</v>
      </c>
      <c r="W661" s="1" t="str">
        <f>IF($N$11="ENTER INITIALS","",IF(V661="","NO",IF(V661&lt;33,"YES","NO")))</f>
        <v/>
      </c>
      <c r="X661" s="5" t="e" cm="1">
        <f t="array" ref="X661">_xlfn.IFS(W661="YES",1,W661="NO",0,W661="NO AMP",0)</f>
        <v>#N/A</v>
      </c>
      <c r="Y661" s="10">
        <v>162</v>
      </c>
    </row>
    <row r="662" spans="16:25">
      <c r="P662" s="1" t="str">
        <f t="shared" si="16"/>
        <v/>
      </c>
      <c r="Q662" s="1" t="s">
        <v>567</v>
      </c>
      <c r="R662" s="1" t="s">
        <v>26</v>
      </c>
      <c r="S662" s="1" t="s">
        <v>27</v>
      </c>
      <c r="T662" s="1" t="s">
        <v>28</v>
      </c>
      <c r="U662" s="1" t="s">
        <v>568</v>
      </c>
      <c r="W662" s="1" t="str">
        <f>IF($N$11="ENTER INITIALS","",IF(V662="","INVALID",IF(V662&lt;33,"VALID","INVALID")))</f>
        <v/>
      </c>
      <c r="X662" s="5" t="e" cm="1">
        <f t="array" ref="X662">_xlfn.IFS(W662="VALID",1,W662="INVALID",0,W662="NO AMP",0)</f>
        <v>#N/A</v>
      </c>
      <c r="Y662" s="10">
        <v>163</v>
      </c>
    </row>
    <row r="663" spans="16:25">
      <c r="P663" s="1" t="str">
        <f t="shared" si="16"/>
        <v/>
      </c>
      <c r="Q663" s="1" t="s">
        <v>567</v>
      </c>
      <c r="R663" s="1" t="s">
        <v>33</v>
      </c>
      <c r="S663" s="1" t="s">
        <v>34</v>
      </c>
      <c r="T663" s="1" t="s">
        <v>28</v>
      </c>
      <c r="U663" s="1" t="s">
        <v>568</v>
      </c>
      <c r="W663" s="1" t="str">
        <f>IF($N$11="ENTER INITIALS","",IF(V663="","NO",IF(V663&lt;33,"YES","NO")))</f>
        <v/>
      </c>
      <c r="X663" s="5" t="e" cm="1">
        <f t="array" ref="X663">_xlfn.IFS(W663="YES",1,W663="NO",0,W663="NO AMP",0)</f>
        <v>#N/A</v>
      </c>
      <c r="Y663" s="10">
        <v>163</v>
      </c>
    </row>
    <row r="664" spans="16:25">
      <c r="P664" s="1" t="str">
        <f t="shared" si="16"/>
        <v/>
      </c>
      <c r="Q664" s="1" t="s">
        <v>569</v>
      </c>
      <c r="R664" s="1" t="s">
        <v>26</v>
      </c>
      <c r="S664" s="1" t="s">
        <v>27</v>
      </c>
      <c r="T664" s="1" t="s">
        <v>28</v>
      </c>
      <c r="U664" s="1" t="s">
        <v>568</v>
      </c>
      <c r="W664" s="1" t="str">
        <f>IF($N$11="ENTER INITIALS","",IF(V664="","INVALID",IF(V664&lt;33,"VALID","INVALID")))</f>
        <v/>
      </c>
      <c r="X664" s="5" t="e" cm="1">
        <f t="array" ref="X664">_xlfn.IFS(W664="VALID",1,W664="INVALID",0,W664="NO AMP",0)</f>
        <v>#N/A</v>
      </c>
      <c r="Y664" s="10">
        <v>163</v>
      </c>
    </row>
    <row r="665" spans="16:25">
      <c r="P665" s="1" t="str">
        <f t="shared" si="16"/>
        <v/>
      </c>
      <c r="Q665" s="1" t="s">
        <v>569</v>
      </c>
      <c r="R665" s="1" t="s">
        <v>33</v>
      </c>
      <c r="S665" s="1" t="s">
        <v>34</v>
      </c>
      <c r="T665" s="1" t="s">
        <v>28</v>
      </c>
      <c r="U665" s="1" t="s">
        <v>568</v>
      </c>
      <c r="W665" s="1" t="str">
        <f>IF($N$11="ENTER INITIALS","",IF(V665="","NO",IF(V665&lt;33,"YES","NO")))</f>
        <v/>
      </c>
      <c r="X665" s="5" t="e" cm="1">
        <f t="array" ref="X665">_xlfn.IFS(W665="YES",1,W665="NO",0,W665="NO AMP",0)</f>
        <v>#N/A</v>
      </c>
      <c r="Y665" s="10">
        <v>163</v>
      </c>
    </row>
    <row r="666" spans="16:25">
      <c r="P666" s="1" t="str">
        <f t="shared" si="16"/>
        <v/>
      </c>
      <c r="Q666" s="1" t="s">
        <v>570</v>
      </c>
      <c r="R666" s="1" t="s">
        <v>26</v>
      </c>
      <c r="S666" s="1" t="s">
        <v>27</v>
      </c>
      <c r="T666" s="1" t="s">
        <v>28</v>
      </c>
      <c r="U666" s="1" t="s">
        <v>571</v>
      </c>
      <c r="W666" s="1" t="str">
        <f>IF($N$11="ENTER INITIALS","",IF(V666="","INVALID",IF(V666&lt;33,"VALID","INVALID")))</f>
        <v/>
      </c>
      <c r="X666" s="5" t="e" cm="1">
        <f t="array" ref="X666">_xlfn.IFS(W666="VALID",1,W666="INVALID",0,W666="NO AMP",0)</f>
        <v>#N/A</v>
      </c>
      <c r="Y666" s="10">
        <v>164</v>
      </c>
    </row>
    <row r="667" spans="16:25">
      <c r="P667" s="1" t="str">
        <f t="shared" si="16"/>
        <v/>
      </c>
      <c r="Q667" s="1" t="s">
        <v>570</v>
      </c>
      <c r="R667" s="1" t="s">
        <v>33</v>
      </c>
      <c r="S667" s="1" t="s">
        <v>34</v>
      </c>
      <c r="T667" s="1" t="s">
        <v>28</v>
      </c>
      <c r="U667" s="1" t="s">
        <v>571</v>
      </c>
      <c r="W667" s="1" t="str">
        <f>IF($N$11="ENTER INITIALS","",IF(V667="","NO",IF(V667&lt;33,"YES","NO")))</f>
        <v/>
      </c>
      <c r="X667" s="5" t="e" cm="1">
        <f t="array" ref="X667">_xlfn.IFS(W667="YES",1,W667="NO",0,W667="NO AMP",0)</f>
        <v>#N/A</v>
      </c>
      <c r="Y667" s="10">
        <v>164</v>
      </c>
    </row>
    <row r="668" spans="16:25">
      <c r="P668" s="1" t="str">
        <f t="shared" si="16"/>
        <v/>
      </c>
      <c r="Q668" s="1" t="s">
        <v>572</v>
      </c>
      <c r="R668" s="1" t="s">
        <v>26</v>
      </c>
      <c r="S668" s="1" t="s">
        <v>27</v>
      </c>
      <c r="T668" s="1" t="s">
        <v>28</v>
      </c>
      <c r="U668" s="1" t="s">
        <v>571</v>
      </c>
      <c r="W668" s="1" t="str">
        <f>IF($N$11="ENTER INITIALS","",IF(V668="","INVALID",IF(V668&lt;33,"VALID","INVALID")))</f>
        <v/>
      </c>
      <c r="X668" s="5" t="e" cm="1">
        <f t="array" ref="X668">_xlfn.IFS(W668="VALID",1,W668="INVALID",0,W668="NO AMP",0)</f>
        <v>#N/A</v>
      </c>
      <c r="Y668" s="10">
        <v>164</v>
      </c>
    </row>
    <row r="669" spans="16:25">
      <c r="P669" s="1" t="str">
        <f t="shared" si="16"/>
        <v/>
      </c>
      <c r="Q669" s="1" t="s">
        <v>572</v>
      </c>
      <c r="R669" s="1" t="s">
        <v>33</v>
      </c>
      <c r="S669" s="1" t="s">
        <v>34</v>
      </c>
      <c r="T669" s="1" t="s">
        <v>28</v>
      </c>
      <c r="U669" s="1" t="s">
        <v>571</v>
      </c>
      <c r="W669" s="1" t="str">
        <f>IF($N$11="ENTER INITIALS","",IF(V669="","NO",IF(V669&lt;33,"YES","NO")))</f>
        <v/>
      </c>
      <c r="X669" s="5" t="e" cm="1">
        <f t="array" ref="X669">_xlfn.IFS(W669="YES",1,W669="NO",0,W669="NO AMP",0)</f>
        <v>#N/A</v>
      </c>
      <c r="Y669" s="10">
        <v>164</v>
      </c>
    </row>
    <row r="670" spans="16:25">
      <c r="P670" s="1" t="str">
        <f t="shared" si="16"/>
        <v/>
      </c>
      <c r="Q670" s="1" t="s">
        <v>573</v>
      </c>
      <c r="R670" s="1" t="s">
        <v>26</v>
      </c>
      <c r="S670" s="1" t="s">
        <v>27</v>
      </c>
      <c r="T670" s="1" t="s">
        <v>28</v>
      </c>
      <c r="U670" s="1" t="s">
        <v>574</v>
      </c>
      <c r="W670" s="1" t="str">
        <f>IF($N$11="ENTER INITIALS","",IF(V670="","INVALID",IF(V670&lt;33,"VALID","INVALID")))</f>
        <v/>
      </c>
      <c r="X670" s="5" t="e" cm="1">
        <f t="array" ref="X670">_xlfn.IFS(W670="VALID",1,W670="INVALID",0,W670="NO AMP",0)</f>
        <v>#N/A</v>
      </c>
      <c r="Y670" s="10">
        <v>165</v>
      </c>
    </row>
    <row r="671" spans="16:25">
      <c r="P671" s="1" t="str">
        <f t="shared" si="16"/>
        <v/>
      </c>
      <c r="Q671" s="1" t="s">
        <v>573</v>
      </c>
      <c r="R671" s="1" t="s">
        <v>33</v>
      </c>
      <c r="S671" s="1" t="s">
        <v>34</v>
      </c>
      <c r="T671" s="1" t="s">
        <v>28</v>
      </c>
      <c r="U671" s="1" t="s">
        <v>574</v>
      </c>
      <c r="W671" s="1" t="str">
        <f>IF($N$11="ENTER INITIALS","",IF(V671="","NO",IF(V671&lt;33,"YES","NO")))</f>
        <v/>
      </c>
      <c r="X671" s="5" t="e" cm="1">
        <f t="array" ref="X671">_xlfn.IFS(W671="YES",1,W671="NO",0,W671="NO AMP",0)</f>
        <v>#N/A</v>
      </c>
      <c r="Y671" s="10">
        <v>165</v>
      </c>
    </row>
    <row r="672" spans="16:25">
      <c r="P672" s="1" t="str">
        <f t="shared" si="16"/>
        <v/>
      </c>
      <c r="Q672" s="1" t="s">
        <v>575</v>
      </c>
      <c r="R672" s="1" t="s">
        <v>26</v>
      </c>
      <c r="S672" s="1" t="s">
        <v>27</v>
      </c>
      <c r="T672" s="1" t="s">
        <v>28</v>
      </c>
      <c r="U672" s="1" t="s">
        <v>574</v>
      </c>
      <c r="W672" s="1" t="str">
        <f>IF($N$11="ENTER INITIALS","",IF(V672="","INVALID",IF(V672&lt;33,"VALID","INVALID")))</f>
        <v/>
      </c>
      <c r="X672" s="5" t="e" cm="1">
        <f t="array" ref="X672">_xlfn.IFS(W672="VALID",1,W672="INVALID",0,W672="NO AMP",0)</f>
        <v>#N/A</v>
      </c>
      <c r="Y672" s="10">
        <v>165</v>
      </c>
    </row>
    <row r="673" spans="16:25">
      <c r="P673" s="1" t="str">
        <f t="shared" si="16"/>
        <v/>
      </c>
      <c r="Q673" s="1" t="s">
        <v>575</v>
      </c>
      <c r="R673" s="1" t="s">
        <v>33</v>
      </c>
      <c r="S673" s="1" t="s">
        <v>34</v>
      </c>
      <c r="T673" s="1" t="s">
        <v>28</v>
      </c>
      <c r="U673" s="1" t="s">
        <v>574</v>
      </c>
      <c r="W673" s="1" t="str">
        <f>IF($N$11="ENTER INITIALS","",IF(V673="","NO",IF(V673&lt;33,"YES","NO")))</f>
        <v/>
      </c>
      <c r="X673" s="5" t="e" cm="1">
        <f t="array" ref="X673">_xlfn.IFS(W673="YES",1,W673="NO",0,W673="NO AMP",0)</f>
        <v>#N/A</v>
      </c>
      <c r="Y673" s="10">
        <v>165</v>
      </c>
    </row>
    <row r="674" spans="16:25">
      <c r="P674" s="1" t="str">
        <f t="shared" si="16"/>
        <v/>
      </c>
      <c r="Q674" s="1" t="s">
        <v>576</v>
      </c>
      <c r="R674" s="1" t="s">
        <v>26</v>
      </c>
      <c r="S674" s="1" t="s">
        <v>27</v>
      </c>
      <c r="T674" s="1" t="s">
        <v>28</v>
      </c>
      <c r="U674" s="1" t="s">
        <v>577</v>
      </c>
      <c r="W674" s="1" t="str">
        <f>IF($N$11="ENTER INITIALS","",IF(V674="","INVALID",IF(V674&lt;33,"VALID","INVALID")))</f>
        <v/>
      </c>
      <c r="X674" s="5" t="e" cm="1">
        <f t="array" ref="X674">_xlfn.IFS(W674="VALID",1,W674="INVALID",0,W674="NO AMP",0)</f>
        <v>#N/A</v>
      </c>
      <c r="Y674" s="10">
        <v>166</v>
      </c>
    </row>
    <row r="675" spans="16:25">
      <c r="P675" s="1" t="str">
        <f t="shared" si="16"/>
        <v/>
      </c>
      <c r="Q675" s="1" t="s">
        <v>576</v>
      </c>
      <c r="R675" s="1" t="s">
        <v>33</v>
      </c>
      <c r="S675" s="1" t="s">
        <v>34</v>
      </c>
      <c r="T675" s="1" t="s">
        <v>28</v>
      </c>
      <c r="U675" s="1" t="s">
        <v>577</v>
      </c>
      <c r="W675" s="1" t="str">
        <f>IF($N$11="ENTER INITIALS","",IF(V675="","NO",IF(V675&lt;33,"YES","NO")))</f>
        <v/>
      </c>
      <c r="X675" s="5" t="e" cm="1">
        <f t="array" ref="X675">_xlfn.IFS(W675="YES",1,W675="NO",0,W675="NO AMP",0)</f>
        <v>#N/A</v>
      </c>
      <c r="Y675" s="10">
        <v>166</v>
      </c>
    </row>
    <row r="676" spans="16:25">
      <c r="P676" s="1" t="str">
        <f t="shared" si="16"/>
        <v/>
      </c>
      <c r="Q676" s="1" t="s">
        <v>578</v>
      </c>
      <c r="R676" s="1" t="s">
        <v>26</v>
      </c>
      <c r="S676" s="1" t="s">
        <v>27</v>
      </c>
      <c r="T676" s="1" t="s">
        <v>28</v>
      </c>
      <c r="U676" s="1" t="s">
        <v>577</v>
      </c>
      <c r="W676" s="1" t="str">
        <f>IF($N$11="ENTER INITIALS","",IF(V676="","INVALID",IF(V676&lt;33,"VALID","INVALID")))</f>
        <v/>
      </c>
      <c r="X676" s="5" t="e" cm="1">
        <f t="array" ref="X676">_xlfn.IFS(W676="VALID",1,W676="INVALID",0,W676="NO AMP",0)</f>
        <v>#N/A</v>
      </c>
      <c r="Y676" s="10">
        <v>166</v>
      </c>
    </row>
    <row r="677" spans="16:25">
      <c r="P677" s="1" t="str">
        <f t="shared" si="16"/>
        <v/>
      </c>
      <c r="Q677" s="1" t="s">
        <v>578</v>
      </c>
      <c r="R677" s="1" t="s">
        <v>33</v>
      </c>
      <c r="S677" s="1" t="s">
        <v>34</v>
      </c>
      <c r="T677" s="1" t="s">
        <v>28</v>
      </c>
      <c r="U677" s="1" t="s">
        <v>577</v>
      </c>
      <c r="W677" s="1" t="str">
        <f>IF($N$11="ENTER INITIALS","",IF(V677="","NO",IF(V677&lt;33,"YES","NO")))</f>
        <v/>
      </c>
      <c r="X677" s="5" t="e" cm="1">
        <f t="array" ref="X677">_xlfn.IFS(W677="YES",1,W677="NO",0,W677="NO AMP",0)</f>
        <v>#N/A</v>
      </c>
      <c r="Y677" s="10">
        <v>166</v>
      </c>
    </row>
    <row r="678" spans="16:25">
      <c r="P678" s="1" t="str">
        <f t="shared" si="16"/>
        <v/>
      </c>
      <c r="Q678" s="1" t="s">
        <v>579</v>
      </c>
      <c r="R678" s="1" t="s">
        <v>26</v>
      </c>
      <c r="S678" s="1" t="s">
        <v>27</v>
      </c>
      <c r="T678" s="1" t="s">
        <v>28</v>
      </c>
      <c r="U678" s="1" t="s">
        <v>580</v>
      </c>
      <c r="W678" s="1" t="str">
        <f>IF($N$11="ENTER INITIALS","",IF(V678="","INVALID",IF(V678&lt;33,"VALID","INVALID")))</f>
        <v/>
      </c>
      <c r="X678" s="5" t="e" cm="1">
        <f t="array" ref="X678">_xlfn.IFS(W678="VALID",1,W678="INVALID",0,W678="NO AMP",0)</f>
        <v>#N/A</v>
      </c>
      <c r="Y678" s="10">
        <v>167</v>
      </c>
    </row>
    <row r="679" spans="16:25">
      <c r="P679" s="1" t="str">
        <f t="shared" si="16"/>
        <v/>
      </c>
      <c r="Q679" s="1" t="s">
        <v>579</v>
      </c>
      <c r="R679" s="1" t="s">
        <v>33</v>
      </c>
      <c r="S679" s="1" t="s">
        <v>34</v>
      </c>
      <c r="T679" s="1" t="s">
        <v>28</v>
      </c>
      <c r="U679" s="1" t="s">
        <v>580</v>
      </c>
      <c r="W679" s="1" t="str">
        <f>IF($N$11="ENTER INITIALS","",IF(V679="","NO",IF(V679&lt;33,"YES","NO")))</f>
        <v/>
      </c>
      <c r="X679" s="5" t="e" cm="1">
        <f t="array" ref="X679">_xlfn.IFS(W679="YES",1,W679="NO",0,W679="NO AMP",0)</f>
        <v>#N/A</v>
      </c>
      <c r="Y679" s="10">
        <v>167</v>
      </c>
    </row>
    <row r="680" spans="16:25">
      <c r="P680" s="1" t="str">
        <f t="shared" si="16"/>
        <v/>
      </c>
      <c r="Q680" s="1" t="s">
        <v>581</v>
      </c>
      <c r="R680" s="1" t="s">
        <v>26</v>
      </c>
      <c r="S680" s="1" t="s">
        <v>27</v>
      </c>
      <c r="T680" s="1" t="s">
        <v>28</v>
      </c>
      <c r="U680" s="1" t="s">
        <v>580</v>
      </c>
      <c r="W680" s="1" t="str">
        <f>IF($N$11="ENTER INITIALS","",IF(V680="","INVALID",IF(V680&lt;33,"VALID","INVALID")))</f>
        <v/>
      </c>
      <c r="X680" s="5" t="e" cm="1">
        <f t="array" ref="X680">_xlfn.IFS(W680="VALID",1,W680="INVALID",0,W680="NO AMP",0)</f>
        <v>#N/A</v>
      </c>
      <c r="Y680" s="10">
        <v>167</v>
      </c>
    </row>
    <row r="681" spans="16:25">
      <c r="P681" s="1" t="str">
        <f t="shared" si="16"/>
        <v/>
      </c>
      <c r="Q681" s="1" t="s">
        <v>581</v>
      </c>
      <c r="R681" s="1" t="s">
        <v>33</v>
      </c>
      <c r="S681" s="1" t="s">
        <v>34</v>
      </c>
      <c r="T681" s="1" t="s">
        <v>28</v>
      </c>
      <c r="U681" s="1" t="s">
        <v>580</v>
      </c>
      <c r="W681" s="1" t="str">
        <f>IF($N$11="ENTER INITIALS","",IF(V681="","NO",IF(V681&lt;33,"YES","NO")))</f>
        <v/>
      </c>
      <c r="X681" s="5" t="e" cm="1">
        <f t="array" ref="X681">_xlfn.IFS(W681="YES",1,W681="NO",0,W681="NO AMP",0)</f>
        <v>#N/A</v>
      </c>
      <c r="Y681" s="10">
        <v>167</v>
      </c>
    </row>
    <row r="682" spans="16:25">
      <c r="P682" s="1" t="str">
        <f t="shared" si="16"/>
        <v/>
      </c>
      <c r="Q682" s="1" t="s">
        <v>582</v>
      </c>
      <c r="R682" s="1" t="s">
        <v>26</v>
      </c>
      <c r="S682" s="1" t="s">
        <v>27</v>
      </c>
      <c r="T682" s="1" t="s">
        <v>28</v>
      </c>
      <c r="U682" s="1" t="s">
        <v>583</v>
      </c>
      <c r="W682" s="1" t="str">
        <f>IF($N$11="ENTER INITIALS","",IF(V682="","INVALID",IF(V682&lt;33,"VALID","INVALID")))</f>
        <v/>
      </c>
      <c r="X682" s="5" t="e" cm="1">
        <f t="array" ref="X682">_xlfn.IFS(W682="VALID",1,W682="INVALID",0,W682="NO AMP",0)</f>
        <v>#N/A</v>
      </c>
      <c r="Y682" s="10">
        <v>168</v>
      </c>
    </row>
    <row r="683" spans="16:25">
      <c r="P683" s="1" t="str">
        <f t="shared" si="16"/>
        <v/>
      </c>
      <c r="Q683" s="1" t="s">
        <v>582</v>
      </c>
      <c r="R683" s="1" t="s">
        <v>33</v>
      </c>
      <c r="S683" s="1" t="s">
        <v>34</v>
      </c>
      <c r="T683" s="1" t="s">
        <v>28</v>
      </c>
      <c r="U683" s="1" t="s">
        <v>583</v>
      </c>
      <c r="W683" s="1" t="str">
        <f>IF($N$11="ENTER INITIALS","",IF(V683="","NO",IF(V683&lt;33,"YES","NO")))</f>
        <v/>
      </c>
      <c r="X683" s="5" t="e" cm="1">
        <f t="array" ref="X683">_xlfn.IFS(W683="YES",1,W683="NO",0,W683="NO AMP",0)</f>
        <v>#N/A</v>
      </c>
      <c r="Y683" s="10">
        <v>168</v>
      </c>
    </row>
    <row r="684" spans="16:25">
      <c r="P684" s="1" t="str">
        <f t="shared" si="16"/>
        <v/>
      </c>
      <c r="Q684" s="1" t="s">
        <v>584</v>
      </c>
      <c r="R684" s="1" t="s">
        <v>26</v>
      </c>
      <c r="S684" s="1" t="s">
        <v>27</v>
      </c>
      <c r="T684" s="1" t="s">
        <v>28</v>
      </c>
      <c r="U684" s="1" t="s">
        <v>583</v>
      </c>
      <c r="W684" s="1" t="str">
        <f>IF($N$11="ENTER INITIALS","",IF(V684="","INVALID",IF(V684&lt;33,"VALID","INVALID")))</f>
        <v/>
      </c>
      <c r="X684" s="5" t="e" cm="1">
        <f t="array" ref="X684">_xlfn.IFS(W684="VALID",1,W684="INVALID",0,W684="NO AMP",0)</f>
        <v>#N/A</v>
      </c>
      <c r="Y684" s="10">
        <v>168</v>
      </c>
    </row>
    <row r="685" spans="16:25">
      <c r="P685" s="1" t="str">
        <f t="shared" si="16"/>
        <v/>
      </c>
      <c r="Q685" s="1" t="s">
        <v>584</v>
      </c>
      <c r="R685" s="1" t="s">
        <v>33</v>
      </c>
      <c r="S685" s="1" t="s">
        <v>34</v>
      </c>
      <c r="T685" s="1" t="s">
        <v>28</v>
      </c>
      <c r="U685" s="1" t="s">
        <v>583</v>
      </c>
      <c r="W685" s="1" t="str">
        <f>IF($N$11="ENTER INITIALS","",IF(V685="","NO",IF(V685&lt;33,"YES","NO")))</f>
        <v/>
      </c>
      <c r="X685" s="5" t="e" cm="1">
        <f t="array" ref="X685">_xlfn.IFS(W685="YES",1,W685="NO",0,W685="NO AMP",0)</f>
        <v>#N/A</v>
      </c>
      <c r="Y685" s="10">
        <v>168</v>
      </c>
    </row>
    <row r="686" spans="16:25">
      <c r="P686" s="1" t="str">
        <f t="shared" si="16"/>
        <v/>
      </c>
      <c r="Q686" s="1" t="s">
        <v>585</v>
      </c>
      <c r="R686" s="1" t="s">
        <v>26</v>
      </c>
      <c r="S686" s="1" t="s">
        <v>27</v>
      </c>
      <c r="T686" s="1" t="s">
        <v>28</v>
      </c>
      <c r="U686" s="1" t="s">
        <v>586</v>
      </c>
      <c r="W686" s="1" t="str">
        <f>IF($N$11="ENTER INITIALS","",IF(V686="","INVALID",IF(V686&lt;33,"VALID","INVALID")))</f>
        <v/>
      </c>
      <c r="X686" s="5" t="e" cm="1">
        <f t="array" ref="X686">_xlfn.IFS(W686="VALID",1,W686="INVALID",0,W686="NO AMP",0)</f>
        <v>#N/A</v>
      </c>
      <c r="Y686" s="10">
        <v>169</v>
      </c>
    </row>
    <row r="687" spans="16:25">
      <c r="P687" s="1" t="str">
        <f t="shared" si="16"/>
        <v/>
      </c>
      <c r="Q687" s="1" t="s">
        <v>585</v>
      </c>
      <c r="R687" s="1" t="s">
        <v>33</v>
      </c>
      <c r="S687" s="1" t="s">
        <v>34</v>
      </c>
      <c r="T687" s="1" t="s">
        <v>28</v>
      </c>
      <c r="U687" s="1" t="s">
        <v>586</v>
      </c>
      <c r="W687" s="1" t="str">
        <f>IF($N$11="ENTER INITIALS","",IF(V687="","NO",IF(V687&lt;33,"YES","NO")))</f>
        <v/>
      </c>
      <c r="X687" s="5" t="e" cm="1">
        <f t="array" ref="X687">_xlfn.IFS(W687="YES",1,W687="NO",0,W687="NO AMP",0)</f>
        <v>#N/A</v>
      </c>
      <c r="Y687" s="10">
        <v>169</v>
      </c>
    </row>
    <row r="688" spans="16:25">
      <c r="P688" s="1" t="str">
        <f t="shared" si="16"/>
        <v/>
      </c>
      <c r="Q688" s="1" t="s">
        <v>587</v>
      </c>
      <c r="R688" s="1" t="s">
        <v>26</v>
      </c>
      <c r="S688" s="1" t="s">
        <v>27</v>
      </c>
      <c r="T688" s="1" t="s">
        <v>28</v>
      </c>
      <c r="U688" s="1" t="s">
        <v>586</v>
      </c>
      <c r="W688" s="1" t="str">
        <f>IF($N$11="ENTER INITIALS","",IF(V688="","INVALID",IF(V688&lt;33,"VALID","INVALID")))</f>
        <v/>
      </c>
      <c r="X688" s="5" t="e" cm="1">
        <f t="array" ref="X688">_xlfn.IFS(W688="VALID",1,W688="INVALID",0,W688="NO AMP",0)</f>
        <v>#N/A</v>
      </c>
      <c r="Y688" s="10">
        <v>169</v>
      </c>
    </row>
    <row r="689" spans="16:25">
      <c r="P689" s="1" t="str">
        <f t="shared" si="16"/>
        <v/>
      </c>
      <c r="Q689" s="1" t="s">
        <v>587</v>
      </c>
      <c r="R689" s="1" t="s">
        <v>33</v>
      </c>
      <c r="S689" s="1" t="s">
        <v>34</v>
      </c>
      <c r="T689" s="1" t="s">
        <v>28</v>
      </c>
      <c r="U689" s="1" t="s">
        <v>586</v>
      </c>
      <c r="W689" s="1" t="str">
        <f>IF($N$11="ENTER INITIALS","",IF(V689="","NO",IF(V689&lt;33,"YES","NO")))</f>
        <v/>
      </c>
      <c r="X689" s="5" t="e" cm="1">
        <f t="array" ref="X689">_xlfn.IFS(W689="YES",1,W689="NO",0,W689="NO AMP",0)</f>
        <v>#N/A</v>
      </c>
      <c r="Y689" s="10">
        <v>169</v>
      </c>
    </row>
    <row r="690" spans="16:25">
      <c r="P690" s="1" t="str">
        <f t="shared" si="16"/>
        <v/>
      </c>
      <c r="Q690" s="1" t="s">
        <v>588</v>
      </c>
      <c r="R690" s="1" t="s">
        <v>26</v>
      </c>
      <c r="S690" s="1" t="s">
        <v>27</v>
      </c>
      <c r="T690" s="1" t="s">
        <v>28</v>
      </c>
      <c r="U690" s="1" t="s">
        <v>589</v>
      </c>
      <c r="W690" s="1" t="str">
        <f>IF($N$11="ENTER INITIALS","",IF(V690="","INVALID",IF(V690&lt;33,"VALID","INVALID")))</f>
        <v/>
      </c>
      <c r="X690" s="5" t="e" cm="1">
        <f t="array" ref="X690">_xlfn.IFS(W690="VALID",1,W690="INVALID",0,W690="NO AMP",0)</f>
        <v>#N/A</v>
      </c>
      <c r="Y690" s="10">
        <v>170</v>
      </c>
    </row>
    <row r="691" spans="16:25">
      <c r="P691" s="1" t="str">
        <f t="shared" si="16"/>
        <v/>
      </c>
      <c r="Q691" s="1" t="s">
        <v>588</v>
      </c>
      <c r="R691" s="1" t="s">
        <v>33</v>
      </c>
      <c r="S691" s="1" t="s">
        <v>34</v>
      </c>
      <c r="T691" s="1" t="s">
        <v>28</v>
      </c>
      <c r="U691" s="1" t="s">
        <v>589</v>
      </c>
      <c r="W691" s="1" t="str">
        <f>IF($N$11="ENTER INITIALS","",IF(V691="","NO",IF(V691&lt;33,"YES","NO")))</f>
        <v/>
      </c>
      <c r="X691" s="5" t="e" cm="1">
        <f t="array" ref="X691">_xlfn.IFS(W691="YES",1,W691="NO",0,W691="NO AMP",0)</f>
        <v>#N/A</v>
      </c>
      <c r="Y691" s="10">
        <v>170</v>
      </c>
    </row>
    <row r="692" spans="16:25">
      <c r="P692" s="1" t="str">
        <f t="shared" si="16"/>
        <v/>
      </c>
      <c r="Q692" s="1" t="s">
        <v>590</v>
      </c>
      <c r="R692" s="1" t="s">
        <v>26</v>
      </c>
      <c r="S692" s="1" t="s">
        <v>27</v>
      </c>
      <c r="T692" s="1" t="s">
        <v>28</v>
      </c>
      <c r="U692" s="1" t="s">
        <v>589</v>
      </c>
      <c r="W692" s="1" t="str">
        <f>IF($N$11="ENTER INITIALS","",IF(V692="","INVALID",IF(V692&lt;33,"VALID","INVALID")))</f>
        <v/>
      </c>
      <c r="X692" s="5" t="e" cm="1">
        <f t="array" ref="X692">_xlfn.IFS(W692="VALID",1,W692="INVALID",0,W692="NO AMP",0)</f>
        <v>#N/A</v>
      </c>
      <c r="Y692" s="10">
        <v>170</v>
      </c>
    </row>
    <row r="693" spans="16:25">
      <c r="P693" s="1" t="str">
        <f t="shared" si="16"/>
        <v/>
      </c>
      <c r="Q693" s="1" t="s">
        <v>590</v>
      </c>
      <c r="R693" s="1" t="s">
        <v>33</v>
      </c>
      <c r="S693" s="1" t="s">
        <v>34</v>
      </c>
      <c r="T693" s="1" t="s">
        <v>28</v>
      </c>
      <c r="U693" s="1" t="s">
        <v>589</v>
      </c>
      <c r="W693" s="1" t="str">
        <f>IF($N$11="ENTER INITIALS","",IF(V693="","NO",IF(V693&lt;33,"YES","NO")))</f>
        <v/>
      </c>
      <c r="X693" s="5" t="e" cm="1">
        <f t="array" ref="X693">_xlfn.IFS(W693="YES",1,W693="NO",0,W693="NO AMP",0)</f>
        <v>#N/A</v>
      </c>
      <c r="Y693" s="10">
        <v>170</v>
      </c>
    </row>
    <row r="694" spans="16:25">
      <c r="P694" s="1" t="str">
        <f t="shared" si="16"/>
        <v/>
      </c>
      <c r="Q694" s="1" t="s">
        <v>591</v>
      </c>
      <c r="R694" s="1" t="s">
        <v>26</v>
      </c>
      <c r="S694" s="1" t="s">
        <v>27</v>
      </c>
      <c r="T694" s="1" t="s">
        <v>28</v>
      </c>
      <c r="U694" s="1" t="s">
        <v>592</v>
      </c>
      <c r="W694" s="1" t="str">
        <f>IF($N$11="ENTER INITIALS","",IF(V694="","INVALID",IF(V694&lt;33,"VALID","INVALID")))</f>
        <v/>
      </c>
      <c r="X694" s="5" t="e" cm="1">
        <f t="array" ref="X694">_xlfn.IFS(W694="VALID",1,W694="INVALID",0,W694="NO AMP",0)</f>
        <v>#N/A</v>
      </c>
      <c r="Y694" s="10">
        <v>171</v>
      </c>
    </row>
    <row r="695" spans="16:25">
      <c r="P695" s="1" t="str">
        <f t="shared" si="16"/>
        <v/>
      </c>
      <c r="Q695" s="1" t="s">
        <v>591</v>
      </c>
      <c r="R695" s="1" t="s">
        <v>33</v>
      </c>
      <c r="S695" s="1" t="s">
        <v>34</v>
      </c>
      <c r="T695" s="1" t="s">
        <v>28</v>
      </c>
      <c r="U695" s="1" t="s">
        <v>592</v>
      </c>
      <c r="W695" s="1" t="str">
        <f>IF($N$11="ENTER INITIALS","",IF(V695="","NO",IF(V695&lt;33,"YES","NO")))</f>
        <v/>
      </c>
      <c r="X695" s="5" t="e" cm="1">
        <f t="array" ref="X695">_xlfn.IFS(W695="YES",1,W695="NO",0,W695="NO AMP",0)</f>
        <v>#N/A</v>
      </c>
      <c r="Y695" s="10">
        <v>171</v>
      </c>
    </row>
    <row r="696" spans="16:25">
      <c r="P696" s="1" t="str">
        <f t="shared" si="16"/>
        <v/>
      </c>
      <c r="Q696" s="1" t="s">
        <v>593</v>
      </c>
      <c r="R696" s="1" t="s">
        <v>26</v>
      </c>
      <c r="S696" s="1" t="s">
        <v>27</v>
      </c>
      <c r="T696" s="1" t="s">
        <v>28</v>
      </c>
      <c r="U696" s="1" t="s">
        <v>592</v>
      </c>
      <c r="W696" s="1" t="str">
        <f>IF($N$11="ENTER INITIALS","",IF(V696="","INVALID",IF(V696&lt;33,"VALID","INVALID")))</f>
        <v/>
      </c>
      <c r="X696" s="5" t="e" cm="1">
        <f t="array" ref="X696">_xlfn.IFS(W696="VALID",1,W696="INVALID",0,W696="NO AMP",0)</f>
        <v>#N/A</v>
      </c>
      <c r="Y696" s="10">
        <v>171</v>
      </c>
    </row>
    <row r="697" spans="16:25">
      <c r="P697" s="1" t="str">
        <f t="shared" si="16"/>
        <v/>
      </c>
      <c r="Q697" s="1" t="s">
        <v>593</v>
      </c>
      <c r="R697" s="1" t="s">
        <v>33</v>
      </c>
      <c r="S697" s="1" t="s">
        <v>34</v>
      </c>
      <c r="T697" s="1" t="s">
        <v>28</v>
      </c>
      <c r="U697" s="1" t="s">
        <v>592</v>
      </c>
      <c r="W697" s="1" t="str">
        <f>IF($N$11="ENTER INITIALS","",IF(V697="","NO",IF(V697&lt;33,"YES","NO")))</f>
        <v/>
      </c>
      <c r="X697" s="5" t="e" cm="1">
        <f t="array" ref="X697">_xlfn.IFS(W697="YES",1,W697="NO",0,W697="NO AMP",0)</f>
        <v>#N/A</v>
      </c>
      <c r="Y697" s="10">
        <v>171</v>
      </c>
    </row>
    <row r="698" spans="16:25">
      <c r="P698" s="1" t="str">
        <f t="shared" si="16"/>
        <v/>
      </c>
      <c r="Q698" s="1" t="s">
        <v>594</v>
      </c>
      <c r="R698" s="1" t="s">
        <v>26</v>
      </c>
      <c r="S698" s="1" t="s">
        <v>27</v>
      </c>
      <c r="T698" s="1" t="s">
        <v>28</v>
      </c>
      <c r="U698" s="1" t="s">
        <v>595</v>
      </c>
      <c r="W698" s="1" t="str">
        <f>IF($N$11="ENTER INITIALS","",IF(V698="","INVALID",IF(V698&lt;33,"VALID","INVALID")))</f>
        <v/>
      </c>
      <c r="X698" s="5" t="e" cm="1">
        <f t="array" ref="X698">_xlfn.IFS(W698="VALID",1,W698="INVALID",0,W698="NO AMP",0)</f>
        <v>#N/A</v>
      </c>
      <c r="Y698" s="10">
        <v>172</v>
      </c>
    </row>
    <row r="699" spans="16:25">
      <c r="P699" s="1" t="str">
        <f t="shared" si="16"/>
        <v/>
      </c>
      <c r="Q699" s="1" t="s">
        <v>594</v>
      </c>
      <c r="R699" s="1" t="s">
        <v>33</v>
      </c>
      <c r="S699" s="1" t="s">
        <v>34</v>
      </c>
      <c r="T699" s="1" t="s">
        <v>28</v>
      </c>
      <c r="U699" s="1" t="s">
        <v>595</v>
      </c>
      <c r="W699" s="1" t="str">
        <f>IF($N$11="ENTER INITIALS","",IF(V699="","NO",IF(V699&lt;33,"YES","NO")))</f>
        <v/>
      </c>
      <c r="X699" s="5" t="e" cm="1">
        <f t="array" ref="X699">_xlfn.IFS(W699="YES",1,W699="NO",0,W699="NO AMP",0)</f>
        <v>#N/A</v>
      </c>
      <c r="Y699" s="10">
        <v>172</v>
      </c>
    </row>
    <row r="700" spans="16:25">
      <c r="P700" s="1" t="str">
        <f t="shared" si="16"/>
        <v/>
      </c>
      <c r="Q700" s="1" t="s">
        <v>596</v>
      </c>
      <c r="R700" s="1" t="s">
        <v>26</v>
      </c>
      <c r="S700" s="1" t="s">
        <v>27</v>
      </c>
      <c r="T700" s="1" t="s">
        <v>28</v>
      </c>
      <c r="U700" s="1" t="s">
        <v>595</v>
      </c>
      <c r="W700" s="1" t="str">
        <f>IF($N$11="ENTER INITIALS","",IF(V700="","INVALID",IF(V700&lt;33,"VALID","INVALID")))</f>
        <v/>
      </c>
      <c r="X700" s="5" t="e" cm="1">
        <f t="array" ref="X700">_xlfn.IFS(W700="VALID",1,W700="INVALID",0,W700="NO AMP",0)</f>
        <v>#N/A</v>
      </c>
      <c r="Y700" s="10">
        <v>172</v>
      </c>
    </row>
    <row r="701" spans="16:25">
      <c r="P701" s="1" t="str">
        <f t="shared" si="16"/>
        <v/>
      </c>
      <c r="Q701" s="1" t="s">
        <v>596</v>
      </c>
      <c r="R701" s="1" t="s">
        <v>33</v>
      </c>
      <c r="S701" s="1" t="s">
        <v>34</v>
      </c>
      <c r="T701" s="1" t="s">
        <v>28</v>
      </c>
      <c r="U701" s="1" t="s">
        <v>595</v>
      </c>
      <c r="W701" s="1" t="str">
        <f>IF($N$11="ENTER INITIALS","",IF(V701="","NO",IF(V701&lt;33,"YES","NO")))</f>
        <v/>
      </c>
      <c r="X701" s="5" t="e" cm="1">
        <f t="array" ref="X701">_xlfn.IFS(W701="YES",1,W701="NO",0,W701="NO AMP",0)</f>
        <v>#N/A</v>
      </c>
      <c r="Y701" s="10">
        <v>172</v>
      </c>
    </row>
    <row r="702" spans="16:25">
      <c r="P702" s="1" t="str">
        <f t="shared" si="16"/>
        <v/>
      </c>
      <c r="Q702" s="1" t="s">
        <v>597</v>
      </c>
      <c r="R702" s="1" t="s">
        <v>26</v>
      </c>
      <c r="S702" s="1" t="s">
        <v>27</v>
      </c>
      <c r="T702" s="1" t="s">
        <v>28</v>
      </c>
      <c r="U702" s="1" t="s">
        <v>598</v>
      </c>
      <c r="W702" s="1" t="str">
        <f>IF($N$11="ENTER INITIALS","",IF(V702="","INVALID",IF(V702&lt;33,"VALID","INVALID")))</f>
        <v/>
      </c>
      <c r="X702" s="5" t="e" cm="1">
        <f t="array" ref="X702">_xlfn.IFS(W702="VALID",1,W702="INVALID",0,W702="NO AMP",0)</f>
        <v>#N/A</v>
      </c>
      <c r="Y702" s="10">
        <v>173</v>
      </c>
    </row>
    <row r="703" spans="16:25">
      <c r="P703" s="1" t="str">
        <f t="shared" si="16"/>
        <v/>
      </c>
      <c r="Q703" s="1" t="s">
        <v>597</v>
      </c>
      <c r="R703" s="1" t="s">
        <v>33</v>
      </c>
      <c r="S703" s="1" t="s">
        <v>34</v>
      </c>
      <c r="T703" s="1" t="s">
        <v>28</v>
      </c>
      <c r="U703" s="1" t="s">
        <v>598</v>
      </c>
      <c r="W703" s="1" t="str">
        <f>IF($N$11="ENTER INITIALS","",IF(V703="","NO",IF(V703&lt;33,"YES","NO")))</f>
        <v/>
      </c>
      <c r="X703" s="5" t="e" cm="1">
        <f t="array" ref="X703">_xlfn.IFS(W703="YES",1,W703="NO",0,W703="NO AMP",0)</f>
        <v>#N/A</v>
      </c>
      <c r="Y703" s="10">
        <v>173</v>
      </c>
    </row>
    <row r="704" spans="16:25">
      <c r="P704" s="1" t="str">
        <f t="shared" si="16"/>
        <v/>
      </c>
      <c r="Q704" s="1" t="s">
        <v>599</v>
      </c>
      <c r="R704" s="1" t="s">
        <v>26</v>
      </c>
      <c r="S704" s="1" t="s">
        <v>27</v>
      </c>
      <c r="T704" s="1" t="s">
        <v>28</v>
      </c>
      <c r="U704" s="1" t="s">
        <v>598</v>
      </c>
      <c r="W704" s="1" t="str">
        <f>IF($N$11="ENTER INITIALS","",IF(V704="","INVALID",IF(V704&lt;33,"VALID","INVALID")))</f>
        <v/>
      </c>
      <c r="X704" s="5" t="e" cm="1">
        <f t="array" ref="X704">_xlfn.IFS(W704="VALID",1,W704="INVALID",0,W704="NO AMP",0)</f>
        <v>#N/A</v>
      </c>
      <c r="Y704" s="10">
        <v>173</v>
      </c>
    </row>
    <row r="705" spans="16:25">
      <c r="P705" s="1" t="str">
        <f t="shared" si="16"/>
        <v/>
      </c>
      <c r="Q705" s="1" t="s">
        <v>599</v>
      </c>
      <c r="R705" s="1" t="s">
        <v>33</v>
      </c>
      <c r="S705" s="1" t="s">
        <v>34</v>
      </c>
      <c r="T705" s="1" t="s">
        <v>28</v>
      </c>
      <c r="U705" s="1" t="s">
        <v>598</v>
      </c>
      <c r="W705" s="1" t="str">
        <f>IF($N$11="ENTER INITIALS","",IF(V705="","NO",IF(V705&lt;33,"YES","NO")))</f>
        <v/>
      </c>
      <c r="X705" s="5" t="e" cm="1">
        <f t="array" ref="X705">_xlfn.IFS(W705="YES",1,W705="NO",0,W705="NO AMP",0)</f>
        <v>#N/A</v>
      </c>
      <c r="Y705" s="10">
        <v>173</v>
      </c>
    </row>
    <row r="706" spans="16:25">
      <c r="P706" s="1" t="str">
        <f t="shared" si="16"/>
        <v/>
      </c>
      <c r="Q706" s="1" t="s">
        <v>600</v>
      </c>
      <c r="R706" s="1" t="s">
        <v>26</v>
      </c>
      <c r="S706" s="1" t="s">
        <v>27</v>
      </c>
      <c r="T706" s="1" t="s">
        <v>28</v>
      </c>
      <c r="U706" s="1" t="s">
        <v>601</v>
      </c>
      <c r="W706" s="1" t="str">
        <f>IF($N$11="ENTER INITIALS","",IF(V706="","INVALID",IF(V706&lt;33,"VALID","INVALID")))</f>
        <v/>
      </c>
      <c r="X706" s="5" t="e" cm="1">
        <f t="array" ref="X706">_xlfn.IFS(W706="VALID",1,W706="INVALID",0,W706="NO AMP",0)</f>
        <v>#N/A</v>
      </c>
      <c r="Y706" s="10">
        <v>174</v>
      </c>
    </row>
    <row r="707" spans="16:25">
      <c r="P707" s="1" t="str">
        <f t="shared" si="16"/>
        <v/>
      </c>
      <c r="Q707" s="1" t="s">
        <v>600</v>
      </c>
      <c r="R707" s="1" t="s">
        <v>33</v>
      </c>
      <c r="S707" s="1" t="s">
        <v>34</v>
      </c>
      <c r="T707" s="1" t="s">
        <v>28</v>
      </c>
      <c r="U707" s="1" t="s">
        <v>601</v>
      </c>
      <c r="W707" s="1" t="str">
        <f>IF($N$11="ENTER INITIALS","",IF(V707="","NO",IF(V707&lt;33,"YES","NO")))</f>
        <v/>
      </c>
      <c r="X707" s="5" t="e" cm="1">
        <f t="array" ref="X707">_xlfn.IFS(W707="YES",1,W707="NO",0,W707="NO AMP",0)</f>
        <v>#N/A</v>
      </c>
      <c r="Y707" s="10">
        <v>174</v>
      </c>
    </row>
    <row r="708" spans="16:25">
      <c r="P708" s="1" t="str">
        <f t="shared" si="16"/>
        <v/>
      </c>
      <c r="Q708" s="1" t="s">
        <v>602</v>
      </c>
      <c r="R708" s="1" t="s">
        <v>26</v>
      </c>
      <c r="S708" s="1" t="s">
        <v>27</v>
      </c>
      <c r="T708" s="1" t="s">
        <v>28</v>
      </c>
      <c r="U708" s="1" t="s">
        <v>601</v>
      </c>
      <c r="W708" s="1" t="str">
        <f>IF($N$11="ENTER INITIALS","",IF(V708="","INVALID",IF(V708&lt;33,"VALID","INVALID")))</f>
        <v/>
      </c>
      <c r="X708" s="5" t="e" cm="1">
        <f t="array" ref="X708">_xlfn.IFS(W708="VALID",1,W708="INVALID",0,W708="NO AMP",0)</f>
        <v>#N/A</v>
      </c>
      <c r="Y708" s="10">
        <v>174</v>
      </c>
    </row>
    <row r="709" spans="16:25">
      <c r="P709" s="1" t="str">
        <f t="shared" si="16"/>
        <v/>
      </c>
      <c r="Q709" s="1" t="s">
        <v>602</v>
      </c>
      <c r="R709" s="1" t="s">
        <v>33</v>
      </c>
      <c r="S709" s="1" t="s">
        <v>34</v>
      </c>
      <c r="T709" s="1" t="s">
        <v>28</v>
      </c>
      <c r="U709" s="1" t="s">
        <v>601</v>
      </c>
      <c r="W709" s="1" t="str">
        <f>IF($N$11="ENTER INITIALS","",IF(V709="","NO",IF(V709&lt;33,"YES","NO")))</f>
        <v/>
      </c>
      <c r="X709" s="5" t="e" cm="1">
        <f t="array" ref="X709">_xlfn.IFS(W709="YES",1,W709="NO",0,W709="NO AMP",0)</f>
        <v>#N/A</v>
      </c>
      <c r="Y709" s="10">
        <v>174</v>
      </c>
    </row>
    <row r="710" spans="16:25">
      <c r="P710" s="1" t="str">
        <f t="shared" si="16"/>
        <v/>
      </c>
      <c r="Q710" s="1" t="s">
        <v>603</v>
      </c>
      <c r="R710" s="1" t="s">
        <v>26</v>
      </c>
      <c r="S710" s="1" t="s">
        <v>27</v>
      </c>
      <c r="T710" s="1" t="s">
        <v>28</v>
      </c>
      <c r="U710" s="1" t="s">
        <v>604</v>
      </c>
      <c r="W710" s="1" t="str">
        <f>IF($N$11="ENTER INITIALS","",IF(V710="","INVALID",IF(V710&lt;33,"VALID","INVALID")))</f>
        <v/>
      </c>
      <c r="X710" s="5" t="e" cm="1">
        <f t="array" ref="X710">_xlfn.IFS(W710="VALID",1,W710="INVALID",0,W710="NO AMP",0)</f>
        <v>#N/A</v>
      </c>
      <c r="Y710" s="10">
        <v>175</v>
      </c>
    </row>
    <row r="711" spans="16:25">
      <c r="P711" s="1" t="str">
        <f t="shared" si="16"/>
        <v/>
      </c>
      <c r="Q711" s="1" t="s">
        <v>603</v>
      </c>
      <c r="R711" s="1" t="s">
        <v>33</v>
      </c>
      <c r="S711" s="1" t="s">
        <v>34</v>
      </c>
      <c r="T711" s="1" t="s">
        <v>28</v>
      </c>
      <c r="U711" s="1" t="s">
        <v>604</v>
      </c>
      <c r="W711" s="1" t="str">
        <f>IF($N$11="ENTER INITIALS","",IF(V711="","NO",IF(V711&lt;33,"YES","NO")))</f>
        <v/>
      </c>
      <c r="X711" s="5" t="e" cm="1">
        <f t="array" ref="X711">_xlfn.IFS(W711="YES",1,W711="NO",0,W711="NO AMP",0)</f>
        <v>#N/A</v>
      </c>
      <c r="Y711" s="10">
        <v>175</v>
      </c>
    </row>
    <row r="712" spans="16:25">
      <c r="P712" s="1" t="str">
        <f t="shared" si="16"/>
        <v/>
      </c>
      <c r="Q712" s="1" t="s">
        <v>605</v>
      </c>
      <c r="R712" s="1" t="s">
        <v>26</v>
      </c>
      <c r="S712" s="1" t="s">
        <v>27</v>
      </c>
      <c r="T712" s="1" t="s">
        <v>28</v>
      </c>
      <c r="U712" s="1" t="s">
        <v>604</v>
      </c>
      <c r="W712" s="1" t="str">
        <f>IF($N$11="ENTER INITIALS","",IF(V712="","INVALID",IF(V712&lt;33,"VALID","INVALID")))</f>
        <v/>
      </c>
      <c r="X712" s="5" t="e" cm="1">
        <f t="array" ref="X712">_xlfn.IFS(W712="VALID",1,W712="INVALID",0,W712="NO AMP",0)</f>
        <v>#N/A</v>
      </c>
      <c r="Y712" s="10">
        <v>175</v>
      </c>
    </row>
    <row r="713" spans="16:25">
      <c r="P713" s="1" t="str">
        <f t="shared" si="16"/>
        <v/>
      </c>
      <c r="Q713" s="1" t="s">
        <v>605</v>
      </c>
      <c r="R713" s="1" t="s">
        <v>33</v>
      </c>
      <c r="S713" s="1" t="s">
        <v>34</v>
      </c>
      <c r="T713" s="1" t="s">
        <v>28</v>
      </c>
      <c r="U713" s="1" t="s">
        <v>604</v>
      </c>
      <c r="W713" s="1" t="str">
        <f>IF($N$11="ENTER INITIALS","",IF(V713="","NO",IF(V713&lt;33,"YES","NO")))</f>
        <v/>
      </c>
      <c r="X713" s="5" t="e" cm="1">
        <f t="array" ref="X713">_xlfn.IFS(W713="YES",1,W713="NO",0,W713="NO AMP",0)</f>
        <v>#N/A</v>
      </c>
      <c r="Y713" s="10">
        <v>175</v>
      </c>
    </row>
    <row r="714" spans="16:25">
      <c r="P714" s="1" t="str">
        <f t="shared" si="16"/>
        <v/>
      </c>
      <c r="Q714" s="1" t="s">
        <v>606</v>
      </c>
      <c r="R714" s="1" t="s">
        <v>26</v>
      </c>
      <c r="S714" s="1" t="s">
        <v>27</v>
      </c>
      <c r="T714" s="1" t="s">
        <v>28</v>
      </c>
      <c r="U714" s="1" t="s">
        <v>607</v>
      </c>
      <c r="W714" s="1" t="str">
        <f>IF($N$11="ENTER INITIALS","",IF(V714="","INVALID",IF(V714&lt;33,"VALID","INVALID")))</f>
        <v/>
      </c>
      <c r="X714" s="5" t="e" cm="1">
        <f t="array" ref="X714">_xlfn.IFS(W714="VALID",1,W714="INVALID",0,W714="NO AMP",0)</f>
        <v>#N/A</v>
      </c>
      <c r="Y714" s="10">
        <v>176</v>
      </c>
    </row>
    <row r="715" spans="16:25">
      <c r="P715" s="1" t="str">
        <f t="shared" si="16"/>
        <v/>
      </c>
      <c r="Q715" s="1" t="s">
        <v>606</v>
      </c>
      <c r="R715" s="1" t="s">
        <v>33</v>
      </c>
      <c r="S715" s="1" t="s">
        <v>34</v>
      </c>
      <c r="T715" s="1" t="s">
        <v>28</v>
      </c>
      <c r="U715" s="1" t="s">
        <v>607</v>
      </c>
      <c r="W715" s="1" t="str">
        <f>IF($N$11="ENTER INITIALS","",IF(V715="","NO",IF(V715&lt;33,"YES","NO")))</f>
        <v/>
      </c>
      <c r="X715" s="5" t="e" cm="1">
        <f t="array" ref="X715">_xlfn.IFS(W715="YES",1,W715="NO",0,W715="NO AMP",0)</f>
        <v>#N/A</v>
      </c>
      <c r="Y715" s="10">
        <v>176</v>
      </c>
    </row>
    <row r="716" spans="16:25">
      <c r="P716" s="1" t="str">
        <f t="shared" si="16"/>
        <v/>
      </c>
      <c r="Q716" s="1" t="s">
        <v>608</v>
      </c>
      <c r="R716" s="1" t="s">
        <v>26</v>
      </c>
      <c r="S716" s="1" t="s">
        <v>27</v>
      </c>
      <c r="T716" s="1" t="s">
        <v>28</v>
      </c>
      <c r="U716" s="1" t="s">
        <v>607</v>
      </c>
      <c r="W716" s="1" t="str">
        <f>IF($N$11="ENTER INITIALS","",IF(V716="","INVALID",IF(V716&lt;33,"VALID","INVALID")))</f>
        <v/>
      </c>
      <c r="X716" s="5" t="e" cm="1">
        <f t="array" ref="X716">_xlfn.IFS(W716="VALID",1,W716="INVALID",0,W716="NO AMP",0)</f>
        <v>#N/A</v>
      </c>
      <c r="Y716" s="10">
        <v>176</v>
      </c>
    </row>
    <row r="717" spans="16:25">
      <c r="P717" s="1" t="str">
        <f t="shared" si="16"/>
        <v/>
      </c>
      <c r="Q717" s="1" t="s">
        <v>608</v>
      </c>
      <c r="R717" s="1" t="s">
        <v>33</v>
      </c>
      <c r="S717" s="1" t="s">
        <v>34</v>
      </c>
      <c r="T717" s="1" t="s">
        <v>28</v>
      </c>
      <c r="U717" s="1" t="s">
        <v>607</v>
      </c>
      <c r="W717" s="1" t="str">
        <f>IF($N$11="ENTER INITIALS","",IF(V717="","NO",IF(V717&lt;33,"YES","NO")))</f>
        <v/>
      </c>
      <c r="X717" s="5" t="e" cm="1">
        <f t="array" ref="X717">_xlfn.IFS(W717="YES",1,W717="NO",0,W717="NO AMP",0)</f>
        <v>#N/A</v>
      </c>
      <c r="Y717" s="10">
        <v>176</v>
      </c>
    </row>
    <row r="718" spans="16:25">
      <c r="P718" s="1" t="str">
        <f t="shared" si="16"/>
        <v/>
      </c>
      <c r="Q718" s="1" t="s">
        <v>609</v>
      </c>
      <c r="R718" s="1" t="s">
        <v>26</v>
      </c>
      <c r="S718" s="1" t="s">
        <v>27</v>
      </c>
      <c r="T718" s="1" t="s">
        <v>28</v>
      </c>
      <c r="U718" s="1" t="s">
        <v>610</v>
      </c>
      <c r="W718" s="1" t="str">
        <f>IF($N$11="ENTER INITIALS","",IF(V718="","INVALID",IF(V718&lt;33,"VALID","INVALID")))</f>
        <v/>
      </c>
      <c r="X718" s="5" t="e" cm="1">
        <f t="array" ref="X718">_xlfn.IFS(W718="VALID",1,W718="INVALID",0,W718="NO AMP",0)</f>
        <v>#N/A</v>
      </c>
      <c r="Y718" s="10">
        <v>177</v>
      </c>
    </row>
    <row r="719" spans="16:25">
      <c r="P719" s="1" t="str">
        <f t="shared" ref="P719:P769" si="17">IF(VLOOKUP(Y719,$B$2:$D$190,3,FALSE)="","",VLOOKUP(Y719,$B$2:$D$190,3,FALSE))</f>
        <v/>
      </c>
      <c r="Q719" s="1" t="s">
        <v>609</v>
      </c>
      <c r="R719" s="1" t="s">
        <v>33</v>
      </c>
      <c r="S719" s="1" t="s">
        <v>34</v>
      </c>
      <c r="T719" s="1" t="s">
        <v>28</v>
      </c>
      <c r="U719" s="1" t="s">
        <v>610</v>
      </c>
      <c r="W719" s="1" t="str">
        <f>IF($N$11="ENTER INITIALS","",IF(V719="","NO",IF(V719&lt;33,"YES","NO")))</f>
        <v/>
      </c>
      <c r="X719" s="5" t="e" cm="1">
        <f t="array" ref="X719">_xlfn.IFS(W719="YES",1,W719="NO",0,W719="NO AMP",0)</f>
        <v>#N/A</v>
      </c>
      <c r="Y719" s="10">
        <v>177</v>
      </c>
    </row>
    <row r="720" spans="16:25">
      <c r="P720" s="1" t="str">
        <f t="shared" si="17"/>
        <v/>
      </c>
      <c r="Q720" s="1" t="s">
        <v>611</v>
      </c>
      <c r="R720" s="1" t="s">
        <v>26</v>
      </c>
      <c r="S720" s="1" t="s">
        <v>27</v>
      </c>
      <c r="T720" s="1" t="s">
        <v>28</v>
      </c>
      <c r="U720" s="1" t="s">
        <v>610</v>
      </c>
      <c r="W720" s="1" t="str">
        <f>IF($N$11="ENTER INITIALS","",IF(V720="","INVALID",IF(V720&lt;33,"VALID","INVALID")))</f>
        <v/>
      </c>
      <c r="X720" s="5" t="e" cm="1">
        <f t="array" ref="X720">_xlfn.IFS(W720="VALID",1,W720="INVALID",0,W720="NO AMP",0)</f>
        <v>#N/A</v>
      </c>
      <c r="Y720" s="10">
        <v>177</v>
      </c>
    </row>
    <row r="721" spans="16:25">
      <c r="P721" s="1" t="str">
        <f t="shared" si="17"/>
        <v/>
      </c>
      <c r="Q721" s="1" t="s">
        <v>611</v>
      </c>
      <c r="R721" s="1" t="s">
        <v>33</v>
      </c>
      <c r="S721" s="1" t="s">
        <v>34</v>
      </c>
      <c r="T721" s="1" t="s">
        <v>28</v>
      </c>
      <c r="U721" s="1" t="s">
        <v>610</v>
      </c>
      <c r="W721" s="1" t="str">
        <f>IF($N$11="ENTER INITIALS","",IF(V721="","NO",IF(V721&lt;33,"YES","NO")))</f>
        <v/>
      </c>
      <c r="X721" s="5" t="e" cm="1">
        <f t="array" ref="X721">_xlfn.IFS(W721="YES",1,W721="NO",0,W721="NO AMP",0)</f>
        <v>#N/A</v>
      </c>
      <c r="Y721" s="10">
        <v>177</v>
      </c>
    </row>
    <row r="722" spans="16:25">
      <c r="P722" s="1" t="str">
        <f t="shared" si="17"/>
        <v/>
      </c>
      <c r="Q722" s="1" t="s">
        <v>612</v>
      </c>
      <c r="R722" s="1" t="s">
        <v>26</v>
      </c>
      <c r="S722" s="1" t="s">
        <v>27</v>
      </c>
      <c r="T722" s="1" t="s">
        <v>28</v>
      </c>
      <c r="U722" s="1" t="s">
        <v>613</v>
      </c>
      <c r="W722" s="1" t="str">
        <f>IF($N$11="ENTER INITIALS","",IF(V722="","INVALID",IF(V722&lt;33,"VALID","INVALID")))</f>
        <v/>
      </c>
      <c r="X722" s="5" t="e" cm="1">
        <f t="array" ref="X722">_xlfn.IFS(W722="VALID",1,W722="INVALID",0,W722="NO AMP",0)</f>
        <v>#N/A</v>
      </c>
      <c r="Y722" s="10">
        <v>178</v>
      </c>
    </row>
    <row r="723" spans="16:25">
      <c r="P723" s="1" t="str">
        <f t="shared" si="17"/>
        <v/>
      </c>
      <c r="Q723" s="1" t="s">
        <v>612</v>
      </c>
      <c r="R723" s="1" t="s">
        <v>33</v>
      </c>
      <c r="S723" s="1" t="s">
        <v>34</v>
      </c>
      <c r="T723" s="1" t="s">
        <v>28</v>
      </c>
      <c r="U723" s="1" t="s">
        <v>613</v>
      </c>
      <c r="W723" s="1" t="str">
        <f>IF($N$11="ENTER INITIALS","",IF(V723="","NO",IF(V723&lt;33,"YES","NO")))</f>
        <v/>
      </c>
      <c r="X723" s="5" t="e" cm="1">
        <f t="array" ref="X723">_xlfn.IFS(W723="YES",1,W723="NO",0,W723="NO AMP",0)</f>
        <v>#N/A</v>
      </c>
      <c r="Y723" s="10">
        <v>178</v>
      </c>
    </row>
    <row r="724" spans="16:25">
      <c r="P724" s="1" t="str">
        <f t="shared" si="17"/>
        <v/>
      </c>
      <c r="Q724" s="1" t="s">
        <v>614</v>
      </c>
      <c r="R724" s="1" t="s">
        <v>26</v>
      </c>
      <c r="S724" s="1" t="s">
        <v>27</v>
      </c>
      <c r="T724" s="1" t="s">
        <v>28</v>
      </c>
      <c r="U724" s="1" t="s">
        <v>613</v>
      </c>
      <c r="W724" s="1" t="str">
        <f>IF($N$11="ENTER INITIALS","",IF(V724="","INVALID",IF(V724&lt;33,"VALID","INVALID")))</f>
        <v/>
      </c>
      <c r="X724" s="5" t="e" cm="1">
        <f t="array" ref="X724">_xlfn.IFS(W724="VALID",1,W724="INVALID",0,W724="NO AMP",0)</f>
        <v>#N/A</v>
      </c>
      <c r="Y724" s="10">
        <v>178</v>
      </c>
    </row>
    <row r="725" spans="16:25">
      <c r="P725" s="1" t="str">
        <f t="shared" si="17"/>
        <v/>
      </c>
      <c r="Q725" s="1" t="s">
        <v>614</v>
      </c>
      <c r="R725" s="1" t="s">
        <v>33</v>
      </c>
      <c r="S725" s="1" t="s">
        <v>34</v>
      </c>
      <c r="T725" s="1" t="s">
        <v>28</v>
      </c>
      <c r="U725" s="1" t="s">
        <v>613</v>
      </c>
      <c r="W725" s="1" t="str">
        <f>IF($N$11="ENTER INITIALS","",IF(V725="","NO",IF(V725&lt;33,"YES","NO")))</f>
        <v/>
      </c>
      <c r="X725" s="5" t="e" cm="1">
        <f t="array" ref="X725">_xlfn.IFS(W725="YES",1,W725="NO",0,W725="NO AMP",0)</f>
        <v>#N/A</v>
      </c>
      <c r="Y725" s="10">
        <v>178</v>
      </c>
    </row>
    <row r="726" spans="16:25">
      <c r="P726" s="1" t="str">
        <f t="shared" si="17"/>
        <v/>
      </c>
      <c r="Q726" s="1" t="s">
        <v>615</v>
      </c>
      <c r="R726" s="1" t="s">
        <v>26</v>
      </c>
      <c r="S726" s="1" t="s">
        <v>27</v>
      </c>
      <c r="T726" s="1" t="s">
        <v>28</v>
      </c>
      <c r="U726" s="1" t="s">
        <v>616</v>
      </c>
      <c r="W726" s="1" t="str">
        <f>IF($N$11="ENTER INITIALS","",IF(V726="","INVALID",IF(V726&lt;33,"VALID","INVALID")))</f>
        <v/>
      </c>
      <c r="X726" s="5" t="e" cm="1">
        <f t="array" ref="X726">_xlfn.IFS(W726="VALID",1,W726="INVALID",0,W726="NO AMP",0)</f>
        <v>#N/A</v>
      </c>
      <c r="Y726" s="10">
        <v>179</v>
      </c>
    </row>
    <row r="727" spans="16:25">
      <c r="P727" s="1" t="str">
        <f t="shared" si="17"/>
        <v/>
      </c>
      <c r="Q727" s="1" t="s">
        <v>615</v>
      </c>
      <c r="R727" s="1" t="s">
        <v>33</v>
      </c>
      <c r="S727" s="1" t="s">
        <v>34</v>
      </c>
      <c r="T727" s="1" t="s">
        <v>28</v>
      </c>
      <c r="U727" s="1" t="s">
        <v>616</v>
      </c>
      <c r="W727" s="1" t="str">
        <f>IF($N$11="ENTER INITIALS","",IF(V727="","NO",IF(V727&lt;33,"YES","NO")))</f>
        <v/>
      </c>
      <c r="X727" s="5" t="e" cm="1">
        <f t="array" ref="X727">_xlfn.IFS(W727="YES",1,W727="NO",0,W727="NO AMP",0)</f>
        <v>#N/A</v>
      </c>
      <c r="Y727" s="10">
        <v>179</v>
      </c>
    </row>
    <row r="728" spans="16:25">
      <c r="P728" s="1" t="str">
        <f t="shared" si="17"/>
        <v/>
      </c>
      <c r="Q728" s="1" t="s">
        <v>617</v>
      </c>
      <c r="R728" s="1" t="s">
        <v>26</v>
      </c>
      <c r="S728" s="1" t="s">
        <v>27</v>
      </c>
      <c r="T728" s="1" t="s">
        <v>28</v>
      </c>
      <c r="U728" s="1" t="s">
        <v>616</v>
      </c>
      <c r="W728" s="1" t="str">
        <f>IF($N$11="ENTER INITIALS","",IF(V728="","INVALID",IF(V728&lt;33,"VALID","INVALID")))</f>
        <v/>
      </c>
      <c r="X728" s="5" t="e" cm="1">
        <f t="array" ref="X728">_xlfn.IFS(W728="VALID",1,W728="INVALID",0,W728="NO AMP",0)</f>
        <v>#N/A</v>
      </c>
      <c r="Y728" s="10">
        <v>179</v>
      </c>
    </row>
    <row r="729" spans="16:25">
      <c r="P729" s="1" t="str">
        <f t="shared" si="17"/>
        <v/>
      </c>
      <c r="Q729" s="1" t="s">
        <v>617</v>
      </c>
      <c r="R729" s="1" t="s">
        <v>33</v>
      </c>
      <c r="S729" s="1" t="s">
        <v>34</v>
      </c>
      <c r="T729" s="1" t="s">
        <v>28</v>
      </c>
      <c r="U729" s="1" t="s">
        <v>616</v>
      </c>
      <c r="W729" s="1" t="str">
        <f>IF($N$11="ENTER INITIALS","",IF(V729="","NO",IF(V729&lt;33,"YES","NO")))</f>
        <v/>
      </c>
      <c r="X729" s="5" t="e" cm="1">
        <f t="array" ref="X729">_xlfn.IFS(W729="YES",1,W729="NO",0,W729="NO AMP",0)</f>
        <v>#N/A</v>
      </c>
      <c r="Y729" s="10">
        <v>179</v>
      </c>
    </row>
    <row r="730" spans="16:25">
      <c r="P730" s="1" t="str">
        <f t="shared" si="17"/>
        <v/>
      </c>
      <c r="Q730" s="1" t="s">
        <v>618</v>
      </c>
      <c r="R730" s="1" t="s">
        <v>26</v>
      </c>
      <c r="S730" s="1" t="s">
        <v>27</v>
      </c>
      <c r="T730" s="1" t="s">
        <v>28</v>
      </c>
      <c r="U730" s="1" t="s">
        <v>619</v>
      </c>
      <c r="W730" s="1" t="str">
        <f>IF($N$11="ENTER INITIALS","",IF(V730="","INVALID",IF(V730&lt;33,"VALID","INVALID")))</f>
        <v/>
      </c>
      <c r="X730" s="5" t="e" cm="1">
        <f t="array" ref="X730">_xlfn.IFS(W730="VALID",1,W730="INVALID",0,W730="NO AMP",0)</f>
        <v>#N/A</v>
      </c>
      <c r="Y730" s="10">
        <v>180</v>
      </c>
    </row>
    <row r="731" spans="16:25">
      <c r="P731" s="1" t="str">
        <f t="shared" si="17"/>
        <v/>
      </c>
      <c r="Q731" s="1" t="s">
        <v>618</v>
      </c>
      <c r="R731" s="1" t="s">
        <v>33</v>
      </c>
      <c r="S731" s="1" t="s">
        <v>34</v>
      </c>
      <c r="T731" s="1" t="s">
        <v>28</v>
      </c>
      <c r="U731" s="1" t="s">
        <v>619</v>
      </c>
      <c r="W731" s="1" t="str">
        <f>IF($N$11="ENTER INITIALS","",IF(V731="","NO",IF(V731&lt;33,"YES","NO")))</f>
        <v/>
      </c>
      <c r="X731" s="5" t="e" cm="1">
        <f t="array" ref="X731">_xlfn.IFS(W731="YES",1,W731="NO",0,W731="NO AMP",0)</f>
        <v>#N/A</v>
      </c>
      <c r="Y731" s="10">
        <v>180</v>
      </c>
    </row>
    <row r="732" spans="16:25">
      <c r="P732" s="1" t="str">
        <f t="shared" si="17"/>
        <v/>
      </c>
      <c r="Q732" s="1" t="s">
        <v>620</v>
      </c>
      <c r="R732" s="1" t="s">
        <v>26</v>
      </c>
      <c r="S732" s="1" t="s">
        <v>27</v>
      </c>
      <c r="T732" s="1" t="s">
        <v>28</v>
      </c>
      <c r="U732" s="1" t="s">
        <v>619</v>
      </c>
      <c r="W732" s="1" t="str">
        <f>IF($N$11="ENTER INITIALS","",IF(V732="","INVALID",IF(V732&lt;33,"VALID","INVALID")))</f>
        <v/>
      </c>
      <c r="X732" s="5" t="e" cm="1">
        <f t="array" ref="X732">_xlfn.IFS(W732="VALID",1,W732="INVALID",0,W732="NO AMP",0)</f>
        <v>#N/A</v>
      </c>
      <c r="Y732" s="10">
        <v>180</v>
      </c>
    </row>
    <row r="733" spans="16:25">
      <c r="P733" s="1" t="str">
        <f t="shared" si="17"/>
        <v/>
      </c>
      <c r="Q733" s="1" t="s">
        <v>620</v>
      </c>
      <c r="R733" s="1" t="s">
        <v>33</v>
      </c>
      <c r="S733" s="1" t="s">
        <v>34</v>
      </c>
      <c r="T733" s="1" t="s">
        <v>28</v>
      </c>
      <c r="U733" s="1" t="s">
        <v>619</v>
      </c>
      <c r="W733" s="1" t="str">
        <f>IF($N$11="ENTER INITIALS","",IF(V733="","NO",IF(V733&lt;33,"YES","NO")))</f>
        <v/>
      </c>
      <c r="X733" s="5" t="e" cm="1">
        <f t="array" ref="X733">_xlfn.IFS(W733="YES",1,W733="NO",0,W733="NO AMP",0)</f>
        <v>#N/A</v>
      </c>
      <c r="Y733" s="10">
        <v>180</v>
      </c>
    </row>
    <row r="734" spans="16:25">
      <c r="P734" s="1" t="str">
        <f t="shared" si="17"/>
        <v/>
      </c>
      <c r="Q734" s="1" t="s">
        <v>621</v>
      </c>
      <c r="R734" s="1" t="s">
        <v>26</v>
      </c>
      <c r="S734" s="1" t="s">
        <v>27</v>
      </c>
      <c r="T734" s="1" t="s">
        <v>28</v>
      </c>
      <c r="U734" s="1" t="s">
        <v>622</v>
      </c>
      <c r="W734" s="1" t="str">
        <f>IF($N$11="ENTER INITIALS","",IF(V734="","INVALID",IF(V734&lt;33,"VALID","INVALID")))</f>
        <v/>
      </c>
      <c r="X734" s="5" t="e" cm="1">
        <f t="array" ref="X734">_xlfn.IFS(W734="VALID",1,W734="INVALID",0,W734="NO AMP",0)</f>
        <v>#N/A</v>
      </c>
      <c r="Y734" s="10">
        <v>181</v>
      </c>
    </row>
    <row r="735" spans="16:25">
      <c r="P735" s="1" t="str">
        <f t="shared" si="17"/>
        <v/>
      </c>
      <c r="Q735" s="1" t="s">
        <v>621</v>
      </c>
      <c r="R735" s="1" t="s">
        <v>33</v>
      </c>
      <c r="S735" s="1" t="s">
        <v>34</v>
      </c>
      <c r="T735" s="1" t="s">
        <v>28</v>
      </c>
      <c r="U735" s="1" t="s">
        <v>622</v>
      </c>
      <c r="W735" s="1" t="str">
        <f>IF($N$11="ENTER INITIALS","",IF(V735="","NO",IF(V735&lt;33,"YES","NO")))</f>
        <v/>
      </c>
      <c r="X735" s="5" t="e" cm="1">
        <f t="array" ref="X735">_xlfn.IFS(W735="YES",1,W735="NO",0,W735="NO AMP",0)</f>
        <v>#N/A</v>
      </c>
      <c r="Y735" s="10">
        <v>181</v>
      </c>
    </row>
    <row r="736" spans="16:25">
      <c r="P736" s="1" t="str">
        <f t="shared" si="17"/>
        <v/>
      </c>
      <c r="Q736" s="1" t="s">
        <v>623</v>
      </c>
      <c r="R736" s="1" t="s">
        <v>26</v>
      </c>
      <c r="S736" s="1" t="s">
        <v>27</v>
      </c>
      <c r="T736" s="1" t="s">
        <v>28</v>
      </c>
      <c r="U736" s="1" t="s">
        <v>622</v>
      </c>
      <c r="W736" s="1" t="str">
        <f>IF($N$11="ENTER INITIALS","",IF(V736="","INVALID",IF(V736&lt;33,"VALID","INVALID")))</f>
        <v/>
      </c>
      <c r="X736" s="5" t="e" cm="1">
        <f t="array" ref="X736">_xlfn.IFS(W736="VALID",1,W736="INVALID",0,W736="NO AMP",0)</f>
        <v>#N/A</v>
      </c>
      <c r="Y736" s="10">
        <v>181</v>
      </c>
    </row>
    <row r="737" spans="16:25">
      <c r="P737" s="1" t="str">
        <f t="shared" si="17"/>
        <v/>
      </c>
      <c r="Q737" s="1" t="s">
        <v>623</v>
      </c>
      <c r="R737" s="1" t="s">
        <v>33</v>
      </c>
      <c r="S737" s="1" t="s">
        <v>34</v>
      </c>
      <c r="T737" s="1" t="s">
        <v>28</v>
      </c>
      <c r="U737" s="1" t="s">
        <v>622</v>
      </c>
      <c r="W737" s="1" t="str">
        <f>IF($N$11="ENTER INITIALS","",IF(V737="","NO",IF(V737&lt;33,"YES","NO")))</f>
        <v/>
      </c>
      <c r="X737" s="5" t="e" cm="1">
        <f t="array" ref="X737">_xlfn.IFS(W737="YES",1,W737="NO",0,W737="NO AMP",0)</f>
        <v>#N/A</v>
      </c>
      <c r="Y737" s="10">
        <v>181</v>
      </c>
    </row>
    <row r="738" spans="16:25">
      <c r="P738" s="1" t="str">
        <f t="shared" si="17"/>
        <v/>
      </c>
      <c r="Q738" s="1" t="s">
        <v>624</v>
      </c>
      <c r="R738" s="1" t="s">
        <v>26</v>
      </c>
      <c r="S738" s="1" t="s">
        <v>27</v>
      </c>
      <c r="T738" s="1" t="s">
        <v>28</v>
      </c>
      <c r="U738" s="1" t="s">
        <v>625</v>
      </c>
      <c r="W738" s="1" t="str">
        <f>IF($N$11="ENTER INITIALS","",IF(V738="","INVALID",IF(V738&lt;33,"VALID","INVALID")))</f>
        <v/>
      </c>
      <c r="X738" s="5" t="e" cm="1">
        <f t="array" ref="X738">_xlfn.IFS(W738="VALID",1,W738="INVALID",0,W738="NO AMP",0)</f>
        <v>#N/A</v>
      </c>
      <c r="Y738" s="10">
        <v>182</v>
      </c>
    </row>
    <row r="739" spans="16:25">
      <c r="P739" s="1" t="str">
        <f t="shared" si="17"/>
        <v/>
      </c>
      <c r="Q739" s="1" t="s">
        <v>624</v>
      </c>
      <c r="R739" s="1" t="s">
        <v>33</v>
      </c>
      <c r="S739" s="1" t="s">
        <v>34</v>
      </c>
      <c r="T739" s="1" t="s">
        <v>28</v>
      </c>
      <c r="U739" s="1" t="s">
        <v>625</v>
      </c>
      <c r="W739" s="1" t="str">
        <f>IF($N$11="ENTER INITIALS","",IF(V739="","NO",IF(V739&lt;33,"YES","NO")))</f>
        <v/>
      </c>
      <c r="X739" s="5" t="e" cm="1">
        <f t="array" ref="X739">_xlfn.IFS(W739="YES",1,W739="NO",0,W739="NO AMP",0)</f>
        <v>#N/A</v>
      </c>
      <c r="Y739" s="10">
        <v>182</v>
      </c>
    </row>
    <row r="740" spans="16:25">
      <c r="P740" s="1" t="str">
        <f t="shared" si="17"/>
        <v/>
      </c>
      <c r="Q740" s="1" t="s">
        <v>626</v>
      </c>
      <c r="R740" s="1" t="s">
        <v>26</v>
      </c>
      <c r="S740" s="1" t="s">
        <v>27</v>
      </c>
      <c r="T740" s="1" t="s">
        <v>28</v>
      </c>
      <c r="U740" s="1" t="s">
        <v>625</v>
      </c>
      <c r="W740" s="1" t="str">
        <f>IF($N$11="ENTER INITIALS","",IF(V740="","INVALID",IF(V740&lt;33,"VALID","INVALID")))</f>
        <v/>
      </c>
      <c r="X740" s="5" t="e" cm="1">
        <f t="array" ref="X740">_xlfn.IFS(W740="VALID",1,W740="INVALID",0,W740="NO AMP",0)</f>
        <v>#N/A</v>
      </c>
      <c r="Y740" s="10">
        <v>182</v>
      </c>
    </row>
    <row r="741" spans="16:25">
      <c r="P741" s="1" t="str">
        <f t="shared" si="17"/>
        <v/>
      </c>
      <c r="Q741" s="1" t="s">
        <v>626</v>
      </c>
      <c r="R741" s="1" t="s">
        <v>33</v>
      </c>
      <c r="S741" s="1" t="s">
        <v>34</v>
      </c>
      <c r="T741" s="1" t="s">
        <v>28</v>
      </c>
      <c r="U741" s="1" t="s">
        <v>625</v>
      </c>
      <c r="W741" s="1" t="str">
        <f>IF($N$11="ENTER INITIALS","",IF(V741="","NO",IF(V741&lt;33,"YES","NO")))</f>
        <v/>
      </c>
      <c r="X741" s="5" t="e" cm="1">
        <f t="array" ref="X741">_xlfn.IFS(W741="YES",1,W741="NO",0,W741="NO AMP",0)</f>
        <v>#N/A</v>
      </c>
      <c r="Y741" s="10">
        <v>182</v>
      </c>
    </row>
    <row r="742" spans="16:25">
      <c r="P742" s="1" t="str">
        <f t="shared" si="17"/>
        <v/>
      </c>
      <c r="Q742" s="1" t="s">
        <v>627</v>
      </c>
      <c r="R742" s="1" t="s">
        <v>26</v>
      </c>
      <c r="S742" s="1" t="s">
        <v>27</v>
      </c>
      <c r="T742" s="1" t="s">
        <v>28</v>
      </c>
      <c r="U742" s="1" t="s">
        <v>628</v>
      </c>
      <c r="W742" s="1" t="str">
        <f>IF($N$11="ENTER INITIALS","",IF(V742="","INVALID",IF(V742&lt;33,"VALID","INVALID")))</f>
        <v/>
      </c>
      <c r="X742" s="5" t="e" cm="1">
        <f t="array" ref="X742">_xlfn.IFS(W742="VALID",1,W742="INVALID",0,W742="NO AMP",0)</f>
        <v>#N/A</v>
      </c>
      <c r="Y742" s="10">
        <v>183</v>
      </c>
    </row>
    <row r="743" spans="16:25">
      <c r="P743" s="1" t="str">
        <f t="shared" si="17"/>
        <v/>
      </c>
      <c r="Q743" s="1" t="s">
        <v>627</v>
      </c>
      <c r="R743" s="1" t="s">
        <v>33</v>
      </c>
      <c r="S743" s="1" t="s">
        <v>34</v>
      </c>
      <c r="T743" s="1" t="s">
        <v>28</v>
      </c>
      <c r="U743" s="1" t="s">
        <v>628</v>
      </c>
      <c r="W743" s="1" t="str">
        <f>IF($N$11="ENTER INITIALS","",IF(V743="","NO",IF(V743&lt;33,"YES","NO")))</f>
        <v/>
      </c>
      <c r="X743" s="5" t="e" cm="1">
        <f t="array" ref="X743">_xlfn.IFS(W743="YES",1,W743="NO",0,W743="NO AMP",0)</f>
        <v>#N/A</v>
      </c>
      <c r="Y743" s="10">
        <v>183</v>
      </c>
    </row>
    <row r="744" spans="16:25">
      <c r="P744" s="1" t="str">
        <f t="shared" si="17"/>
        <v/>
      </c>
      <c r="Q744" s="1" t="s">
        <v>629</v>
      </c>
      <c r="R744" s="1" t="s">
        <v>26</v>
      </c>
      <c r="S744" s="1" t="s">
        <v>27</v>
      </c>
      <c r="T744" s="1" t="s">
        <v>28</v>
      </c>
      <c r="U744" s="1" t="s">
        <v>628</v>
      </c>
      <c r="W744" s="1" t="str">
        <f>IF($N$11="ENTER INITIALS","",IF(V744="","INVALID",IF(V744&lt;33,"VALID","INVALID")))</f>
        <v/>
      </c>
      <c r="X744" s="5" t="e" cm="1">
        <f t="array" ref="X744">_xlfn.IFS(W744="VALID",1,W744="INVALID",0,W744="NO AMP",0)</f>
        <v>#N/A</v>
      </c>
      <c r="Y744" s="10">
        <v>183</v>
      </c>
    </row>
    <row r="745" spans="16:25">
      <c r="P745" s="1" t="str">
        <f t="shared" si="17"/>
        <v/>
      </c>
      <c r="Q745" s="1" t="s">
        <v>629</v>
      </c>
      <c r="R745" s="1" t="s">
        <v>33</v>
      </c>
      <c r="S745" s="1" t="s">
        <v>34</v>
      </c>
      <c r="T745" s="1" t="s">
        <v>28</v>
      </c>
      <c r="U745" s="1" t="s">
        <v>628</v>
      </c>
      <c r="W745" s="1" t="str">
        <f>IF($N$11="ENTER INITIALS","",IF(V745="","NO",IF(V745&lt;33,"YES","NO")))</f>
        <v/>
      </c>
      <c r="X745" s="5" t="e" cm="1">
        <f t="array" ref="X745">_xlfn.IFS(W745="YES",1,W745="NO",0,W745="NO AMP",0)</f>
        <v>#N/A</v>
      </c>
      <c r="Y745" s="10">
        <v>183</v>
      </c>
    </row>
    <row r="746" spans="16:25">
      <c r="P746" s="1" t="str">
        <f t="shared" si="17"/>
        <v/>
      </c>
      <c r="Q746" s="1" t="s">
        <v>630</v>
      </c>
      <c r="R746" s="1" t="s">
        <v>26</v>
      </c>
      <c r="S746" s="1" t="s">
        <v>27</v>
      </c>
      <c r="T746" s="1" t="s">
        <v>28</v>
      </c>
      <c r="U746" s="1" t="s">
        <v>631</v>
      </c>
      <c r="W746" s="1" t="str">
        <f>IF($N$11="ENTER INITIALS","",IF(V746="","INVALID",IF(V746&lt;33,"VALID","INVALID")))</f>
        <v/>
      </c>
      <c r="X746" s="5" t="e" cm="1">
        <f t="array" ref="X746">_xlfn.IFS(W746="VALID",1,W746="INVALID",0,W746="NO AMP",0)</f>
        <v>#N/A</v>
      </c>
      <c r="Y746" s="10">
        <v>184</v>
      </c>
    </row>
    <row r="747" spans="16:25">
      <c r="P747" s="1" t="str">
        <f t="shared" si="17"/>
        <v/>
      </c>
      <c r="Q747" s="1" t="s">
        <v>630</v>
      </c>
      <c r="R747" s="1" t="s">
        <v>33</v>
      </c>
      <c r="S747" s="1" t="s">
        <v>34</v>
      </c>
      <c r="T747" s="1" t="s">
        <v>28</v>
      </c>
      <c r="U747" s="1" t="s">
        <v>631</v>
      </c>
      <c r="W747" s="1" t="str">
        <f>IF($N$11="ENTER INITIALS","",IF(V747="","NO",IF(V747&lt;33,"YES","NO")))</f>
        <v/>
      </c>
      <c r="X747" s="5" t="e" cm="1">
        <f t="array" ref="X747">_xlfn.IFS(W747="YES",1,W747="NO",0,W747="NO AMP",0)</f>
        <v>#N/A</v>
      </c>
      <c r="Y747" s="10">
        <v>184</v>
      </c>
    </row>
    <row r="748" spans="16:25">
      <c r="P748" s="1" t="str">
        <f t="shared" si="17"/>
        <v/>
      </c>
      <c r="Q748" s="1" t="s">
        <v>632</v>
      </c>
      <c r="R748" s="1" t="s">
        <v>26</v>
      </c>
      <c r="S748" s="1" t="s">
        <v>27</v>
      </c>
      <c r="T748" s="1" t="s">
        <v>28</v>
      </c>
      <c r="U748" s="1" t="s">
        <v>631</v>
      </c>
      <c r="W748" s="1" t="str">
        <f>IF($N$11="ENTER INITIALS","",IF(V748="","INVALID",IF(V748&lt;33,"VALID","INVALID")))</f>
        <v/>
      </c>
      <c r="X748" s="5" t="e" cm="1">
        <f t="array" ref="X748">_xlfn.IFS(W748="VALID",1,W748="INVALID",0,W748="NO AMP",0)</f>
        <v>#N/A</v>
      </c>
      <c r="Y748" s="10">
        <v>184</v>
      </c>
    </row>
    <row r="749" spans="16:25">
      <c r="P749" s="1" t="str">
        <f t="shared" si="17"/>
        <v/>
      </c>
      <c r="Q749" s="1" t="s">
        <v>632</v>
      </c>
      <c r="R749" s="1" t="s">
        <v>33</v>
      </c>
      <c r="S749" s="1" t="s">
        <v>34</v>
      </c>
      <c r="T749" s="1" t="s">
        <v>28</v>
      </c>
      <c r="U749" s="1" t="s">
        <v>631</v>
      </c>
      <c r="W749" s="1" t="str">
        <f>IF($N$11="ENTER INITIALS","",IF(V749="","NO",IF(V749&lt;33,"YES","NO")))</f>
        <v/>
      </c>
      <c r="X749" s="5" t="e" cm="1">
        <f t="array" ref="X749">_xlfn.IFS(W749="YES",1,W749="NO",0,W749="NO AMP",0)</f>
        <v>#N/A</v>
      </c>
      <c r="Y749" s="10">
        <v>184</v>
      </c>
    </row>
    <row r="750" spans="16:25">
      <c r="P750" s="1" t="str">
        <f t="shared" si="17"/>
        <v/>
      </c>
      <c r="Q750" s="1" t="s">
        <v>633</v>
      </c>
      <c r="R750" s="1" t="s">
        <v>26</v>
      </c>
      <c r="S750" s="1" t="s">
        <v>27</v>
      </c>
      <c r="T750" s="1" t="s">
        <v>28</v>
      </c>
      <c r="U750" s="1" t="s">
        <v>634</v>
      </c>
      <c r="W750" s="1" t="str">
        <f>IF($N$11="ENTER INITIALS","",IF(V750="","INVALID",IF(V750&lt;33,"VALID","INVALID")))</f>
        <v/>
      </c>
      <c r="X750" s="5" t="e" cm="1">
        <f t="array" ref="X750">_xlfn.IFS(W750="VALID",1,W750="INVALID",0,W750="NO AMP",0)</f>
        <v>#N/A</v>
      </c>
      <c r="Y750" s="10">
        <v>185</v>
      </c>
    </row>
    <row r="751" spans="16:25">
      <c r="P751" s="1" t="str">
        <f t="shared" si="17"/>
        <v/>
      </c>
      <c r="Q751" s="1" t="s">
        <v>633</v>
      </c>
      <c r="R751" s="1" t="s">
        <v>33</v>
      </c>
      <c r="S751" s="1" t="s">
        <v>34</v>
      </c>
      <c r="T751" s="1" t="s">
        <v>28</v>
      </c>
      <c r="U751" s="1" t="s">
        <v>634</v>
      </c>
      <c r="W751" s="1" t="str">
        <f>IF($N$11="ENTER INITIALS","",IF(V751="","NO",IF(V751&lt;33,"YES","NO")))</f>
        <v/>
      </c>
      <c r="X751" s="5" t="e" cm="1">
        <f t="array" ref="X751">_xlfn.IFS(W751="YES",1,W751="NO",0,W751="NO AMP",0)</f>
        <v>#N/A</v>
      </c>
      <c r="Y751" s="10">
        <v>185</v>
      </c>
    </row>
    <row r="752" spans="16:25">
      <c r="P752" s="1" t="str">
        <f t="shared" si="17"/>
        <v/>
      </c>
      <c r="Q752" s="1" t="s">
        <v>635</v>
      </c>
      <c r="R752" s="1" t="s">
        <v>26</v>
      </c>
      <c r="S752" s="1" t="s">
        <v>27</v>
      </c>
      <c r="T752" s="1" t="s">
        <v>28</v>
      </c>
      <c r="U752" s="1" t="s">
        <v>634</v>
      </c>
      <c r="W752" s="1" t="str">
        <f>IF($N$11="ENTER INITIALS","",IF(V752="","INVALID",IF(V752&lt;33,"VALID","INVALID")))</f>
        <v/>
      </c>
      <c r="X752" s="5" t="e" cm="1">
        <f t="array" ref="X752">_xlfn.IFS(W752="VALID",1,W752="INVALID",0,W752="NO AMP",0)</f>
        <v>#N/A</v>
      </c>
      <c r="Y752" s="10">
        <v>185</v>
      </c>
    </row>
    <row r="753" spans="16:25">
      <c r="P753" s="1" t="str">
        <f t="shared" si="17"/>
        <v/>
      </c>
      <c r="Q753" s="1" t="s">
        <v>635</v>
      </c>
      <c r="R753" s="1" t="s">
        <v>33</v>
      </c>
      <c r="S753" s="1" t="s">
        <v>34</v>
      </c>
      <c r="T753" s="1" t="s">
        <v>28</v>
      </c>
      <c r="U753" s="1" t="s">
        <v>634</v>
      </c>
      <c r="W753" s="1" t="str">
        <f>IF($N$11="ENTER INITIALS","",IF(V753="","NO",IF(V753&lt;33,"YES","NO")))</f>
        <v/>
      </c>
      <c r="X753" s="5" t="e" cm="1">
        <f t="array" ref="X753">_xlfn.IFS(W753="YES",1,W753="NO",0,W753="NO AMP",0)</f>
        <v>#N/A</v>
      </c>
      <c r="Y753" s="10">
        <v>185</v>
      </c>
    </row>
    <row r="754" spans="16:25">
      <c r="P754" s="1" t="str">
        <f t="shared" si="17"/>
        <v/>
      </c>
      <c r="Q754" s="1" t="s">
        <v>636</v>
      </c>
      <c r="R754" s="1" t="s">
        <v>26</v>
      </c>
      <c r="S754" s="1" t="s">
        <v>27</v>
      </c>
      <c r="T754" s="1" t="s">
        <v>28</v>
      </c>
      <c r="U754" s="1" t="s">
        <v>637</v>
      </c>
      <c r="W754" s="1" t="str">
        <f>IF($N$11="ENTER INITIALS","",IF(V754="","INVALID",IF(V754&lt;33,"VALID","INVALID")))</f>
        <v/>
      </c>
      <c r="X754" s="5" t="e" cm="1">
        <f t="array" ref="X754">_xlfn.IFS(W754="VALID",1,W754="INVALID",0,W754="NO AMP",0)</f>
        <v>#N/A</v>
      </c>
      <c r="Y754" s="10">
        <v>186</v>
      </c>
    </row>
    <row r="755" spans="16:25">
      <c r="P755" s="1" t="str">
        <f t="shared" si="17"/>
        <v/>
      </c>
      <c r="Q755" s="1" t="s">
        <v>636</v>
      </c>
      <c r="R755" s="1" t="s">
        <v>33</v>
      </c>
      <c r="S755" s="1" t="s">
        <v>34</v>
      </c>
      <c r="T755" s="1" t="s">
        <v>28</v>
      </c>
      <c r="U755" s="1" t="s">
        <v>637</v>
      </c>
      <c r="W755" s="1" t="str">
        <f>IF($N$11="ENTER INITIALS","",IF(V755="","NO",IF(V755&lt;33,"YES","NO")))</f>
        <v/>
      </c>
      <c r="X755" s="5" t="e" cm="1">
        <f t="array" ref="X755">_xlfn.IFS(W755="YES",1,W755="NO",0,W755="NO AMP",0)</f>
        <v>#N/A</v>
      </c>
      <c r="Y755" s="10">
        <v>186</v>
      </c>
    </row>
    <row r="756" spans="16:25">
      <c r="P756" s="1" t="str">
        <f t="shared" si="17"/>
        <v/>
      </c>
      <c r="Q756" s="1" t="s">
        <v>638</v>
      </c>
      <c r="R756" s="1" t="s">
        <v>26</v>
      </c>
      <c r="S756" s="1" t="s">
        <v>27</v>
      </c>
      <c r="T756" s="1" t="s">
        <v>28</v>
      </c>
      <c r="U756" s="1" t="s">
        <v>637</v>
      </c>
      <c r="W756" s="1" t="str">
        <f>IF($N$11="ENTER INITIALS","",IF(V756="","INVALID",IF(V756&lt;33,"VALID","INVALID")))</f>
        <v/>
      </c>
      <c r="X756" s="5" t="e" cm="1">
        <f t="array" ref="X756">_xlfn.IFS(W756="VALID",1,W756="INVALID",0,W756="NO AMP",0)</f>
        <v>#N/A</v>
      </c>
      <c r="Y756" s="10">
        <v>186</v>
      </c>
    </row>
    <row r="757" spans="16:25">
      <c r="P757" s="1" t="str">
        <f t="shared" si="17"/>
        <v/>
      </c>
      <c r="Q757" s="1" t="s">
        <v>638</v>
      </c>
      <c r="R757" s="1" t="s">
        <v>33</v>
      </c>
      <c r="S757" s="1" t="s">
        <v>34</v>
      </c>
      <c r="T757" s="1" t="s">
        <v>28</v>
      </c>
      <c r="U757" s="1" t="s">
        <v>637</v>
      </c>
      <c r="W757" s="1" t="str">
        <f>IF($N$11="ENTER INITIALS","",IF(V757="","NO",IF(V757&lt;33,"YES","NO")))</f>
        <v/>
      </c>
      <c r="X757" s="5" t="e" cm="1">
        <f t="array" ref="X757">_xlfn.IFS(W757="YES",1,W757="NO",0,W757="NO AMP",0)</f>
        <v>#N/A</v>
      </c>
      <c r="Y757" s="10">
        <v>186</v>
      </c>
    </row>
    <row r="758" spans="16:25">
      <c r="P758" s="1" t="str">
        <f t="shared" si="17"/>
        <v/>
      </c>
      <c r="Q758" s="1" t="s">
        <v>639</v>
      </c>
      <c r="R758" s="1" t="s">
        <v>26</v>
      </c>
      <c r="S758" s="1" t="s">
        <v>27</v>
      </c>
      <c r="T758" s="1" t="s">
        <v>28</v>
      </c>
      <c r="U758" s="1" t="s">
        <v>640</v>
      </c>
      <c r="W758" s="1" t="str">
        <f>IF($N$11="ENTER INITIALS","",IF(V758="","INVALID",IF(V758&lt;33,"VALID","INVALID")))</f>
        <v/>
      </c>
      <c r="X758" s="5" t="e" cm="1">
        <f t="array" ref="X758">_xlfn.IFS(W758="VALID",1,W758="INVALID",0,W758="NO AMP",0)</f>
        <v>#N/A</v>
      </c>
      <c r="Y758" s="10">
        <v>187</v>
      </c>
    </row>
    <row r="759" spans="16:25">
      <c r="P759" s="1" t="str">
        <f t="shared" si="17"/>
        <v/>
      </c>
      <c r="Q759" s="1" t="s">
        <v>639</v>
      </c>
      <c r="R759" s="1" t="s">
        <v>33</v>
      </c>
      <c r="S759" s="1" t="s">
        <v>34</v>
      </c>
      <c r="T759" s="1" t="s">
        <v>28</v>
      </c>
      <c r="U759" s="1" t="s">
        <v>640</v>
      </c>
      <c r="W759" s="1" t="str">
        <f>IF($N$11="ENTER INITIALS","",IF(V759="","NO",IF(V759&lt;33,"YES","NO")))</f>
        <v/>
      </c>
      <c r="X759" s="5" t="e" cm="1">
        <f t="array" ref="X759">_xlfn.IFS(W759="YES",1,W759="NO",0,W759="NO AMP",0)</f>
        <v>#N/A</v>
      </c>
      <c r="Y759" s="10">
        <v>187</v>
      </c>
    </row>
    <row r="760" spans="16:25">
      <c r="P760" s="1" t="str">
        <f t="shared" si="17"/>
        <v/>
      </c>
      <c r="Q760" s="1" t="s">
        <v>641</v>
      </c>
      <c r="R760" s="1" t="s">
        <v>26</v>
      </c>
      <c r="S760" s="1" t="s">
        <v>27</v>
      </c>
      <c r="T760" s="1" t="s">
        <v>28</v>
      </c>
      <c r="U760" s="1" t="s">
        <v>640</v>
      </c>
      <c r="W760" s="1" t="str">
        <f>IF($N$11="ENTER INITIALS","",IF(V760="","INVALID",IF(V760&lt;33,"VALID","INVALID")))</f>
        <v/>
      </c>
      <c r="X760" s="5" t="e" cm="1">
        <f t="array" ref="X760">_xlfn.IFS(W760="VALID",1,W760="INVALID",0,W760="NO AMP",0)</f>
        <v>#N/A</v>
      </c>
      <c r="Y760" s="10">
        <v>187</v>
      </c>
    </row>
    <row r="761" spans="16:25">
      <c r="P761" s="1" t="str">
        <f t="shared" si="17"/>
        <v/>
      </c>
      <c r="Q761" s="1" t="s">
        <v>641</v>
      </c>
      <c r="R761" s="1" t="s">
        <v>33</v>
      </c>
      <c r="S761" s="1" t="s">
        <v>34</v>
      </c>
      <c r="T761" s="1" t="s">
        <v>28</v>
      </c>
      <c r="U761" s="1" t="s">
        <v>640</v>
      </c>
      <c r="W761" s="1" t="str">
        <f>IF($N$11="ENTER INITIALS","",IF(V761="","NO",IF(V761&lt;33,"YES","NO")))</f>
        <v/>
      </c>
      <c r="X761" s="5" t="e" cm="1">
        <f t="array" ref="X761">_xlfn.IFS(W761="YES",1,W761="NO",0,W761="NO AMP",0)</f>
        <v>#N/A</v>
      </c>
      <c r="Y761" s="10">
        <v>187</v>
      </c>
    </row>
    <row r="762" spans="16:25">
      <c r="P762" s="1" t="str">
        <f t="shared" si="17"/>
        <v/>
      </c>
      <c r="Q762" s="1" t="s">
        <v>642</v>
      </c>
      <c r="R762" s="1" t="s">
        <v>26</v>
      </c>
      <c r="S762" s="1" t="s">
        <v>27</v>
      </c>
      <c r="T762" s="1" t="s">
        <v>28</v>
      </c>
      <c r="U762" s="1" t="s">
        <v>643</v>
      </c>
      <c r="W762" s="1" t="str">
        <f>IF($N$11="ENTER INITIALS","",IF(V762="","INVALID",IF(V762&lt;33,"VALID","INVALID")))</f>
        <v/>
      </c>
      <c r="X762" s="5" t="e" cm="1">
        <f t="array" ref="X762">_xlfn.IFS(W762="VALID",1,W762="INVALID",0,W762="NO AMP",0)</f>
        <v>#N/A</v>
      </c>
      <c r="Y762" s="10">
        <v>188</v>
      </c>
    </row>
    <row r="763" spans="16:25">
      <c r="P763" s="1" t="str">
        <f t="shared" si="17"/>
        <v/>
      </c>
      <c r="Q763" s="1" t="s">
        <v>642</v>
      </c>
      <c r="R763" s="1" t="s">
        <v>33</v>
      </c>
      <c r="S763" s="1" t="s">
        <v>34</v>
      </c>
      <c r="T763" s="1" t="s">
        <v>28</v>
      </c>
      <c r="U763" s="1" t="s">
        <v>643</v>
      </c>
      <c r="W763" s="1" t="str">
        <f>IF($N$11="ENTER INITIALS","",IF(V763="","NO",IF(V763&lt;33,"YES","NO")))</f>
        <v/>
      </c>
      <c r="X763" s="5" t="e" cm="1">
        <f t="array" ref="X763">_xlfn.IFS(W763="YES",1,W763="NO",0,W763="NO AMP",0)</f>
        <v>#N/A</v>
      </c>
      <c r="Y763" s="10">
        <v>188</v>
      </c>
    </row>
    <row r="764" spans="16:25">
      <c r="P764" s="1" t="str">
        <f t="shared" si="17"/>
        <v/>
      </c>
      <c r="Q764" s="1" t="s">
        <v>644</v>
      </c>
      <c r="R764" s="1" t="s">
        <v>26</v>
      </c>
      <c r="S764" s="1" t="s">
        <v>27</v>
      </c>
      <c r="T764" s="1" t="s">
        <v>28</v>
      </c>
      <c r="U764" s="1" t="s">
        <v>643</v>
      </c>
      <c r="W764" s="1" t="str">
        <f>IF($N$11="ENTER INITIALS","",IF(V764="","INVALID",IF(V764&lt;33,"VALID","INVALID")))</f>
        <v/>
      </c>
      <c r="X764" s="5" t="e" cm="1">
        <f t="array" ref="X764">_xlfn.IFS(W764="VALID",1,W764="INVALID",0,W764="NO AMP",0)</f>
        <v>#N/A</v>
      </c>
      <c r="Y764" s="10">
        <v>188</v>
      </c>
    </row>
    <row r="765" spans="16:25">
      <c r="P765" s="1" t="str">
        <f t="shared" si="17"/>
        <v/>
      </c>
      <c r="Q765" s="1" t="s">
        <v>644</v>
      </c>
      <c r="R765" s="1" t="s">
        <v>33</v>
      </c>
      <c r="S765" s="1" t="s">
        <v>34</v>
      </c>
      <c r="T765" s="1" t="s">
        <v>28</v>
      </c>
      <c r="U765" s="1" t="s">
        <v>643</v>
      </c>
      <c r="W765" s="1" t="str">
        <f>IF($N$11="ENTER INITIALS","",IF(V765="","NO",IF(V765&lt;33,"YES","NO")))</f>
        <v/>
      </c>
      <c r="X765" s="5" t="e" cm="1">
        <f t="array" ref="X765">_xlfn.IFS(W765="YES",1,W765="NO",0,W765="NO AMP",0)</f>
        <v>#N/A</v>
      </c>
      <c r="Y765" s="10">
        <v>188</v>
      </c>
    </row>
    <row r="766" spans="16:25">
      <c r="P766" s="1" t="str">
        <f t="shared" si="17"/>
        <v>SCAN Bar code here</v>
      </c>
      <c r="Q766" s="1" t="s">
        <v>645</v>
      </c>
      <c r="R766" s="1" t="s">
        <v>26</v>
      </c>
      <c r="S766" s="1" t="s">
        <v>27</v>
      </c>
      <c r="T766" s="1" t="s">
        <v>28</v>
      </c>
      <c r="U766" s="1" t="s">
        <v>646</v>
      </c>
      <c r="W766" s="1" t="str">
        <f>IF($N$11="ENTER INITIALS","",IF(V766="","INVALID",IF(V766&lt;33,"VALID","INVALID")))</f>
        <v/>
      </c>
      <c r="X766" s="5" t="e" cm="1">
        <f t="array" ref="X766">_xlfn.IFS(W766="VALID",1,W766="INVALID",0,W766="NO AMP",0)</f>
        <v>#N/A</v>
      </c>
      <c r="Y766" s="10">
        <v>189</v>
      </c>
    </row>
    <row r="767" spans="16:25">
      <c r="P767" s="1" t="str">
        <f t="shared" si="17"/>
        <v>SCAN Bar code here</v>
      </c>
      <c r="Q767" s="1" t="s">
        <v>645</v>
      </c>
      <c r="R767" s="1" t="s">
        <v>33</v>
      </c>
      <c r="S767" s="1" t="s">
        <v>34</v>
      </c>
      <c r="T767" s="1" t="s">
        <v>28</v>
      </c>
      <c r="U767" s="1" t="s">
        <v>646</v>
      </c>
      <c r="W767" s="1" t="str">
        <f>IF($N$11="ENTER INITIALS","",IF(V767="","NO",IF(V767&lt;33,"YES","NO")))</f>
        <v/>
      </c>
      <c r="X767" s="5" t="e" cm="1">
        <f t="array" ref="X767">_xlfn.IFS(W767="YES",1,W767="NO",0,W767="NO AMP",0)</f>
        <v>#N/A</v>
      </c>
      <c r="Y767" s="10">
        <v>189</v>
      </c>
    </row>
    <row r="768" spans="16:25">
      <c r="P768" s="1" t="str">
        <f t="shared" si="17"/>
        <v>SCAN Bar code here</v>
      </c>
      <c r="Q768" s="1" t="s">
        <v>647</v>
      </c>
      <c r="R768" s="1" t="s">
        <v>26</v>
      </c>
      <c r="S768" s="1" t="s">
        <v>27</v>
      </c>
      <c r="T768" s="1" t="s">
        <v>28</v>
      </c>
      <c r="U768" s="1" t="s">
        <v>646</v>
      </c>
      <c r="W768" s="1" t="str">
        <f>IF($N$11="ENTER INITIALS","",IF(V768="","INVALID",IF(V768&lt;33,"VALID","INVALID")))</f>
        <v/>
      </c>
      <c r="X768" s="5" t="e" cm="1">
        <f t="array" ref="X768">_xlfn.IFS(W768="VALID",1,W768="INVALID",0,W768="NO AMP",0)</f>
        <v>#N/A</v>
      </c>
      <c r="Y768" s="10">
        <v>189</v>
      </c>
    </row>
    <row r="769" spans="16:25">
      <c r="P769" s="1" t="str">
        <f t="shared" si="17"/>
        <v>SCAN Bar code here</v>
      </c>
      <c r="Q769" s="1" t="s">
        <v>647</v>
      </c>
      <c r="R769" s="1" t="s">
        <v>33</v>
      </c>
      <c r="S769" s="1" t="s">
        <v>34</v>
      </c>
      <c r="T769" s="1" t="s">
        <v>28</v>
      </c>
      <c r="U769" s="1" t="s">
        <v>646</v>
      </c>
      <c r="W769" s="1" t="str">
        <f>IF($N$11="ENTER INITIALS","",IF(V769="","NO",IF(V769&lt;33,"YES","NO")))</f>
        <v/>
      </c>
      <c r="X769" s="5" t="e" cm="1">
        <f t="array" ref="X769">_xlfn.IFS(W769="YES",1,W769="NO",0,W769="NO AMP",0)</f>
        <v>#N/A</v>
      </c>
      <c r="Y769" s="10">
        <v>189</v>
      </c>
    </row>
    <row r="770" spans="16:25">
      <c r="X770" s="1"/>
    </row>
    <row r="771" spans="16:25">
      <c r="X771" s="1"/>
    </row>
    <row r="772" spans="16:25">
      <c r="X772" s="1"/>
    </row>
    <row r="773" spans="16:25">
      <c r="X773" s="1"/>
    </row>
    <row r="774" spans="16:25">
      <c r="X774" s="1"/>
    </row>
    <row r="775" spans="16:25">
      <c r="X775" s="1"/>
    </row>
    <row r="776" spans="16:25">
      <c r="X776" s="1"/>
    </row>
    <row r="777" spans="16:25">
      <c r="X777" s="1"/>
    </row>
    <row r="778" spans="16:25">
      <c r="X778" s="1"/>
    </row>
    <row r="779" spans="16:25">
      <c r="X779" s="1"/>
    </row>
    <row r="780" spans="16:25">
      <c r="X780" s="1"/>
    </row>
    <row r="781" spans="16:25">
      <c r="X781" s="1"/>
    </row>
    <row r="782" spans="16:25">
      <c r="X782" s="1"/>
    </row>
    <row r="783" spans="16:25">
      <c r="X783" s="1"/>
    </row>
    <row r="784" spans="16:25">
      <c r="X784" s="1"/>
    </row>
    <row r="785" spans="24:24">
      <c r="X785" s="1"/>
    </row>
    <row r="786" spans="24:24">
      <c r="X786" s="1"/>
    </row>
    <row r="787" spans="24:24">
      <c r="X787" s="1"/>
    </row>
    <row r="788" spans="24:24">
      <c r="X788" s="1"/>
    </row>
    <row r="789" spans="24:24">
      <c r="X789" s="1"/>
    </row>
    <row r="790" spans="24:24">
      <c r="X790" s="1"/>
    </row>
    <row r="791" spans="24:24">
      <c r="X791" s="1"/>
    </row>
    <row r="792" spans="24:24">
      <c r="X792" s="1"/>
    </row>
    <row r="793" spans="24:24">
      <c r="X793" s="1"/>
    </row>
  </sheetData>
  <sheetProtection autoFilter="0"/>
  <autoFilter ref="A1:Z193" xr:uid="{7484AFEB-56CB-A245-A4FA-352FAAB15E1C}"/>
  <phoneticPr fontId="4" type="noConversion"/>
  <conditionalFormatting sqref="L2:L190">
    <cfRule type="cellIs" dxfId="176" priority="31" operator="equal">
      <formula>"NOT VALIDATED"</formula>
    </cfRule>
    <cfRule type="cellIs" dxfId="175" priority="32" operator="equal">
      <formula>"VALIDATED"</formula>
    </cfRule>
  </conditionalFormatting>
  <conditionalFormatting sqref="N15:N17">
    <cfRule type="containsText" dxfId="174" priority="17" operator="containsText" text="INVALID">
      <formula>NOT(ISERROR(SEARCH("INVALID",N15)))</formula>
    </cfRule>
  </conditionalFormatting>
  <conditionalFormatting sqref="E1:L189 E191:L1048576 E190:G190 I190:L190">
    <cfRule type="cellIs" dxfId="173" priority="18" operator="equal">
      <formula>"N1 RERUN"</formula>
    </cfRule>
    <cfRule type="cellIs" dxfId="172" priority="20" operator="equal">
      <formula>"INCONCLUSIVE"</formula>
    </cfRule>
    <cfRule type="cellIs" dxfId="171" priority="26" operator="equal">
      <formula>"POSITIVE"</formula>
    </cfRule>
    <cfRule type="cellIs" dxfId="170" priority="27" operator="equal">
      <formula>"RERUN"</formula>
    </cfRule>
  </conditionalFormatting>
  <conditionalFormatting sqref="W2:W1048576">
    <cfRule type="containsText" dxfId="169" priority="35" operator="containsText" text="INVALID">
      <formula>NOT(ISERROR(SEARCH("INVALID",W2)))</formula>
    </cfRule>
    <cfRule type="cellIs" dxfId="168" priority="38" operator="equal">
      <formula>"YES"</formula>
    </cfRule>
  </conditionalFormatting>
  <conditionalFormatting sqref="E2:E190">
    <cfRule type="cellIs" dxfId="167" priority="13" operator="equal">
      <formula>"NO RESULT"</formula>
    </cfRule>
  </conditionalFormatting>
  <conditionalFormatting sqref="N6:N12">
    <cfRule type="cellIs" dxfId="166" priority="12" operator="notEqual">
      <formula>"ENTER INITIALS"</formula>
    </cfRule>
  </conditionalFormatting>
  <conditionalFormatting sqref="D2:D193">
    <cfRule type="duplicateValues" dxfId="165" priority="11"/>
  </conditionalFormatting>
  <conditionalFormatting sqref="H190">
    <cfRule type="cellIs" dxfId="164" priority="7" operator="equal">
      <formula>"N1 RERUN"</formula>
    </cfRule>
    <cfRule type="cellIs" dxfId="163" priority="8" operator="equal">
      <formula>"INCONCLUSIVE"</formula>
    </cfRule>
    <cfRule type="cellIs" dxfId="162" priority="9" operator="equal">
      <formula>"POSITIVE"</formula>
    </cfRule>
    <cfRule type="cellIs" dxfId="161" priority="10" operator="equal">
      <formula>"RERUN"</formula>
    </cfRule>
  </conditionalFormatting>
  <conditionalFormatting sqref="H190">
    <cfRule type="cellIs" dxfId="160" priority="3" operator="equal">
      <formula>"N1 RERUN"</formula>
    </cfRule>
    <cfRule type="cellIs" dxfId="159" priority="4" operator="equal">
      <formula>"INCONCLUSIVE"</formula>
    </cfRule>
    <cfRule type="cellIs" dxfId="158" priority="5" operator="equal">
      <formula>"POSITIVE"</formula>
    </cfRule>
    <cfRule type="cellIs" dxfId="157" priority="6" operator="equal">
      <formula>"RERUN"</formula>
    </cfRule>
  </conditionalFormatting>
  <conditionalFormatting sqref="H190">
    <cfRule type="cellIs" dxfId="156" priority="2" operator="equal">
      <formula>"NO RESULT"</formula>
    </cfRule>
  </conditionalFormatting>
  <conditionalFormatting sqref="H190">
    <cfRule type="duplicateValues" dxfId="155" priority="1"/>
  </conditionalFormatting>
  <dataValidations count="8">
    <dataValidation type="list" allowBlank="1" showInputMessage="1" showErrorMessage="1" sqref="K2:K190" xr:uid="{04976548-A320-7644-A197-F31529115899}">
      <formula1>$Z$2:$Z$3</formula1>
    </dataValidation>
    <dataValidation type="list" allowBlank="1" showInputMessage="1" showErrorMessage="1" sqref="G2:G190 H190" xr:uid="{6233C541-35C5-AA4D-84DD-4C565A110416}">
      <formula1>$Z$4:$Z$5</formula1>
    </dataValidation>
    <dataValidation type="custom" showInputMessage="1" showErrorMessage="1" errorTitle="Barcode" error="Enter the plate barcode." promptTitle="Q1 Tech" prompt="Enter Q1 Tech Initials" sqref="N6" xr:uid="{A572B701-25E8-1A40-BD70-0BE98F0AD59D}">
      <formula1>N4&lt;&gt;""</formula1>
    </dataValidation>
    <dataValidation type="custom" showInputMessage="1" showErrorMessage="1" errorTitle="Error" error="Tell the Q1 Tech to Enter Initials" promptTitle="Enter Initials" prompt="Enter Q2 Tech Initials" sqref="N7" xr:uid="{148A4BBE-3780-DF4A-BBFB-1B02A711EAED}">
      <formula1>M7&lt;&gt;"ENTER INITIALS"</formula1>
    </dataValidation>
    <dataValidation type="custom" showInputMessage="1" showErrorMessage="1" errorTitle="Q3 Error" error="Tell the Q2 Tech to Enter Initials" promptTitle="Q3 Tech" prompt="Enter Q3 Tech Initials" sqref="N8" xr:uid="{017D47EA-563E-234D-A8E9-6E12A763BFAB}">
      <formula1>N7&lt;&gt;"ENTER INITIALS"</formula1>
    </dataValidation>
    <dataValidation type="custom" allowBlank="1" showInputMessage="1" showErrorMessage="1" errorTitle="Q4 Tech Error" error="Tell Q3 Tech to Enter Initials" promptTitle="Q4 Tech" prompt="Enter Q4 Tech Initials" sqref="N9" xr:uid="{E8322D1C-B2EF-0048-8B41-CB4B4301DD6A}">
      <formula1>N8&lt;&gt;"ENTER INITIALS"</formula1>
    </dataValidation>
    <dataValidation type="custom" showInputMessage="1" showErrorMessage="1" errorTitle="Control Tech Error" error="Tell Q4 Tech to Enter Initials_x000a_" promptTitle="Control Tech" prompt="Enter Control Tech Initials" sqref="N10" xr:uid="{3B89FDB1-F2D5-894F-8420-90EC4A11A290}">
      <formula1>N9&lt;&gt;"ENTER INITIALS"</formula1>
    </dataValidation>
    <dataValidation type="custom" showInputMessage="1" showErrorMessage="1" sqref="N11" xr:uid="{38645A2C-1ADB-324E-836D-5AFF5C2059FC}">
      <formula1>N13&lt;&gt;""</formula1>
    </dataValidation>
  </dataValidations>
  <pageMargins left="0.7" right="0.7" top="0.75" bottom="0.75" header="0.3" footer="0.3"/>
  <pageSetup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errorTitle="Thermocycler Error" error="Tell the Control Tech to Enter Initials" promptTitle="Thermocycler" prompt="Enter Thermocycler Name" xr:uid="{38B8627D-AC08-C042-BD29-027C026F188E}">
          <x14:formula1>
            <xm:f>Tables!$A$2:$A$13</xm:f>
          </x14:formula1>
          <xm:sqref>N13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283BB-6B46-654D-9955-4988DE24743A}">
  <dimension ref="A1:Z793"/>
  <sheetViews>
    <sheetView topLeftCell="C1" zoomScale="110" zoomScaleNormal="110" workbookViewId="0">
      <pane ySplit="1" topLeftCell="A190" activePane="bottomLeft" state="frozen"/>
      <selection pane="bottomLeft" activeCell="D190" sqref="D190:E191"/>
    </sheetView>
  </sheetViews>
  <sheetFormatPr defaultColWidth="8.85546875" defaultRowHeight="15"/>
  <cols>
    <col min="1" max="1" width="5" style="1" bestFit="1" customWidth="1"/>
    <col min="2" max="2" width="6.7109375" style="1" bestFit="1" customWidth="1"/>
    <col min="3" max="3" width="7.42578125" style="1" bestFit="1" customWidth="1"/>
    <col min="4" max="4" width="30" style="1" customWidth="1"/>
    <col min="5" max="5" width="17.85546875" style="1" customWidth="1"/>
    <col min="6" max="6" width="10" style="1" bestFit="1" customWidth="1"/>
    <col min="7" max="7" width="10" style="1" customWidth="1"/>
    <col min="8" max="8" width="10" style="1" bestFit="1" customWidth="1"/>
    <col min="9" max="9" width="8.85546875" style="1"/>
    <col min="10" max="10" width="9.85546875" style="1" bestFit="1" customWidth="1"/>
    <col min="11" max="11" width="20.42578125" style="1" bestFit="1" customWidth="1"/>
    <col min="12" max="12" width="13" style="1" bestFit="1" customWidth="1"/>
    <col min="13" max="13" width="13.140625" style="1" customWidth="1"/>
    <col min="14" max="14" width="12.85546875" style="1" bestFit="1" customWidth="1"/>
    <col min="15" max="15" width="8.85546875" style="1"/>
    <col min="16" max="16" width="21.42578125" style="1" customWidth="1"/>
    <col min="17" max="20" width="8.85546875" style="1"/>
    <col min="21" max="21" width="16.85546875" style="1" bestFit="1" customWidth="1"/>
    <col min="22" max="22" width="10" style="22" customWidth="1"/>
    <col min="23" max="23" width="8.85546875" style="1"/>
    <col min="24" max="24" width="8.85546875" style="4"/>
    <col min="25" max="25" width="8.85546875" style="1"/>
    <col min="26" max="26" width="12.28515625" style="1" bestFit="1" customWidth="1"/>
    <col min="27" max="16384" width="8.85546875" style="1"/>
  </cols>
  <sheetData>
    <row r="1" spans="1:26" ht="15.95" thickBo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23">
        <f>'Plate 1'!N1</f>
        <v>0</v>
      </c>
      <c r="P1" s="1" t="s">
        <v>13</v>
      </c>
      <c r="Q1" s="1" t="s">
        <v>14</v>
      </c>
      <c r="R1" s="1" t="s">
        <v>15</v>
      </c>
      <c r="S1" s="1" t="s">
        <v>16</v>
      </c>
      <c r="T1" s="1" t="s">
        <v>17</v>
      </c>
      <c r="U1" s="1" t="s">
        <v>1</v>
      </c>
      <c r="V1" s="21" t="s">
        <v>18</v>
      </c>
      <c r="W1" s="1" t="s">
        <v>19</v>
      </c>
      <c r="X1" s="4" t="s">
        <v>20</v>
      </c>
      <c r="Z1" s="7" t="s">
        <v>21</v>
      </c>
    </row>
    <row r="2" spans="1:26">
      <c r="A2" s="1">
        <v>1</v>
      </c>
      <c r="B2" s="1">
        <v>1</v>
      </c>
      <c r="C2" s="1" t="s">
        <v>22</v>
      </c>
      <c r="D2" s="16"/>
      <c r="E2" s="13" t="str">
        <f>IF(L2="",_xlfn.XLOOKUP($Z$4 &amp; $Z$4,F2 &amp; G2,$Z$2, _xlfn.XLOOKUP($Z$5 &amp; $Z$5,F2 &amp; G2,$Z$6,F2)),"NO RESULT")</f>
        <v/>
      </c>
      <c r="F2" s="11" t="str" cm="1">
        <f t="array" ref="F2">IF(D2="","",IF($N$11="ENTER INITIALS","",IF(AND(V15&gt;=33,V17&gt;=33),"Inconclusive",_xlfn.IFS(X15+X17=2,"Positive",X14+X15=2,"N1 Rerun",X16+X17=2,"N1 Rerun",X15+X17=1,"Rerun",X14+X16+X15+X17=0,"Rerun",X15+X17=0,"Negative"))))</f>
        <v/>
      </c>
      <c r="G2" s="18"/>
      <c r="H2" s="18"/>
      <c r="I2" s="18"/>
      <c r="J2" s="18"/>
      <c r="K2" s="18"/>
      <c r="L2" s="11" t="str" cm="1">
        <f t="array" ref="L2">_xlfn.IFS(K2="","",K2=F2,"VALIDATED",K2&lt;&gt;F2,"NOT VALIDATED")</f>
        <v/>
      </c>
      <c r="M2" s="1" t="s">
        <v>23</v>
      </c>
      <c r="N2" s="18" t="str">
        <f>'Plate 1'!N2</f>
        <v>Cletus</v>
      </c>
      <c r="P2" s="5"/>
      <c r="Q2" s="1" t="s">
        <v>25</v>
      </c>
      <c r="R2" s="1" t="s">
        <v>26</v>
      </c>
      <c r="S2" s="1" t="s">
        <v>27</v>
      </c>
      <c r="T2" s="1" t="s">
        <v>28</v>
      </c>
      <c r="U2" s="1" t="s">
        <v>29</v>
      </c>
      <c r="W2" s="1" t="str">
        <f t="shared" ref="W2:W9" si="0">IF($N$11="ENTER INITIALS","",IF(V2="","VALID",IF(V2&lt;33,"INVALID","VALID")))</f>
        <v/>
      </c>
      <c r="Z2" s="8" t="s">
        <v>30</v>
      </c>
    </row>
    <row r="3" spans="1:26">
      <c r="A3" s="1">
        <v>1</v>
      </c>
      <c r="B3" s="1">
        <v>2</v>
      </c>
      <c r="C3" s="1" t="s">
        <v>31</v>
      </c>
      <c r="D3" s="17"/>
      <c r="E3" s="14" t="str">
        <f t="shared" ref="E3:E66" si="1">IF(L3="",_xlfn.XLOOKUP($Z$4 &amp; $Z$4,F3 &amp; G3,$Z$2, _xlfn.XLOOKUP($Z$5 &amp; $Z$5,F3 &amp; G3,$Z$6,F3)),"NO RESULT")</f>
        <v/>
      </c>
      <c r="F3" s="11" t="str" cm="1">
        <f t="array" ref="F3">IF(D3="","",IF($N$11="ENTER INITIALS","",IF(AND(V19&gt;=33,V21&gt;=33),"Inconclusive",_xlfn.IFS(X19+X21=2,"Positive",X18+X19=2,"N1 Rerun",X20+X21=2,"N1 Rerun",X19+X21=1,"Rerun",X18+X20+X19+X21=0,"Rerun",X19+X21=0,"Negative"))))</f>
        <v/>
      </c>
      <c r="G3" s="18"/>
      <c r="H3" s="18"/>
      <c r="I3" s="18"/>
      <c r="J3" s="18"/>
      <c r="K3" s="18"/>
      <c r="L3" s="11" t="str" cm="1">
        <f t="array" ref="L3">_xlfn.IFS(K3="","",K3=F3,"VALIDATED",K3&lt;&gt;F3,"NOT VALIDATED")</f>
        <v/>
      </c>
      <c r="M3" s="1" t="s">
        <v>32</v>
      </c>
      <c r="N3" s="12">
        <v>2</v>
      </c>
      <c r="P3" s="5"/>
      <c r="Q3" s="1" t="s">
        <v>25</v>
      </c>
      <c r="R3" s="1" t="s">
        <v>33</v>
      </c>
      <c r="S3" s="1" t="s">
        <v>34</v>
      </c>
      <c r="T3" s="1" t="s">
        <v>28</v>
      </c>
      <c r="U3" s="1" t="s">
        <v>29</v>
      </c>
      <c r="W3" s="1" t="str">
        <f t="shared" si="0"/>
        <v/>
      </c>
      <c r="Z3" s="8" t="s">
        <v>35</v>
      </c>
    </row>
    <row r="4" spans="1:26">
      <c r="A4" s="1">
        <v>1</v>
      </c>
      <c r="B4" s="1">
        <v>3</v>
      </c>
      <c r="C4" s="1" t="s">
        <v>36</v>
      </c>
      <c r="D4" s="17"/>
      <c r="E4" s="14" t="str">
        <f t="shared" si="1"/>
        <v/>
      </c>
      <c r="F4" s="11" t="str" cm="1">
        <f t="array" ref="F4">IF(D4="","",IF($N$11="ENTER INITIALS","",IF(AND(V23&gt;=33,V25&gt;=33),"Inconclusive",_xlfn.IFS(X23+X25=2,"Positive",X22+X23=2,"N1 Rerun",X24+X25=2,"N1 Rerun",X23+X25=1,"Rerun",X22+X24+X23+X25=0,"Rerun",X23+X25=0,"Negative"))))</f>
        <v/>
      </c>
      <c r="G4" s="18"/>
      <c r="H4" s="18"/>
      <c r="I4" s="18"/>
      <c r="J4" s="18"/>
      <c r="K4" s="18"/>
      <c r="L4" s="11" t="str" cm="1">
        <f t="array" ref="L4">_xlfn.IFS(K4="","",K4=F4,"VALIDATED",K4&lt;&gt;F4,"NOT VALIDATED")</f>
        <v/>
      </c>
      <c r="M4" s="1" t="s">
        <v>37</v>
      </c>
      <c r="N4" s="26"/>
      <c r="P4" s="5"/>
      <c r="Q4" s="1" t="s">
        <v>38</v>
      </c>
      <c r="R4" s="1" t="s">
        <v>26</v>
      </c>
      <c r="S4" s="1" t="s">
        <v>27</v>
      </c>
      <c r="T4" s="1" t="s">
        <v>28</v>
      </c>
      <c r="U4" s="1" t="s">
        <v>29</v>
      </c>
      <c r="W4" s="1" t="str">
        <f t="shared" si="0"/>
        <v/>
      </c>
      <c r="Z4" s="8" t="s">
        <v>39</v>
      </c>
    </row>
    <row r="5" spans="1:26">
      <c r="A5" s="1">
        <v>1</v>
      </c>
      <c r="B5" s="1">
        <v>4</v>
      </c>
      <c r="C5" s="1" t="s">
        <v>40</v>
      </c>
      <c r="D5" s="17"/>
      <c r="E5" s="14" t="str">
        <f t="shared" si="1"/>
        <v/>
      </c>
      <c r="F5" s="11" t="str" cm="1">
        <f t="array" ref="F5">IF(D5="","",IF($N$11="ENTER INITIALS","",IF(AND(V27&gt;=33,V29&gt;=33),"Inconclusive",_xlfn.IFS(X27+X29=2,"Positive",X26+X27=2,"N1 Rerun",X28+X29=2,"N1 Rerun",X27+X29=1,"Rerun",X26+X28+X27+X29=0,"Rerun",X27+X29=0,"Negative"))))</f>
        <v/>
      </c>
      <c r="G5" s="18"/>
      <c r="H5" s="18"/>
      <c r="I5" s="18"/>
      <c r="J5" s="18"/>
      <c r="K5" s="18"/>
      <c r="L5" s="11" t="str" cm="1">
        <f t="array" ref="L5">_xlfn.IFS(K5="","",K5=F5,"VALIDATED",K5&lt;&gt;F5,"NOT VALIDATED")</f>
        <v/>
      </c>
      <c r="P5" s="5"/>
      <c r="Q5" s="1" t="s">
        <v>38</v>
      </c>
      <c r="R5" s="1" t="s">
        <v>33</v>
      </c>
      <c r="S5" s="1" t="s">
        <v>34</v>
      </c>
      <c r="T5" s="1" t="s">
        <v>28</v>
      </c>
      <c r="U5" s="1" t="s">
        <v>29</v>
      </c>
      <c r="W5" s="1" t="str">
        <f t="shared" si="0"/>
        <v/>
      </c>
      <c r="Z5" s="8" t="s">
        <v>41</v>
      </c>
    </row>
    <row r="6" spans="1:26">
      <c r="A6" s="1">
        <v>1</v>
      </c>
      <c r="B6" s="1">
        <v>5</v>
      </c>
      <c r="C6" s="1" t="s">
        <v>42</v>
      </c>
      <c r="D6" s="17"/>
      <c r="E6" s="14" t="str">
        <f t="shared" si="1"/>
        <v/>
      </c>
      <c r="F6" s="11" t="str" cm="1">
        <f t="array" ref="F6">IF(D6="","",IF($N$11="ENTER INITIALS","",IF(AND(V31&gt;=33,V33&gt;=33),"Inconclusive",_xlfn.IFS(X31+X33=2,"Positive",X30+X31=2,"N1 Rerun",X32+X33=2,"N1 Rerun",X31+X33=1,"Rerun",X30+X32+X31+X33=0,"Rerun",X31+X33=0,"Negative"))))</f>
        <v/>
      </c>
      <c r="G6" s="18"/>
      <c r="H6" s="18"/>
      <c r="I6" s="18"/>
      <c r="J6" s="18"/>
      <c r="K6" s="18"/>
      <c r="L6" s="11" t="str" cm="1">
        <f t="array" ref="L6">_xlfn.IFS(K6="","",K6=F6,"VALIDATED",K6&lt;&gt;F6,"NOT VALIDATED")</f>
        <v/>
      </c>
      <c r="M6" s="1" t="s">
        <v>43</v>
      </c>
      <c r="N6" s="20" t="s">
        <v>44</v>
      </c>
      <c r="P6" s="5"/>
      <c r="Q6" s="1" t="s">
        <v>45</v>
      </c>
      <c r="R6" s="1" t="s">
        <v>26</v>
      </c>
      <c r="S6" s="1" t="s">
        <v>27</v>
      </c>
      <c r="T6" s="1" t="s">
        <v>46</v>
      </c>
      <c r="U6" s="1" t="s">
        <v>47</v>
      </c>
      <c r="W6" s="1" t="str">
        <f t="shared" si="0"/>
        <v/>
      </c>
      <c r="Z6" s="8" t="s">
        <v>48</v>
      </c>
    </row>
    <row r="7" spans="1:26">
      <c r="A7" s="1">
        <v>1</v>
      </c>
      <c r="B7" s="1">
        <v>6</v>
      </c>
      <c r="C7" s="1" t="s">
        <v>49</v>
      </c>
      <c r="D7" s="17"/>
      <c r="E7" s="14" t="str">
        <f t="shared" si="1"/>
        <v/>
      </c>
      <c r="F7" s="11" t="str" cm="1">
        <f t="array" ref="F7">IF(D7="","",IF($N$11="ENTER INITIALS","",IF(AND(V35&gt;=33,V37&gt;=33),"Inconclusive",_xlfn.IFS(X35+X37=2,"Positive",X34+X35=2,"N1 Rerun",X36+X37=2,"N1 Rerun",X35+X37=1,"Rerun",X34+X36+X35+X37=0,"Rerun",X35+X37=0,"Negative"))))</f>
        <v/>
      </c>
      <c r="G7" s="18"/>
      <c r="H7" s="18"/>
      <c r="I7" s="18"/>
      <c r="J7" s="18"/>
      <c r="K7" s="18"/>
      <c r="L7" s="11" t="str" cm="1">
        <f t="array" ref="L7">_xlfn.IFS(K7="","",K7=F7,"VALIDATED",K7&lt;&gt;F7,"NOT VALIDATED")</f>
        <v/>
      </c>
      <c r="M7" s="1" t="s">
        <v>50</v>
      </c>
      <c r="N7" s="20" t="s">
        <v>44</v>
      </c>
      <c r="P7" s="5"/>
      <c r="Q7" s="1" t="s">
        <v>45</v>
      </c>
      <c r="R7" s="1" t="s">
        <v>33</v>
      </c>
      <c r="S7" s="1" t="s">
        <v>34</v>
      </c>
      <c r="T7" s="1" t="s">
        <v>46</v>
      </c>
      <c r="U7" s="1" t="s">
        <v>47</v>
      </c>
      <c r="W7" s="1" t="str">
        <f t="shared" si="0"/>
        <v/>
      </c>
      <c r="Z7" s="8" t="s">
        <v>51</v>
      </c>
    </row>
    <row r="8" spans="1:26">
      <c r="A8" s="1">
        <v>2</v>
      </c>
      <c r="B8" s="1">
        <v>7</v>
      </c>
      <c r="C8" s="1" t="s">
        <v>22</v>
      </c>
      <c r="D8" s="17"/>
      <c r="E8" s="14" t="str">
        <f t="shared" si="1"/>
        <v/>
      </c>
      <c r="F8" s="11" t="str" cm="1">
        <f t="array" ref="F8">IF(D8="","",IF($N$11="ENTER INITIALS","",IF(AND(V39&gt;=33,V41&gt;=33),"Inconclusive",_xlfn.IFS(X39+X41=2,"Positive",X38+X39=2,"N1 Rerun",X40+X41=2,"N1 Rerun",X39+X41=1,"Rerun",X38+X40+X39+X41=0,"Rerun",X39+X41=0,"Negative"))))</f>
        <v/>
      </c>
      <c r="G8" s="19"/>
      <c r="H8" s="19"/>
      <c r="I8" s="18"/>
      <c r="J8" s="18"/>
      <c r="K8" s="18"/>
      <c r="L8" s="11" t="str" cm="1">
        <f t="array" ref="L8">_xlfn.IFS(K8="","",K8=F8,"VALIDATED",K8&lt;&gt;F8,"NOT VALIDATED")</f>
        <v/>
      </c>
      <c r="M8" s="1" t="s">
        <v>52</v>
      </c>
      <c r="N8" s="20" t="s">
        <v>44</v>
      </c>
      <c r="P8" s="5"/>
      <c r="Q8" s="1" t="s">
        <v>53</v>
      </c>
      <c r="R8" s="1" t="s">
        <v>26</v>
      </c>
      <c r="S8" s="1" t="s">
        <v>27</v>
      </c>
      <c r="T8" s="1" t="s">
        <v>46</v>
      </c>
      <c r="U8" s="1" t="s">
        <v>47</v>
      </c>
      <c r="W8" s="1" t="str">
        <f t="shared" si="0"/>
        <v/>
      </c>
      <c r="Z8" s="8" t="s">
        <v>54</v>
      </c>
    </row>
    <row r="9" spans="1:26">
      <c r="A9" s="1">
        <v>2</v>
      </c>
      <c r="B9" s="1">
        <v>8</v>
      </c>
      <c r="C9" s="1" t="s">
        <v>31</v>
      </c>
      <c r="D9" s="17"/>
      <c r="E9" s="14" t="str">
        <f t="shared" si="1"/>
        <v/>
      </c>
      <c r="F9" s="11" t="str" cm="1">
        <f t="array" ref="F9">IF(D9="","",IF($N$11="ENTER INITIALS","",IF(AND(V43&gt;=33,V45&gt;=33),"Inconclusive",_xlfn.IFS(X43+X45=2,"Positive",X42+X43=2,"N1 Rerun",X44+X45=2,"N1 Rerun",X43+X45=1,"Rerun",X42+X44+X43+X45=0,"Rerun",X43+X45=0,"Negative"))))</f>
        <v/>
      </c>
      <c r="G9" s="19"/>
      <c r="H9" s="19"/>
      <c r="I9" s="18"/>
      <c r="J9" s="18"/>
      <c r="K9" s="18"/>
      <c r="L9" s="11" t="str" cm="1">
        <f t="array" ref="L9">_xlfn.IFS(K9="","",K9=F9,"VALIDATED",K9&lt;&gt;F9,"NOT VALIDATED")</f>
        <v/>
      </c>
      <c r="M9" s="1" t="s">
        <v>55</v>
      </c>
      <c r="N9" s="20" t="s">
        <v>44</v>
      </c>
      <c r="P9" s="5"/>
      <c r="Q9" s="1" t="s">
        <v>53</v>
      </c>
      <c r="R9" s="1" t="s">
        <v>33</v>
      </c>
      <c r="S9" s="1" t="s">
        <v>34</v>
      </c>
      <c r="T9" s="1" t="s">
        <v>46</v>
      </c>
      <c r="U9" s="1" t="s">
        <v>47</v>
      </c>
      <c r="W9" s="1" t="str">
        <f t="shared" si="0"/>
        <v/>
      </c>
      <c r="Z9" s="8" t="s">
        <v>56</v>
      </c>
    </row>
    <row r="10" spans="1:26" ht="15.95" thickBot="1">
      <c r="A10" s="1">
        <v>2</v>
      </c>
      <c r="B10" s="1">
        <v>9</v>
      </c>
      <c r="C10" s="1" t="s">
        <v>36</v>
      </c>
      <c r="D10" s="17"/>
      <c r="E10" s="14" t="str">
        <f t="shared" si="1"/>
        <v/>
      </c>
      <c r="F10" s="11" t="str" cm="1">
        <f t="array" ref="F10">IF(D10="","",IF($N$11="ENTER INITIALS","",IF(AND(V47&gt;=33,V49&gt;=33),"Inconclusive",_xlfn.IFS(X47+X49=2,"Positive",X46+X47=2,"N1 Rerun",X48+X49=2,"N1 Rerun",X47+X49=1,"Rerun",X46+X48+X47+X49=0,"Rerun",X47+X49=0,"Negative"))))</f>
        <v/>
      </c>
      <c r="G10" s="19"/>
      <c r="H10" s="19"/>
      <c r="I10" s="18"/>
      <c r="J10" s="18"/>
      <c r="K10" s="18"/>
      <c r="L10" s="11" t="str" cm="1">
        <f t="array" ref="L10">_xlfn.IFS(K10="","",K10=F10,"VALIDATED",K10&lt;&gt;F10,"NOT VALIDATED")</f>
        <v/>
      </c>
      <c r="M10" s="1" t="s">
        <v>57</v>
      </c>
      <c r="N10" s="20" t="s">
        <v>44</v>
      </c>
      <c r="P10" s="5"/>
      <c r="Q10" s="1" t="s">
        <v>58</v>
      </c>
      <c r="R10" s="1" t="s">
        <v>26</v>
      </c>
      <c r="S10" s="1" t="s">
        <v>27</v>
      </c>
      <c r="T10" s="1" t="s">
        <v>59</v>
      </c>
      <c r="U10" s="1" t="s">
        <v>60</v>
      </c>
      <c r="W10" s="1" t="str">
        <f>IF($N$11="ENTER INITIALS","",IF(V10="","INVALID",IF(AND(V10&lt;28,V10&gt;22),"VALID","INVALID")))</f>
        <v/>
      </c>
      <c r="Z10" s="9" t="s">
        <v>61</v>
      </c>
    </row>
    <row r="11" spans="1:26">
      <c r="A11" s="1">
        <v>2</v>
      </c>
      <c r="B11" s="1">
        <v>10</v>
      </c>
      <c r="C11" s="1" t="s">
        <v>40</v>
      </c>
      <c r="D11" s="17"/>
      <c r="E11" s="14" t="str">
        <f t="shared" si="1"/>
        <v/>
      </c>
      <c r="F11" s="11" t="str" cm="1">
        <f t="array" ref="F11">IF(D11="","",IF($N$11="ENTER INITIALS","",IF(AND(V51&gt;=33,V53&gt;=33),"Inconclusive",_xlfn.IFS(X51+X53=2,"Positive",X50+X51=2,"N1 Rerun",X52+X53=2,"N1 Rerun",X51+X53=1,"Rerun",X50+X52+X51+X53=0,"Rerun",X51+X53=0,"Negative"))))</f>
        <v/>
      </c>
      <c r="G11" s="19"/>
      <c r="H11" s="19"/>
      <c r="I11" s="18"/>
      <c r="J11" s="18"/>
      <c r="K11" s="18"/>
      <c r="L11" s="11" t="str" cm="1">
        <f t="array" ref="L11">_xlfn.IFS(K11="","",K11=F11,"VALIDATED",K11&lt;&gt;F11,"NOT VALIDATED")</f>
        <v/>
      </c>
      <c r="M11" s="1" t="s">
        <v>62</v>
      </c>
      <c r="N11" s="20" t="s">
        <v>44</v>
      </c>
      <c r="P11" s="5"/>
      <c r="Q11" s="1" t="s">
        <v>58</v>
      </c>
      <c r="R11" s="1" t="s">
        <v>33</v>
      </c>
      <c r="S11" s="1" t="s">
        <v>34</v>
      </c>
      <c r="T11" s="1" t="s">
        <v>59</v>
      </c>
      <c r="U11" s="1" t="s">
        <v>60</v>
      </c>
      <c r="W11" s="1" t="str">
        <f>IF($N$11="ENTER INITIALS","",IF(V11="","INVALID",IF(AND(V11&lt;28,V11&gt;22),"VALID","INVALID")))</f>
        <v/>
      </c>
    </row>
    <row r="12" spans="1:26">
      <c r="A12" s="1">
        <v>2</v>
      </c>
      <c r="B12" s="1">
        <v>11</v>
      </c>
      <c r="C12" s="1" t="s">
        <v>42</v>
      </c>
      <c r="D12" s="17"/>
      <c r="E12" s="14" t="str">
        <f t="shared" si="1"/>
        <v/>
      </c>
      <c r="F12" s="11" t="str" cm="1">
        <f t="array" ref="F12">IF(D12="","",IF($N$11="ENTER INITIALS","",IF(AND(V55&gt;=33,V57&gt;=33),"Inconclusive",_xlfn.IFS(X55+X57=2,"Positive",X54+X55=2,"N1 Rerun",X56+X57=2,"N1 Rerun",X55+X57=1,"Rerun",X54+X56+X55+X57=0,"Rerun",X55+X57=0,"Negative"))))</f>
        <v/>
      </c>
      <c r="G12" s="18"/>
      <c r="H12" s="19"/>
      <c r="I12" s="18"/>
      <c r="J12" s="18"/>
      <c r="K12" s="18"/>
      <c r="L12" s="11" t="str" cm="1">
        <f t="array" ref="L12">_xlfn.IFS(K12="","",K12=F12,"VALIDATED",K12&lt;&gt;F12,"NOT VALIDATED")</f>
        <v/>
      </c>
      <c r="M12" s="1" t="s">
        <v>62</v>
      </c>
      <c r="N12" s="20" t="s">
        <v>44</v>
      </c>
      <c r="P12" s="5"/>
      <c r="Q12" s="1" t="s">
        <v>63</v>
      </c>
      <c r="R12" s="1" t="s">
        <v>26</v>
      </c>
      <c r="S12" s="1" t="s">
        <v>27</v>
      </c>
      <c r="T12" s="1" t="s">
        <v>59</v>
      </c>
      <c r="U12" s="1" t="s">
        <v>60</v>
      </c>
      <c r="W12" s="1" t="str">
        <f>IF($N$11="ENTER INITIALS","",IF(V12="","INVALID",IF(AND(V12&lt;28,V12&gt;22),"VALID","INVALID")))</f>
        <v/>
      </c>
    </row>
    <row r="13" spans="1:26">
      <c r="A13" s="1">
        <v>2</v>
      </c>
      <c r="B13" s="1">
        <v>12</v>
      </c>
      <c r="C13" s="1" t="s">
        <v>49</v>
      </c>
      <c r="D13" s="17"/>
      <c r="E13" s="14" t="str">
        <f t="shared" si="1"/>
        <v/>
      </c>
      <c r="F13" s="11" t="str" cm="1">
        <f t="array" ref="F13">IF(D13="","",IF($N$11="ENTER INITIALS","",IF(AND(V59&gt;=33,V61&gt;=33),"Inconclusive",_xlfn.IFS(X59+X61=2,"Positive",X58+X59=2,"N1 Rerun",X60+X61=2,"N1 Rerun",X59+X61=1,"Rerun",X58+X60+X59+X61=0,"Rerun",X59+X61=0,"Negative"))))</f>
        <v/>
      </c>
      <c r="G13" s="18"/>
      <c r="H13" s="18"/>
      <c r="I13" s="18"/>
      <c r="J13" s="18"/>
      <c r="K13" s="18"/>
      <c r="L13" s="11" t="str" cm="1">
        <f t="array" ref="L13">_xlfn.IFS(K13="","",K13=F13,"VALIDATED",K13&lt;&gt;F13,"NOT VALIDATED")</f>
        <v/>
      </c>
      <c r="M13" s="1" t="s">
        <v>64</v>
      </c>
      <c r="N13" s="26"/>
      <c r="P13" s="5"/>
      <c r="Q13" s="1" t="s">
        <v>63</v>
      </c>
      <c r="R13" s="1" t="s">
        <v>33</v>
      </c>
      <c r="S13" s="1" t="s">
        <v>34</v>
      </c>
      <c r="T13" s="1" t="s">
        <v>59</v>
      </c>
      <c r="U13" s="1" t="s">
        <v>60</v>
      </c>
      <c r="W13" s="1" t="str">
        <f>IF($N$11="ENTER INITIALS","",IF(V13="","INVALID",IF(AND(V13&lt;28,V13&gt;22),"VALID","INVALID")))</f>
        <v/>
      </c>
    </row>
    <row r="14" spans="1:26">
      <c r="A14" s="1">
        <v>4</v>
      </c>
      <c r="B14" s="1">
        <v>13</v>
      </c>
      <c r="C14" s="1" t="s">
        <v>22</v>
      </c>
      <c r="D14" s="17"/>
      <c r="E14" s="14" t="str">
        <f t="shared" si="1"/>
        <v/>
      </c>
      <c r="F14" s="11" t="str" cm="1">
        <f t="array" ref="F14">IF(D14="","",IF($N$11="ENTER INITIALS","",IF(AND(V63&gt;=33,V65&gt;=33),"Inconclusive",_xlfn.IFS(X63+X65=2,"Positive",X62+X63=2,"N1 Rerun",X64+X65=2,"N1 Rerun",X63+X65=1,"Rerun",X62+X64+X63+X65=0,"Rerun",X63+X65=0,"Negative"))))</f>
        <v/>
      </c>
      <c r="G14" s="18"/>
      <c r="H14" s="18"/>
      <c r="I14" s="18"/>
      <c r="J14" s="18"/>
      <c r="K14" s="18"/>
      <c r="L14" s="11" t="str" cm="1">
        <f t="array" ref="L14">_xlfn.IFS(K14="","",K14=F14,"VALIDATED",K14&lt;&gt;F14,"NOT VALIDATED")</f>
        <v/>
      </c>
      <c r="M14" s="1" t="s">
        <v>65</v>
      </c>
      <c r="N14" s="26"/>
      <c r="P14" s="1" t="str">
        <f>IF(VLOOKUP(Y14,$B$2:$D$190,3,FALSE)="","",VLOOKUP(Y14,$B$2:$D$190,3,FALSE))</f>
        <v/>
      </c>
      <c r="Q14" s="1" t="s">
        <v>66</v>
      </c>
      <c r="R14" s="1" t="s">
        <v>26</v>
      </c>
      <c r="S14" s="1" t="s">
        <v>27</v>
      </c>
      <c r="T14" s="1" t="s">
        <v>28</v>
      </c>
      <c r="U14" s="1" t="s">
        <v>67</v>
      </c>
      <c r="W14" s="1" t="str">
        <f>IF($N$11="ENTER INITIALS","",IF(V14="","INVALID",IF(V14&lt;33,"VALID","INVALID")))</f>
        <v/>
      </c>
      <c r="X14" s="5" t="e" cm="1">
        <f t="array" ref="X14">_xlfn.IFS(W14="VALID",1,W14="INVALID",0,W14="NO AMP",0)</f>
        <v>#N/A</v>
      </c>
      <c r="Y14" s="10">
        <v>1</v>
      </c>
    </row>
    <row r="15" spans="1:26">
      <c r="A15" s="1">
        <v>4</v>
      </c>
      <c r="B15" s="1">
        <v>14</v>
      </c>
      <c r="C15" s="1" t="s">
        <v>31</v>
      </c>
      <c r="D15" s="17"/>
      <c r="E15" s="14" t="str">
        <f t="shared" si="1"/>
        <v/>
      </c>
      <c r="F15" s="11" t="str" cm="1">
        <f t="array" ref="F15">IF(D15="","",IF($N$11="ENTER INITIALS","",IF(AND(V67&gt;=33,V69&gt;=33),"Inconclusive",_xlfn.IFS(X67+X69=2,"Positive",X66+X67=2,"N1 Rerun",X68+X69=2,"N1 Rerun",X67+X69=1,"Rerun",X66+X68+X67+X69=0,"Rerun",X67+X69=0,"Negative"))))</f>
        <v/>
      </c>
      <c r="G15" s="18"/>
      <c r="H15" s="18"/>
      <c r="I15" s="18"/>
      <c r="J15" s="18"/>
      <c r="K15" s="18"/>
      <c r="L15" s="11" t="str" cm="1">
        <f t="array" ref="L15">_xlfn.IFS(K15="","",K15=F15,"VALIDATED",K15&lt;&gt;F15,"NOT VALIDATED")</f>
        <v/>
      </c>
      <c r="M15" s="1" t="s">
        <v>68</v>
      </c>
      <c r="N15" s="6" t="e" cm="1">
        <f t="array" ref="N15">_xlfn.IFS(AND(W6="INVALID",W8="INVALID"),"INVALID PLATE",AND(W7="INVALID",W9="INVALID"),"INVALID PLATE",OR(W6="VALID",W8="VALID"),"VALID PLATE")</f>
        <v>#N/A</v>
      </c>
      <c r="P15" s="1" t="str">
        <f t="shared" ref="P15:P78" si="2">IF(VLOOKUP(Y15,$B$2:$D$190,3,FALSE)="","",VLOOKUP(Y15,$B$2:$D$190,3,FALSE))</f>
        <v/>
      </c>
      <c r="Q15" s="1" t="s">
        <v>66</v>
      </c>
      <c r="R15" s="1" t="s">
        <v>33</v>
      </c>
      <c r="S15" s="1" t="s">
        <v>34</v>
      </c>
      <c r="T15" s="1" t="s">
        <v>28</v>
      </c>
      <c r="U15" s="1" t="s">
        <v>67</v>
      </c>
      <c r="W15" s="1" t="str">
        <f>IF($N$11="ENTER INITIALS","",IF(V15="","NO",IF(V15&lt;33,"YES","NO")))</f>
        <v/>
      </c>
      <c r="X15" s="5" t="e" cm="1">
        <f t="array" ref="X15">_xlfn.IFS(W15="YES",1,W15="NO",0,W15="NO AMP",0)</f>
        <v>#N/A</v>
      </c>
      <c r="Y15" s="10">
        <v>1</v>
      </c>
    </row>
    <row r="16" spans="1:26">
      <c r="A16" s="1">
        <v>4</v>
      </c>
      <c r="B16" s="1">
        <v>15</v>
      </c>
      <c r="C16" s="1" t="s">
        <v>36</v>
      </c>
      <c r="D16" s="17"/>
      <c r="E16" s="14" t="str">
        <f t="shared" si="1"/>
        <v/>
      </c>
      <c r="F16" s="11" t="str" cm="1">
        <f t="array" ref="F16">IF(D16="","",IF($N$11="ENTER INITIALS","",IF(AND(V71&gt;=33,V73&gt;=33),"Inconclusive",_xlfn.IFS(X71+X73=2,"Positive",X70+X71=2,"N1 Rerun",X72+X73=2,"N1 Rerun",X71+X73=1,"Rerun",X70+X72+X71+X73=0,"Rerun",X71+X73=0,"Negative"))))</f>
        <v/>
      </c>
      <c r="G16" s="18"/>
      <c r="H16" s="18"/>
      <c r="I16" s="18"/>
      <c r="J16" s="18"/>
      <c r="K16" s="18"/>
      <c r="L16" s="11" t="str" cm="1">
        <f t="array" ref="L16">_xlfn.IFS(K16="","",K16=F16,"VALIDATED",K16&lt;&gt;F16,"NOT VALIDATED")</f>
        <v/>
      </c>
      <c r="M16" s="1" t="s">
        <v>69</v>
      </c>
      <c r="N16" s="6" t="e" cm="1">
        <f t="array" ref="N16">_xlfn.IFS(OR(W11="VALID",W13="VALID"),"N1 VALID",AND(W11="INVALID",W13="INVALID"),"N1 INVALID")</f>
        <v>#N/A</v>
      </c>
      <c r="P16" s="1" t="str">
        <f t="shared" si="2"/>
        <v/>
      </c>
      <c r="Q16" s="1" t="s">
        <v>70</v>
      </c>
      <c r="R16" s="1" t="s">
        <v>26</v>
      </c>
      <c r="S16" s="1" t="s">
        <v>27</v>
      </c>
      <c r="T16" s="1" t="s">
        <v>28</v>
      </c>
      <c r="U16" s="1" t="s">
        <v>67</v>
      </c>
      <c r="W16" s="1" t="str">
        <f>IF($N$11="ENTER INITIALS","",IF(V16="","INVALID",IF(V16&lt;33,"VALID","INVALID")))</f>
        <v/>
      </c>
      <c r="X16" s="5" t="e" cm="1">
        <f t="array" ref="X16">_xlfn.IFS(W16="VALID",1,W16="INVALID",0,W16="NO AMP",0)</f>
        <v>#N/A</v>
      </c>
      <c r="Y16" s="10">
        <v>1</v>
      </c>
    </row>
    <row r="17" spans="1:25">
      <c r="A17" s="1">
        <v>4</v>
      </c>
      <c r="B17" s="1">
        <v>16</v>
      </c>
      <c r="C17" s="1" t="s">
        <v>40</v>
      </c>
      <c r="D17" s="17"/>
      <c r="E17" s="14" t="str">
        <f t="shared" si="1"/>
        <v/>
      </c>
      <c r="F17" s="11" t="str" cm="1">
        <f t="array" ref="F17">IF(D17="","",IF($N$11="ENTER INITIALS","",IF(AND(V75&gt;=33,V77&gt;=33),"Inconclusive",_xlfn.IFS(X75+X77=2,"Positive",X74+X75=2,"N1 Rerun",X76+X77=2,"N1 Rerun",X75+X77=1,"Rerun",X74+X76+X75+X77=0,"Rerun",X75+X77=0,"Negative"))))</f>
        <v/>
      </c>
      <c r="G17" s="18"/>
      <c r="H17" s="18"/>
      <c r="I17" s="18"/>
      <c r="J17" s="18"/>
      <c r="K17" s="18"/>
      <c r="L17" s="11" t="str" cm="1">
        <f t="array" ref="L17">_xlfn.IFS(K17="","",K17=F17,"VALIDATED",K17&lt;&gt;F17,"NOT VALIDATED")</f>
        <v/>
      </c>
      <c r="M17" s="1" t="s">
        <v>71</v>
      </c>
      <c r="N17" s="6" t="e" cm="1">
        <f t="array" ref="N17">_xlfn.IFS(OR(W10="VALID",W12="VALID"),"P1 VALID",AND(W10="INVALID",W12="INVALID"),"P1 INVALID")</f>
        <v>#N/A</v>
      </c>
      <c r="P17" s="1" t="str">
        <f t="shared" si="2"/>
        <v/>
      </c>
      <c r="Q17" s="1" t="s">
        <v>70</v>
      </c>
      <c r="R17" s="1" t="s">
        <v>33</v>
      </c>
      <c r="S17" s="1" t="s">
        <v>34</v>
      </c>
      <c r="T17" s="1" t="s">
        <v>28</v>
      </c>
      <c r="U17" s="1" t="s">
        <v>67</v>
      </c>
      <c r="W17" s="1" t="str">
        <f>IF($N$11="ENTER INITIALS","",IF(V17="","NO",IF(V17&lt;33,"YES","NO")))</f>
        <v/>
      </c>
      <c r="X17" s="5" t="e" cm="1">
        <f t="array" ref="X17">_xlfn.IFS(W17="YES",1,W17="NO",0,W17="NO AMP",0)</f>
        <v>#N/A</v>
      </c>
      <c r="Y17" s="10">
        <v>1</v>
      </c>
    </row>
    <row r="18" spans="1:25">
      <c r="A18" s="1">
        <v>4</v>
      </c>
      <c r="B18" s="1">
        <v>17</v>
      </c>
      <c r="C18" s="1" t="s">
        <v>42</v>
      </c>
      <c r="D18" s="17"/>
      <c r="E18" s="14" t="str">
        <f t="shared" si="1"/>
        <v/>
      </c>
      <c r="F18" s="11" t="str" cm="1">
        <f t="array" ref="F18">IF(D18="","",IF($N$11="ENTER INITIALS","",IF(AND(V79&gt;=33,V81&gt;=33),"Inconclusive",_xlfn.IFS(X79+X81=2,"Positive",X78+X79=2,"N1 Rerun",X80+X81=2,"N1 Rerun",X79+X81=1,"Rerun",X78+X80+X79+X81=0,"Rerun",X79+X81=0,"Negative"))))</f>
        <v/>
      </c>
      <c r="G18" s="18"/>
      <c r="H18" s="18"/>
      <c r="I18" s="18"/>
      <c r="J18" s="18"/>
      <c r="K18" s="18"/>
      <c r="L18" s="11" t="str" cm="1">
        <f t="array" ref="L18">_xlfn.IFS(K18="","",K18=F18,"VALIDATED",K18&lt;&gt;F18,"NOT VALIDATED")</f>
        <v/>
      </c>
      <c r="P18" s="1" t="str">
        <f t="shared" si="2"/>
        <v/>
      </c>
      <c r="Q18" s="1" t="s">
        <v>72</v>
      </c>
      <c r="R18" s="1" t="s">
        <v>26</v>
      </c>
      <c r="S18" s="1" t="s">
        <v>27</v>
      </c>
      <c r="T18" s="1" t="s">
        <v>28</v>
      </c>
      <c r="U18" s="1" t="s">
        <v>73</v>
      </c>
      <c r="W18" s="1" t="str">
        <f>IF($N$11="ENTER INITIALS","",IF(V18="","INVALID",IF(V18&lt;33,"VALID","INVALID")))</f>
        <v/>
      </c>
      <c r="X18" s="5" t="e" cm="1">
        <f t="array" ref="X18">_xlfn.IFS(W18="VALID",1,W18="INVALID",0,W18="NO AMP",0)</f>
        <v>#N/A</v>
      </c>
      <c r="Y18" s="10">
        <v>2</v>
      </c>
    </row>
    <row r="19" spans="1:25">
      <c r="A19" s="1">
        <v>4</v>
      </c>
      <c r="B19" s="1">
        <v>18</v>
      </c>
      <c r="C19" s="1" t="s">
        <v>49</v>
      </c>
      <c r="D19" s="17"/>
      <c r="E19" s="14" t="str">
        <f t="shared" si="1"/>
        <v/>
      </c>
      <c r="F19" s="11" t="str" cm="1">
        <f t="array" ref="F19">IF(D19="","",IF($N$11="ENTER INITIALS","",IF(AND(V83&gt;=33,V85&gt;=33),"Inconclusive",_xlfn.IFS(X83+X85=2,"Positive",X82+X83=2,"N1 Rerun",X84+X85=2,"N1 Rerun",X83+X85=1,"Rerun",X82+X84+X83+X85=0,"Rerun",X83+X85=0,"Negative"))))</f>
        <v/>
      </c>
      <c r="G19" s="18"/>
      <c r="H19" s="18"/>
      <c r="I19" s="18"/>
      <c r="J19" s="18"/>
      <c r="K19" s="18"/>
      <c r="L19" s="11" t="str" cm="1">
        <f t="array" ref="L19">_xlfn.IFS(K19="","",K19=F19,"VALIDATED",K19&lt;&gt;F19,"NOT VALIDATED")</f>
        <v/>
      </c>
      <c r="M19" s="1" t="s">
        <v>74</v>
      </c>
      <c r="N19" s="18"/>
      <c r="P19" s="1" t="str">
        <f t="shared" si="2"/>
        <v/>
      </c>
      <c r="Q19" s="1" t="s">
        <v>72</v>
      </c>
      <c r="R19" s="1" t="s">
        <v>33</v>
      </c>
      <c r="S19" s="1" t="s">
        <v>34</v>
      </c>
      <c r="T19" s="1" t="s">
        <v>28</v>
      </c>
      <c r="U19" s="1" t="s">
        <v>73</v>
      </c>
      <c r="W19" s="1" t="str">
        <f>IF($N$11="ENTER INITIALS","",IF(V19="","NO",IF(V19&lt;33,"YES","NO")))</f>
        <v/>
      </c>
      <c r="X19" s="5" t="e" cm="1">
        <f t="array" ref="X19">_xlfn.IFS(W19="YES",1,W19="NO",0,W19="NO AMP",0)</f>
        <v>#N/A</v>
      </c>
      <c r="Y19" s="10">
        <v>2</v>
      </c>
    </row>
    <row r="20" spans="1:25">
      <c r="A20" s="1">
        <v>5</v>
      </c>
      <c r="B20" s="1">
        <v>19</v>
      </c>
      <c r="C20" s="1" t="s">
        <v>22</v>
      </c>
      <c r="D20" s="17"/>
      <c r="E20" s="14" t="str">
        <f t="shared" si="1"/>
        <v/>
      </c>
      <c r="F20" s="11" t="str" cm="1">
        <f t="array" ref="F20">IF(D20="","",IF($N$11="ENTER INITIALS","",IF(AND(V87&gt;=33,V89&gt;=33),"Inconclusive",_xlfn.IFS(X87+X89=2,"Positive",X86+X87=2,"N1 Rerun",X88+X89=2,"N1 Rerun",X87+X89=1,"Rerun",X86+X88+X87+X89=0,"Rerun",X87+X89=0,"Negative"))))</f>
        <v/>
      </c>
      <c r="G20" s="18"/>
      <c r="H20" s="18"/>
      <c r="I20" s="18"/>
      <c r="J20" s="18"/>
      <c r="K20" s="18"/>
      <c r="L20" s="11" t="str" cm="1">
        <f t="array" ref="L20">_xlfn.IFS(K20="","",K20=F20,"VALIDATED",K20&lt;&gt;F20,"NOT VALIDATED")</f>
        <v/>
      </c>
      <c r="P20" s="1" t="str">
        <f t="shared" si="2"/>
        <v/>
      </c>
      <c r="Q20" s="1" t="s">
        <v>75</v>
      </c>
      <c r="R20" s="1" t="s">
        <v>26</v>
      </c>
      <c r="S20" s="1" t="s">
        <v>27</v>
      </c>
      <c r="T20" s="1" t="s">
        <v>28</v>
      </c>
      <c r="U20" s="1" t="s">
        <v>73</v>
      </c>
      <c r="W20" s="1" t="str">
        <f>IF($N$11="ENTER INITIALS","",IF(V20="","INVALID",IF(V20&lt;33,"VALID","INVALID")))</f>
        <v/>
      </c>
      <c r="X20" s="5" t="e" cm="1">
        <f t="array" ref="X20">_xlfn.IFS(W20="VALID",1,W20="INVALID",0,W20="NO AMP",0)</f>
        <v>#N/A</v>
      </c>
      <c r="Y20" s="10">
        <v>2</v>
      </c>
    </row>
    <row r="21" spans="1:25">
      <c r="A21" s="1">
        <v>5</v>
      </c>
      <c r="B21" s="1">
        <v>20</v>
      </c>
      <c r="C21" s="1" t="s">
        <v>31</v>
      </c>
      <c r="D21" s="17"/>
      <c r="E21" s="14" t="str">
        <f t="shared" si="1"/>
        <v/>
      </c>
      <c r="F21" s="11" t="str" cm="1">
        <f t="array" ref="F21">IF(D21="","",IF($N$11="ENTER INITIALS","",IF(AND(V91&gt;=33,V93&gt;=33),"Inconclusive",_xlfn.IFS(X91+X93=2,"Positive",X90+X91=2,"N1 Rerun",X92+X93=2,"N1 Rerun",X91+X93=1,"Rerun",X90+X92+X91+X93=0,"Rerun",X91+X93=0,"Negative"))))</f>
        <v/>
      </c>
      <c r="G21" s="18"/>
      <c r="H21" s="18"/>
      <c r="I21" s="18"/>
      <c r="J21" s="18"/>
      <c r="K21" s="18"/>
      <c r="L21" s="11" t="str" cm="1">
        <f t="array" ref="L21">_xlfn.IFS(K21="","",K21=F21,"VALIDATED",K21&lt;&gt;F21,"NOT VALIDATED")</f>
        <v/>
      </c>
      <c r="M21" s="1" t="s">
        <v>76</v>
      </c>
      <c r="N21" s="1">
        <f>COUNTIF(F2:F191,"Positive")</f>
        <v>0</v>
      </c>
      <c r="P21" s="1" t="str">
        <f t="shared" si="2"/>
        <v/>
      </c>
      <c r="Q21" s="1" t="s">
        <v>75</v>
      </c>
      <c r="R21" s="1" t="s">
        <v>33</v>
      </c>
      <c r="S21" s="1" t="s">
        <v>34</v>
      </c>
      <c r="T21" s="1" t="s">
        <v>28</v>
      </c>
      <c r="U21" s="1" t="s">
        <v>73</v>
      </c>
      <c r="W21" s="1" t="str">
        <f>IF($N$11="ENTER INITIALS","",IF(V21="","NO",IF(V21&lt;33,"YES","NO")))</f>
        <v/>
      </c>
      <c r="X21" s="5" t="e" cm="1">
        <f t="array" ref="X21">_xlfn.IFS(W21="YES",1,W21="NO",0,W21="NO AMP",0)</f>
        <v>#N/A</v>
      </c>
      <c r="Y21" s="10">
        <v>2</v>
      </c>
    </row>
    <row r="22" spans="1:25">
      <c r="A22" s="1">
        <v>5</v>
      </c>
      <c r="B22" s="1">
        <v>21</v>
      </c>
      <c r="C22" s="1" t="s">
        <v>36</v>
      </c>
      <c r="D22" s="17"/>
      <c r="E22" s="14" t="str">
        <f t="shared" si="1"/>
        <v/>
      </c>
      <c r="F22" s="11" t="str" cm="1">
        <f t="array" ref="F22">IF(D22="","",IF($N$11="ENTER INITIALS","",IF(AND(V95&gt;=33,V97&gt;=33),"Inconclusive",_xlfn.IFS(X95+X97=2,"Positive",X94+X95=2,"N1 Rerun",X96+X97=2,"N1 Rerun",X95+X97=1,"Rerun",X94+X96+X95+X97=0,"Rerun",X95+X97=0,"Negative"))))</f>
        <v/>
      </c>
      <c r="G22" s="18"/>
      <c r="H22" s="18"/>
      <c r="I22" s="18"/>
      <c r="J22" s="18"/>
      <c r="K22" s="18"/>
      <c r="L22" s="11" t="str" cm="1">
        <f t="array" ref="L22">_xlfn.IFS(K22="","",K22=F22,"VALIDATED",K22&lt;&gt;F22,"NOT VALIDATED")</f>
        <v/>
      </c>
      <c r="M22" s="1" t="s">
        <v>77</v>
      </c>
      <c r="N22" s="1">
        <f>COUNTIF(F2:F193,"N1 Rerun")+COUNTIF(F2:F193,"P1 Rerun")+COUNTIF(F2:F193,"Rerun")</f>
        <v>0</v>
      </c>
      <c r="P22" s="1" t="str">
        <f t="shared" si="2"/>
        <v/>
      </c>
      <c r="Q22" s="1" t="s">
        <v>78</v>
      </c>
      <c r="R22" s="1" t="s">
        <v>26</v>
      </c>
      <c r="S22" s="1" t="s">
        <v>27</v>
      </c>
      <c r="T22" s="1" t="s">
        <v>28</v>
      </c>
      <c r="U22" s="1" t="s">
        <v>79</v>
      </c>
      <c r="W22" s="1" t="str">
        <f>IF($N$11="ENTER INITIALS","",IF(V22="","INVALID",IF(V22&lt;33,"VALID","INVALID")))</f>
        <v/>
      </c>
      <c r="X22" s="5" t="e" cm="1">
        <f t="array" ref="X22">_xlfn.IFS(W22="VALID",1,W22="INVALID",0,W22="NO AMP",0)</f>
        <v>#N/A</v>
      </c>
      <c r="Y22" s="10">
        <v>3</v>
      </c>
    </row>
    <row r="23" spans="1:25">
      <c r="A23" s="1">
        <v>5</v>
      </c>
      <c r="B23" s="1">
        <v>22</v>
      </c>
      <c r="C23" s="1" t="s">
        <v>40</v>
      </c>
      <c r="D23" s="17"/>
      <c r="E23" s="14" t="str">
        <f t="shared" si="1"/>
        <v/>
      </c>
      <c r="F23" s="11" t="str" cm="1">
        <f t="array" ref="F23">IF(D23="","",IF($N$11="ENTER INITIALS","",IF(AND(V99&gt;=33,V101&gt;=33),"Inconclusive",_xlfn.IFS(X99+X101=2,"Positive",X98+X99=2,"N1 Rerun",X100+X101=2,"N1 Rerun",X99+X101=1,"Rerun",X98+X100+X99+X101=0,"Rerun",X99+X101=0,"Negative"))))</f>
        <v/>
      </c>
      <c r="G23" s="18"/>
      <c r="H23" s="18"/>
      <c r="I23" s="18"/>
      <c r="J23" s="18"/>
      <c r="K23" s="18"/>
      <c r="L23" s="11" t="str" cm="1">
        <f t="array" ref="L23">_xlfn.IFS(K23="","",K23=F23,"VALIDATED",K23&lt;&gt;F23,"NOT VALIDATED")</f>
        <v/>
      </c>
      <c r="M23" s="1" t="s">
        <v>80</v>
      </c>
      <c r="N23" s="1">
        <f>COUNTIF(F2:F193,"Negative")</f>
        <v>0</v>
      </c>
      <c r="P23" s="1" t="str">
        <f t="shared" si="2"/>
        <v/>
      </c>
      <c r="Q23" s="1" t="s">
        <v>78</v>
      </c>
      <c r="R23" s="1" t="s">
        <v>33</v>
      </c>
      <c r="S23" s="1" t="s">
        <v>34</v>
      </c>
      <c r="T23" s="1" t="s">
        <v>28</v>
      </c>
      <c r="U23" s="1" t="s">
        <v>79</v>
      </c>
      <c r="W23" s="1" t="str">
        <f>IF($N$11="ENTER INITIALS","",IF(V23="","NO",IF(V23&lt;33,"YES","NO")))</f>
        <v/>
      </c>
      <c r="X23" s="5" t="e" cm="1">
        <f t="array" ref="X23">_xlfn.IFS(W23="YES",1,W23="NO",0,W23="NO AMP",0)</f>
        <v>#N/A</v>
      </c>
      <c r="Y23" s="10">
        <v>3</v>
      </c>
    </row>
    <row r="24" spans="1:25">
      <c r="A24" s="1">
        <v>5</v>
      </c>
      <c r="B24" s="1">
        <v>23</v>
      </c>
      <c r="C24" s="1" t="s">
        <v>42</v>
      </c>
      <c r="D24" s="17"/>
      <c r="E24" s="14" t="str">
        <f t="shared" si="1"/>
        <v/>
      </c>
      <c r="F24" s="11" t="str" cm="1">
        <f t="array" ref="F24">IF(D24="","",IF($N$11="ENTER INITIALS","",IF(AND(V103&gt;=33,V105&gt;=33),"Inconclusive",_xlfn.IFS(X103+X105=2,"Positive",X102+X103=2,"N1 Rerun",X104+X105=2,"N1 Rerun",X103+X105=1,"Rerun",X102+X104+X103+X105=0,"Rerun",X103+X105=0,"Negative"))))</f>
        <v/>
      </c>
      <c r="G24" s="18"/>
      <c r="H24" s="18"/>
      <c r="I24" s="18"/>
      <c r="J24" s="18"/>
      <c r="K24" s="18"/>
      <c r="L24" s="11" t="str" cm="1">
        <f t="array" ref="L24">_xlfn.IFS(K24="","",K24=F24,"VALIDATED",K24&lt;&gt;F24,"NOT VALIDATED")</f>
        <v/>
      </c>
      <c r="M24" s="1" t="s">
        <v>81</v>
      </c>
      <c r="N24" s="1">
        <f>COUNTIF(F2:F193,"Inconclusive")</f>
        <v>0</v>
      </c>
      <c r="P24" s="1" t="str">
        <f t="shared" si="2"/>
        <v/>
      </c>
      <c r="Q24" s="1" t="s">
        <v>82</v>
      </c>
      <c r="R24" s="1" t="s">
        <v>26</v>
      </c>
      <c r="S24" s="1" t="s">
        <v>27</v>
      </c>
      <c r="T24" s="1" t="s">
        <v>28</v>
      </c>
      <c r="U24" s="1" t="s">
        <v>79</v>
      </c>
      <c r="W24" s="1" t="str">
        <f>IF($N$11="ENTER INITIALS","",IF(V24="","INVALID",IF(V24&lt;33,"VALID","INVALID")))</f>
        <v/>
      </c>
      <c r="X24" s="5" t="e" cm="1">
        <f t="array" ref="X24">_xlfn.IFS(W24="VALID",1,W24="INVALID",0,W24="NO AMP",0)</f>
        <v>#N/A</v>
      </c>
      <c r="Y24" s="10">
        <v>3</v>
      </c>
    </row>
    <row r="25" spans="1:25">
      <c r="A25" s="1">
        <v>5</v>
      </c>
      <c r="B25" s="1">
        <v>24</v>
      </c>
      <c r="C25" s="1" t="s">
        <v>49</v>
      </c>
      <c r="D25" s="17"/>
      <c r="E25" s="14" t="str">
        <f t="shared" si="1"/>
        <v/>
      </c>
      <c r="F25" s="11" t="str" cm="1">
        <f t="array" ref="F25">IF(D25="","",IF($N$11="ENTER INITIALS","",IF(AND(V107&gt;=33,V109&gt;=33),"Inconclusive",_xlfn.IFS(X107+X109=2,"Positive",X106+X107=2,"N1 Rerun",X108+X109=2,"N1 Rerun",X107+X109=1,"Rerun",X106+X108+X107+X109=0,"Rerun",X107+X109=0,"Negative"))))</f>
        <v/>
      </c>
      <c r="G25" s="18"/>
      <c r="H25" s="18"/>
      <c r="I25" s="18"/>
      <c r="J25" s="18"/>
      <c r="K25" s="18"/>
      <c r="L25" s="11" t="str" cm="1">
        <f t="array" ref="L25">_xlfn.IFS(K25="","",K25=F25,"VALIDATED",K25&lt;&gt;F25,"NOT VALIDATED")</f>
        <v/>
      </c>
      <c r="M25" s="1" t="s">
        <v>83</v>
      </c>
      <c r="N25" s="1">
        <f>COUNTA(F2:F193)-COUNTIF(F2:F193,"DUPLICATE")</f>
        <v>189</v>
      </c>
      <c r="P25" s="1" t="str">
        <f t="shared" si="2"/>
        <v/>
      </c>
      <c r="Q25" s="1" t="s">
        <v>82</v>
      </c>
      <c r="R25" s="1" t="s">
        <v>33</v>
      </c>
      <c r="S25" s="1" t="s">
        <v>34</v>
      </c>
      <c r="T25" s="1" t="s">
        <v>28</v>
      </c>
      <c r="U25" s="1" t="s">
        <v>79</v>
      </c>
      <c r="W25" s="1" t="str">
        <f>IF($N$11="ENTER INITIALS","",IF(V25="","NO",IF(V25&lt;33,"YES","NO")))</f>
        <v/>
      </c>
      <c r="X25" s="5" t="e" cm="1">
        <f t="array" ref="X25">_xlfn.IFS(W25="YES",1,W25="NO",0,W25="NO AMP",0)</f>
        <v>#N/A</v>
      </c>
      <c r="Y25" s="10">
        <v>3</v>
      </c>
    </row>
    <row r="26" spans="1:25">
      <c r="A26" s="1">
        <v>7</v>
      </c>
      <c r="B26" s="1">
        <v>25</v>
      </c>
      <c r="C26" s="1" t="s">
        <v>22</v>
      </c>
      <c r="D26" s="17"/>
      <c r="E26" s="14" t="str">
        <f t="shared" si="1"/>
        <v/>
      </c>
      <c r="F26" s="11" t="str" cm="1">
        <f t="array" ref="F26">IF(D26="","",IF($N$11="ENTER INITIALS","",IF(AND(V111&gt;=33,V113&gt;=33),"Inconclusive",_xlfn.IFS(X111+X113=2,"Positive",X110+X111=2,"N1 Rerun",X112+X113=2,"N1 Rerun",X111+X113=1,"Rerun",X110+X112+X111+X113=0,"Rerun",X111+X113=0,"Negative"))))</f>
        <v/>
      </c>
      <c r="G26" s="18"/>
      <c r="H26" s="18"/>
      <c r="I26" s="18"/>
      <c r="J26" s="18"/>
      <c r="K26" s="18"/>
      <c r="L26" s="11" t="str" cm="1">
        <f t="array" ref="L26">_xlfn.IFS(K26="","",K26=F26,"VALIDATED",K26&lt;&gt;F26,"NOT VALIDATED")</f>
        <v/>
      </c>
      <c r="P26" s="1" t="str">
        <f t="shared" si="2"/>
        <v/>
      </c>
      <c r="Q26" s="1" t="s">
        <v>84</v>
      </c>
      <c r="R26" s="1" t="s">
        <v>26</v>
      </c>
      <c r="S26" s="1" t="s">
        <v>27</v>
      </c>
      <c r="T26" s="1" t="s">
        <v>28</v>
      </c>
      <c r="U26" s="1" t="s">
        <v>85</v>
      </c>
      <c r="W26" s="1" t="str">
        <f>IF($N$11="ENTER INITIALS","",IF(V26="","INVALID",IF(V26&lt;33,"VALID","INVALID")))</f>
        <v/>
      </c>
      <c r="X26" s="5" t="e" cm="1">
        <f t="array" ref="X26">_xlfn.IFS(W26="VALID",1,W26="INVALID",0,W26="NO AMP",0)</f>
        <v>#N/A</v>
      </c>
      <c r="Y26" s="10">
        <v>4</v>
      </c>
    </row>
    <row r="27" spans="1:25">
      <c r="A27" s="1">
        <v>7</v>
      </c>
      <c r="B27" s="1">
        <v>26</v>
      </c>
      <c r="C27" s="1" t="s">
        <v>31</v>
      </c>
      <c r="D27" s="17"/>
      <c r="E27" s="14" t="str">
        <f t="shared" si="1"/>
        <v/>
      </c>
      <c r="F27" s="11" t="str" cm="1">
        <f t="array" ref="F27">IF(D27="","",IF($N$11="ENTER INITIALS","",IF(AND(V115&gt;=33,V117&gt;=33),"Inconclusive",_xlfn.IFS(X115+X117=2,"Positive",X114+X115=2,"N1 Rerun",X116+X117=2,"N1 Rerun",X115+X117=1,"Rerun",X114+X116+X115+X117=0,"Rerun",X115+X117=0,"Negative"))))</f>
        <v/>
      </c>
      <c r="G27" s="18"/>
      <c r="H27" s="18"/>
      <c r="I27" s="18"/>
      <c r="J27" s="18"/>
      <c r="K27" s="18"/>
      <c r="L27" s="11" t="str" cm="1">
        <f t="array" ref="L27">_xlfn.IFS(K27="","",K27=F27,"VALIDATED",K27&lt;&gt;F27,"NOT VALIDATED")</f>
        <v/>
      </c>
      <c r="M27" s="1" t="s">
        <v>86</v>
      </c>
      <c r="P27" s="1" t="str">
        <f t="shared" si="2"/>
        <v/>
      </c>
      <c r="Q27" s="1" t="s">
        <v>84</v>
      </c>
      <c r="R27" s="1" t="s">
        <v>33</v>
      </c>
      <c r="S27" s="1" t="s">
        <v>34</v>
      </c>
      <c r="T27" s="1" t="s">
        <v>28</v>
      </c>
      <c r="U27" s="1" t="s">
        <v>85</v>
      </c>
      <c r="W27" s="1" t="str">
        <f>IF($N$11="ENTER INITIALS","",IF(V27="","NO",IF(V27&lt;33,"YES","NO")))</f>
        <v/>
      </c>
      <c r="X27" s="5" t="e" cm="1">
        <f t="array" ref="X27">_xlfn.IFS(W27="YES",1,W27="NO",0,W27="NO AMP",0)</f>
        <v>#N/A</v>
      </c>
      <c r="Y27" s="10">
        <v>4</v>
      </c>
    </row>
    <row r="28" spans="1:25">
      <c r="A28" s="1">
        <v>7</v>
      </c>
      <c r="B28" s="1">
        <v>27</v>
      </c>
      <c r="C28" s="1" t="s">
        <v>36</v>
      </c>
      <c r="D28" s="17"/>
      <c r="E28" s="14" t="str">
        <f t="shared" si="1"/>
        <v/>
      </c>
      <c r="F28" s="11" t="str" cm="1">
        <f t="array" ref="F28">IF(D28="","",IF($N$11="ENTER INITIALS","",IF(AND(V119&gt;=33,V121&gt;=33),"Inconclusive",_xlfn.IFS(X119+X121=2,"Positive",X118+X119=2,"N1 Rerun",X120+X121=2,"N1 Rerun",X119+X121=1,"Rerun",X118+X120+X119+X121=0,"Rerun",X119+X121=0,"Negative"))))</f>
        <v/>
      </c>
      <c r="G28" s="18"/>
      <c r="H28" s="18"/>
      <c r="I28" s="18"/>
      <c r="J28" s="18"/>
      <c r="K28" s="18"/>
      <c r="L28" s="11" t="str" cm="1">
        <f t="array" ref="L28">_xlfn.IFS(K28="","",K28=F28,"VALIDATED",K28&lt;&gt;F28,"NOT VALIDATED")</f>
        <v/>
      </c>
      <c r="M28" s="1" t="s">
        <v>87</v>
      </c>
      <c r="N28" s="1">
        <f>N25-N22-N27</f>
        <v>189</v>
      </c>
      <c r="P28" s="1" t="str">
        <f t="shared" si="2"/>
        <v/>
      </c>
      <c r="Q28" s="1" t="s">
        <v>88</v>
      </c>
      <c r="R28" s="1" t="s">
        <v>26</v>
      </c>
      <c r="S28" s="1" t="s">
        <v>27</v>
      </c>
      <c r="T28" s="1" t="s">
        <v>28</v>
      </c>
      <c r="U28" s="1" t="s">
        <v>85</v>
      </c>
      <c r="W28" s="1" t="str">
        <f>IF($N$11="ENTER INITIALS","",IF(V28="","INVALID",IF(V28&lt;33,"VALID","INVALID")))</f>
        <v/>
      </c>
      <c r="X28" s="5" t="e" cm="1">
        <f t="array" ref="X28">_xlfn.IFS(W28="VALID",1,W28="INVALID",0,W28="NO AMP",0)</f>
        <v>#N/A</v>
      </c>
      <c r="Y28" s="10">
        <v>4</v>
      </c>
    </row>
    <row r="29" spans="1:25">
      <c r="A29" s="1">
        <v>7</v>
      </c>
      <c r="B29" s="1">
        <v>28</v>
      </c>
      <c r="C29" s="1" t="s">
        <v>40</v>
      </c>
      <c r="D29" s="17"/>
      <c r="E29" s="14" t="str">
        <f t="shared" si="1"/>
        <v/>
      </c>
      <c r="F29" s="11" t="str" cm="1">
        <f t="array" ref="F29">IF(D29="","",IF($N$11="ENTER INITIALS","",IF(AND(V123&gt;=33,V125&gt;=33),"Inconclusive",_xlfn.IFS(X123+X125=2,"Positive",X122+X123=2,"N1 Rerun",X124+X125=2,"N1 Rerun",X123+X125=1,"Rerun",X122+X124+X123+X125=0,"Rerun",X123+X125=0,"Negative"))))</f>
        <v/>
      </c>
      <c r="G29" s="18"/>
      <c r="H29" s="18"/>
      <c r="I29" s="18"/>
      <c r="J29" s="18"/>
      <c r="K29" s="18"/>
      <c r="L29" s="11" t="str" cm="1">
        <f t="array" ref="L29">_xlfn.IFS(K29="","",K29=F29,"VALIDATED",K29&lt;&gt;F29,"NOT VALIDATED")</f>
        <v/>
      </c>
      <c r="P29" s="1" t="str">
        <f t="shared" si="2"/>
        <v/>
      </c>
      <c r="Q29" s="1" t="s">
        <v>88</v>
      </c>
      <c r="R29" s="1" t="s">
        <v>33</v>
      </c>
      <c r="S29" s="1" t="s">
        <v>34</v>
      </c>
      <c r="T29" s="1" t="s">
        <v>28</v>
      </c>
      <c r="U29" s="1" t="s">
        <v>85</v>
      </c>
      <c r="W29" s="1" t="str">
        <f>IF($N$11="ENTER INITIALS","",IF(V29="","NO",IF(V29&lt;33,"YES","NO")))</f>
        <v/>
      </c>
      <c r="X29" s="5" t="e" cm="1">
        <f t="array" ref="X29">_xlfn.IFS(W29="YES",1,W29="NO",0,W29="NO AMP",0)</f>
        <v>#N/A</v>
      </c>
      <c r="Y29" s="10">
        <v>4</v>
      </c>
    </row>
    <row r="30" spans="1:25">
      <c r="A30" s="1">
        <v>7</v>
      </c>
      <c r="B30" s="1">
        <v>29</v>
      </c>
      <c r="C30" s="1" t="s">
        <v>42</v>
      </c>
      <c r="D30" s="17"/>
      <c r="E30" s="14" t="str">
        <f t="shared" si="1"/>
        <v/>
      </c>
      <c r="F30" s="11" t="str" cm="1">
        <f t="array" ref="F30">IF(D30="","",IF($N$11="ENTER INITIALS","",IF(AND(V127&gt;=33,V129&gt;=33),"Inconclusive",_xlfn.IFS(X127+X129=2,"Positive",X126+X127=2,"N1 Rerun",X128+X129=2,"N1 Rerun",X127+X129=1,"Rerun",X126+X128+X127+X129=0,"Rerun",X127+X129=0,"Negative"))))</f>
        <v/>
      </c>
      <c r="G30" s="18"/>
      <c r="H30" s="18"/>
      <c r="I30" s="18"/>
      <c r="J30" s="18"/>
      <c r="K30" s="18"/>
      <c r="L30" s="11" t="str" cm="1">
        <f t="array" ref="L30">_xlfn.IFS(K30="","",K30=F30,"VALIDATED",K30&lt;&gt;F30,"NOT VALIDATED")</f>
        <v/>
      </c>
      <c r="P30" s="1" t="str">
        <f t="shared" si="2"/>
        <v/>
      </c>
      <c r="Q30" s="1" t="s">
        <v>89</v>
      </c>
      <c r="R30" s="1" t="s">
        <v>26</v>
      </c>
      <c r="S30" s="1" t="s">
        <v>27</v>
      </c>
      <c r="T30" s="1" t="s">
        <v>28</v>
      </c>
      <c r="U30" s="1" t="s">
        <v>90</v>
      </c>
      <c r="W30" s="1" t="str">
        <f>IF($N$11="ENTER INITIALS","",IF(V30="","INVALID",IF(V30&lt;33,"VALID","INVALID")))</f>
        <v/>
      </c>
      <c r="X30" s="5" t="e" cm="1">
        <f t="array" ref="X30">_xlfn.IFS(W30="VALID",1,W30="INVALID",0,W30="NO AMP",0)</f>
        <v>#N/A</v>
      </c>
      <c r="Y30" s="10">
        <v>5</v>
      </c>
    </row>
    <row r="31" spans="1:25">
      <c r="A31" s="1">
        <v>7</v>
      </c>
      <c r="B31" s="1">
        <v>30</v>
      </c>
      <c r="C31" s="1" t="s">
        <v>49</v>
      </c>
      <c r="D31" s="17"/>
      <c r="E31" s="14" t="str">
        <f t="shared" si="1"/>
        <v/>
      </c>
      <c r="F31" s="11" t="str" cm="1">
        <f t="array" ref="F31">IF(D31="","",IF($N$11="ENTER INITIALS","",IF(AND(V131&gt;=33,V133&gt;=33),"Inconclusive",_xlfn.IFS(X131+X133=2,"Positive",X130+X131=2,"N1 Rerun",X132+X133=2,"N1 Rerun",X131+X133=1,"Rerun",X130+X132+X131+X133=0,"Rerun",X131+X133=0,"Negative"))))</f>
        <v/>
      </c>
      <c r="G31" s="18"/>
      <c r="H31" s="18"/>
      <c r="I31" s="18"/>
      <c r="J31" s="18"/>
      <c r="K31" s="18"/>
      <c r="L31" s="11" t="str" cm="1">
        <f t="array" ref="L31">_xlfn.IFS(K31="","",K31=F31,"VALIDATED",K31&lt;&gt;F31,"NOT VALIDATED")</f>
        <v/>
      </c>
      <c r="P31" s="1" t="str">
        <f t="shared" si="2"/>
        <v/>
      </c>
      <c r="Q31" s="1" t="s">
        <v>89</v>
      </c>
      <c r="R31" s="1" t="s">
        <v>33</v>
      </c>
      <c r="S31" s="1" t="s">
        <v>34</v>
      </c>
      <c r="T31" s="1" t="s">
        <v>28</v>
      </c>
      <c r="U31" s="1" t="s">
        <v>90</v>
      </c>
      <c r="W31" s="1" t="str">
        <f>IF($N$11="ENTER INITIALS","",IF(V31="","NO",IF(V31&lt;33,"YES","NO")))</f>
        <v/>
      </c>
      <c r="X31" s="5" t="e" cm="1">
        <f t="array" ref="X31">_xlfn.IFS(W31="YES",1,W31="NO",0,W31="NO AMP",0)</f>
        <v>#N/A</v>
      </c>
      <c r="Y31" s="10">
        <v>5</v>
      </c>
    </row>
    <row r="32" spans="1:25">
      <c r="A32" s="1">
        <v>8</v>
      </c>
      <c r="B32" s="1">
        <v>31</v>
      </c>
      <c r="C32" s="1" t="s">
        <v>22</v>
      </c>
      <c r="D32" s="17"/>
      <c r="E32" s="14" t="str">
        <f t="shared" si="1"/>
        <v/>
      </c>
      <c r="F32" s="11" t="str" cm="1">
        <f t="array" ref="F32">IF(D32="","",IF($N$11="ENTER INITIALS","",IF(AND(V135&gt;=33,V137&gt;=33),"Inconclusive",_xlfn.IFS(X135+X137=2,"Positive",X134+X135=2,"N1 Rerun",X136+X137=2,"N1 Rerun",X135+X137=1,"Rerun",X134+X136+X135+X137=0,"Rerun",X135+X137=0,"Negative"))))</f>
        <v/>
      </c>
      <c r="G32" s="18"/>
      <c r="H32" s="18"/>
      <c r="I32" s="18"/>
      <c r="J32" s="18"/>
      <c r="K32" s="18"/>
      <c r="L32" s="11" t="str" cm="1">
        <f t="array" ref="L32">_xlfn.IFS(K32="","",K32=F32,"VALIDATED",K32&lt;&gt;F32,"NOT VALIDATED")</f>
        <v/>
      </c>
      <c r="P32" s="1" t="str">
        <f t="shared" si="2"/>
        <v/>
      </c>
      <c r="Q32" s="1" t="s">
        <v>91</v>
      </c>
      <c r="R32" s="1" t="s">
        <v>26</v>
      </c>
      <c r="S32" s="1" t="s">
        <v>27</v>
      </c>
      <c r="T32" s="1" t="s">
        <v>28</v>
      </c>
      <c r="U32" s="1" t="s">
        <v>90</v>
      </c>
      <c r="W32" s="1" t="str">
        <f>IF($N$11="ENTER INITIALS","",IF(V32="","INVALID",IF(V32&lt;33,"VALID","INVALID")))</f>
        <v/>
      </c>
      <c r="X32" s="5" t="e" cm="1">
        <f t="array" ref="X32">_xlfn.IFS(W32="VALID",1,W32="INVALID",0,W32="NO AMP",0)</f>
        <v>#N/A</v>
      </c>
      <c r="Y32" s="10">
        <v>5</v>
      </c>
    </row>
    <row r="33" spans="1:25">
      <c r="A33" s="1">
        <v>8</v>
      </c>
      <c r="B33" s="1">
        <v>32</v>
      </c>
      <c r="C33" s="1" t="s">
        <v>31</v>
      </c>
      <c r="D33" s="17"/>
      <c r="E33" s="14" t="str">
        <f t="shared" si="1"/>
        <v/>
      </c>
      <c r="F33" s="11" t="str" cm="1">
        <f t="array" ref="F33">IF(D33="","",IF($N$11="ENTER INITIALS","",IF(AND(V139&gt;=33,V141&gt;=33),"Inconclusive",_xlfn.IFS(X139+X141=2,"Positive",X138+X139=2,"N1 Rerun",X140+X141=2,"N1 Rerun",X139+X141=1,"Rerun",X138+X140+X139+X141=0,"Rerun",X139+X141=0,"Negative"))))</f>
        <v/>
      </c>
      <c r="G33" s="18"/>
      <c r="H33" s="18"/>
      <c r="I33" s="18"/>
      <c r="J33" s="18"/>
      <c r="K33" s="18"/>
      <c r="L33" s="11" t="str" cm="1">
        <f t="array" ref="L33">_xlfn.IFS(K33="","",K33=F33,"VALIDATED",K33&lt;&gt;F33,"NOT VALIDATED")</f>
        <v/>
      </c>
      <c r="P33" s="1" t="str">
        <f t="shared" si="2"/>
        <v/>
      </c>
      <c r="Q33" s="1" t="s">
        <v>91</v>
      </c>
      <c r="R33" s="1" t="s">
        <v>33</v>
      </c>
      <c r="S33" s="1" t="s">
        <v>34</v>
      </c>
      <c r="T33" s="1" t="s">
        <v>28</v>
      </c>
      <c r="U33" s="1" t="s">
        <v>90</v>
      </c>
      <c r="W33" s="1" t="str">
        <f>IF($N$11="ENTER INITIALS","",IF(V33="","NO",IF(V33&lt;33,"YES","NO")))</f>
        <v/>
      </c>
      <c r="X33" s="5" t="e" cm="1">
        <f t="array" ref="X33">_xlfn.IFS(W33="YES",1,W33="NO",0,W33="NO AMP",0)</f>
        <v>#N/A</v>
      </c>
      <c r="Y33" s="10">
        <v>5</v>
      </c>
    </row>
    <row r="34" spans="1:25">
      <c r="A34" s="1">
        <v>8</v>
      </c>
      <c r="B34" s="1">
        <v>33</v>
      </c>
      <c r="C34" s="1" t="s">
        <v>36</v>
      </c>
      <c r="D34" s="17"/>
      <c r="E34" s="14" t="str">
        <f t="shared" si="1"/>
        <v/>
      </c>
      <c r="F34" s="11" t="str" cm="1">
        <f t="array" ref="F34">IF(D34="","",IF($N$11="ENTER INITIALS","",IF(AND(V143&gt;=33,V145&gt;=33),"Inconclusive",_xlfn.IFS(X143+X145=2,"Positive",X142+X143=2,"N1 Rerun",X144+X145=2,"N1 Rerun",X143+X145=1,"Rerun",X142+X144+X143+X145=0,"Rerun",X143+X145=0,"Negative"))))</f>
        <v/>
      </c>
      <c r="G34" s="18"/>
      <c r="H34" s="18"/>
      <c r="I34" s="18"/>
      <c r="J34" s="18"/>
      <c r="K34" s="18"/>
      <c r="L34" s="11" t="str" cm="1">
        <f t="array" ref="L34">_xlfn.IFS(K34="","",K34=F34,"VALIDATED",K34&lt;&gt;F34,"NOT VALIDATED")</f>
        <v/>
      </c>
      <c r="P34" s="1" t="str">
        <f t="shared" si="2"/>
        <v/>
      </c>
      <c r="Q34" s="1" t="s">
        <v>92</v>
      </c>
      <c r="R34" s="1" t="s">
        <v>26</v>
      </c>
      <c r="S34" s="1" t="s">
        <v>27</v>
      </c>
      <c r="T34" s="1" t="s">
        <v>28</v>
      </c>
      <c r="U34" s="1" t="s">
        <v>93</v>
      </c>
      <c r="W34" s="1" t="str">
        <f>IF($N$11="ENTER INITIALS","",IF(V34="","INVALID",IF(V34&lt;33,"VALID","INVALID")))</f>
        <v/>
      </c>
      <c r="X34" s="5" t="e" cm="1">
        <f t="array" ref="X34">_xlfn.IFS(W34="VALID",1,W34="INVALID",0,W34="NO AMP",0)</f>
        <v>#N/A</v>
      </c>
      <c r="Y34" s="10">
        <v>6</v>
      </c>
    </row>
    <row r="35" spans="1:25">
      <c r="A35" s="1">
        <v>8</v>
      </c>
      <c r="B35" s="1">
        <v>34</v>
      </c>
      <c r="C35" s="1" t="s">
        <v>40</v>
      </c>
      <c r="D35" s="17"/>
      <c r="E35" s="14" t="str">
        <f t="shared" si="1"/>
        <v/>
      </c>
      <c r="F35" s="11" t="str" cm="1">
        <f t="array" ref="F35">IF(D35="","",IF($N$11="ENTER INITIALS","",IF(AND(V147&gt;=33,V149&gt;=33),"Inconclusive",_xlfn.IFS(X147+X149=2,"Positive",X146+X147=2,"N1 Rerun",X148+X149=2,"N1 Rerun",X147+X149=1,"Rerun",X146+X148+X147+X149=0,"Rerun",X147+X149=0,"Negative"))))</f>
        <v/>
      </c>
      <c r="G35" s="18"/>
      <c r="H35" s="18"/>
      <c r="I35" s="18"/>
      <c r="J35" s="18"/>
      <c r="K35" s="18"/>
      <c r="L35" s="11" t="str" cm="1">
        <f t="array" ref="L35">_xlfn.IFS(K35="","",K35=F35,"VALIDATED",K35&lt;&gt;F35,"NOT VALIDATED")</f>
        <v/>
      </c>
      <c r="P35" s="1" t="str">
        <f t="shared" si="2"/>
        <v/>
      </c>
      <c r="Q35" s="1" t="s">
        <v>92</v>
      </c>
      <c r="R35" s="1" t="s">
        <v>33</v>
      </c>
      <c r="S35" s="1" t="s">
        <v>34</v>
      </c>
      <c r="T35" s="1" t="s">
        <v>28</v>
      </c>
      <c r="U35" s="1" t="s">
        <v>93</v>
      </c>
      <c r="W35" s="1" t="str">
        <f>IF($N$11="ENTER INITIALS","",IF(V35="","NO",IF(V35&lt;33,"YES","NO")))</f>
        <v/>
      </c>
      <c r="X35" s="5" t="e" cm="1">
        <f t="array" ref="X35">_xlfn.IFS(W35="YES",1,W35="NO",0,W35="NO AMP",0)</f>
        <v>#N/A</v>
      </c>
      <c r="Y35" s="10">
        <v>6</v>
      </c>
    </row>
    <row r="36" spans="1:25">
      <c r="A36" s="1">
        <v>8</v>
      </c>
      <c r="B36" s="1">
        <v>35</v>
      </c>
      <c r="C36" s="1" t="s">
        <v>42</v>
      </c>
      <c r="D36" s="17"/>
      <c r="E36" s="14" t="str">
        <f t="shared" si="1"/>
        <v/>
      </c>
      <c r="F36" s="11" t="str" cm="1">
        <f t="array" ref="F36">IF(D36="","",IF($N$11="ENTER INITIALS","",IF(AND(V151&gt;=33,V153&gt;=33),"Inconclusive",_xlfn.IFS(X151+X153=2,"Positive",X150+X151=2,"N1 Rerun",X152+X153=2,"N1 Rerun",X151+X153=1,"Rerun",X150+X152+X151+X153=0,"Rerun",X151+X153=0,"Negative"))))</f>
        <v/>
      </c>
      <c r="G36" s="18"/>
      <c r="H36" s="18"/>
      <c r="I36" s="18"/>
      <c r="J36" s="18"/>
      <c r="K36" s="18"/>
      <c r="L36" s="11" t="str" cm="1">
        <f t="array" ref="L36">_xlfn.IFS(K36="","",K36=F36,"VALIDATED",K36&lt;&gt;F36,"NOT VALIDATED")</f>
        <v/>
      </c>
      <c r="P36" s="1" t="str">
        <f t="shared" si="2"/>
        <v/>
      </c>
      <c r="Q36" s="1" t="s">
        <v>94</v>
      </c>
      <c r="R36" s="1" t="s">
        <v>26</v>
      </c>
      <c r="S36" s="1" t="s">
        <v>27</v>
      </c>
      <c r="T36" s="1" t="s">
        <v>28</v>
      </c>
      <c r="U36" s="1" t="s">
        <v>93</v>
      </c>
      <c r="W36" s="1" t="str">
        <f>IF($N$11="ENTER INITIALS","",IF(V36="","INVALID",IF(V36&lt;33,"VALID","INVALID")))</f>
        <v/>
      </c>
      <c r="X36" s="5" t="e" cm="1">
        <f t="array" ref="X36">_xlfn.IFS(W36="VALID",1,W36="INVALID",0,W36="NO AMP",0)</f>
        <v>#N/A</v>
      </c>
      <c r="Y36" s="10">
        <v>6</v>
      </c>
    </row>
    <row r="37" spans="1:25">
      <c r="A37" s="1">
        <v>8</v>
      </c>
      <c r="B37" s="1">
        <v>36</v>
      </c>
      <c r="C37" s="1" t="s">
        <v>49</v>
      </c>
      <c r="D37" s="17"/>
      <c r="E37" s="14" t="str">
        <f t="shared" si="1"/>
        <v/>
      </c>
      <c r="F37" s="11" t="str" cm="1">
        <f t="array" ref="F37">IF(D37="","",IF($N$11="ENTER INITIALS","",IF(AND(V155&gt;=33,V157&gt;=33),"Inconclusive",_xlfn.IFS(X155+X157=2,"Positive",X154+X155=2,"N1 Rerun",X156+X157=2,"N1 Rerun",X155+X157=1,"Rerun",X154+X156+X155+X157=0,"Rerun",X155+X157=0,"Negative"))))</f>
        <v/>
      </c>
      <c r="G37" s="18"/>
      <c r="H37" s="18"/>
      <c r="I37" s="18"/>
      <c r="J37" s="18"/>
      <c r="K37" s="18"/>
      <c r="L37" s="11" t="str" cm="1">
        <f t="array" ref="L37">_xlfn.IFS(K37="","",K37=F37,"VALIDATED",K37&lt;&gt;F37,"NOT VALIDATED")</f>
        <v/>
      </c>
      <c r="P37" s="1" t="str">
        <f t="shared" si="2"/>
        <v/>
      </c>
      <c r="Q37" s="1" t="s">
        <v>94</v>
      </c>
      <c r="R37" s="1" t="s">
        <v>33</v>
      </c>
      <c r="S37" s="1" t="s">
        <v>34</v>
      </c>
      <c r="T37" s="1" t="s">
        <v>28</v>
      </c>
      <c r="U37" s="1" t="s">
        <v>93</v>
      </c>
      <c r="W37" s="1" t="str">
        <f>IF($N$11="ENTER INITIALS","",IF(V37="","NO",IF(V37&lt;33,"YES","NO")))</f>
        <v/>
      </c>
      <c r="X37" s="5" t="e" cm="1">
        <f t="array" ref="X37">_xlfn.IFS(W37="YES",1,W37="NO",0,W37="NO AMP",0)</f>
        <v>#N/A</v>
      </c>
      <c r="Y37" s="10">
        <v>6</v>
      </c>
    </row>
    <row r="38" spans="1:25">
      <c r="A38" s="1">
        <v>10</v>
      </c>
      <c r="B38" s="1">
        <v>37</v>
      </c>
      <c r="C38" s="1" t="s">
        <v>22</v>
      </c>
      <c r="D38" s="17"/>
      <c r="E38" s="14" t="str">
        <f t="shared" si="1"/>
        <v/>
      </c>
      <c r="F38" s="11" t="str" cm="1">
        <f t="array" ref="F38">IF(D38="","",IF($N$11="ENTER INITIALS","",IF(AND(V159&gt;=33,V161&gt;=33),"Inconclusive",_xlfn.IFS(X159+X161=2,"Positive",X158+X159=2,"N1 Rerun",X160+X161=2,"N1 Rerun",X159+X161=1,"Rerun",X158+X160+X159+X161=0,"Rerun",X159+X161=0,"Negative"))))</f>
        <v/>
      </c>
      <c r="G38" s="18"/>
      <c r="H38" s="18"/>
      <c r="I38" s="18"/>
      <c r="J38" s="18"/>
      <c r="K38" s="18"/>
      <c r="L38" s="11" t="str" cm="1">
        <f t="array" ref="L38">_xlfn.IFS(K38="","",K38=F38,"VALIDATED",K38&lt;&gt;F38,"NOT VALIDATED")</f>
        <v/>
      </c>
      <c r="P38" s="1" t="str">
        <f t="shared" si="2"/>
        <v/>
      </c>
      <c r="Q38" s="1" t="s">
        <v>95</v>
      </c>
      <c r="R38" s="1" t="s">
        <v>26</v>
      </c>
      <c r="S38" s="1" t="s">
        <v>27</v>
      </c>
      <c r="T38" s="1" t="s">
        <v>28</v>
      </c>
      <c r="U38" s="1" t="s">
        <v>96</v>
      </c>
      <c r="W38" s="1" t="str">
        <f>IF($N$11="ENTER INITIALS","",IF(V38="","INVALID",IF(V38&lt;33,"VALID","INVALID")))</f>
        <v/>
      </c>
      <c r="X38" s="5" t="e" cm="1">
        <f t="array" ref="X38">_xlfn.IFS(W38="VALID",1,W38="INVALID",0,W38="NO AMP",0)</f>
        <v>#N/A</v>
      </c>
      <c r="Y38" s="10">
        <v>7</v>
      </c>
    </row>
    <row r="39" spans="1:25">
      <c r="A39" s="1">
        <v>10</v>
      </c>
      <c r="B39" s="1">
        <v>38</v>
      </c>
      <c r="C39" s="1" t="s">
        <v>31</v>
      </c>
      <c r="D39" s="17"/>
      <c r="E39" s="14" t="str">
        <f t="shared" si="1"/>
        <v/>
      </c>
      <c r="F39" s="11" t="str" cm="1">
        <f t="array" ref="F39">IF(D39="","",IF($N$11="ENTER INITIALS","",IF(AND(V163&gt;=33,V165&gt;=33),"Inconclusive",_xlfn.IFS(X163+X165=2,"Positive",X162+X163=2,"N1 Rerun",X164+X165=2,"N1 Rerun",X163+X165=1,"Rerun",X162+X164+X163+X165=0,"Rerun",X163+X165=0,"Negative"))))</f>
        <v/>
      </c>
      <c r="G39" s="18"/>
      <c r="H39" s="18"/>
      <c r="I39" s="18"/>
      <c r="J39" s="18"/>
      <c r="K39" s="18"/>
      <c r="L39" s="11" t="str" cm="1">
        <f t="array" ref="L39">_xlfn.IFS(K39="","",K39=F39,"VALIDATED",K39&lt;&gt;F39,"NOT VALIDATED")</f>
        <v/>
      </c>
      <c r="P39" s="1" t="str">
        <f t="shared" si="2"/>
        <v/>
      </c>
      <c r="Q39" s="1" t="s">
        <v>95</v>
      </c>
      <c r="R39" s="1" t="s">
        <v>33</v>
      </c>
      <c r="S39" s="1" t="s">
        <v>34</v>
      </c>
      <c r="T39" s="1" t="s">
        <v>28</v>
      </c>
      <c r="U39" s="1" t="s">
        <v>96</v>
      </c>
      <c r="W39" s="1" t="str">
        <f>IF($N$11="ENTER INITIALS","",IF(V39="","NO",IF(V39&lt;33,"YES","NO")))</f>
        <v/>
      </c>
      <c r="X39" s="5" t="e" cm="1">
        <f t="array" ref="X39">_xlfn.IFS(W39="YES",1,W39="NO",0,W39="NO AMP",0)</f>
        <v>#N/A</v>
      </c>
      <c r="Y39" s="10">
        <v>7</v>
      </c>
    </row>
    <row r="40" spans="1:25">
      <c r="A40" s="1">
        <v>10</v>
      </c>
      <c r="B40" s="1">
        <v>39</v>
      </c>
      <c r="C40" s="1" t="s">
        <v>36</v>
      </c>
      <c r="D40" s="17"/>
      <c r="E40" s="14" t="str">
        <f t="shared" si="1"/>
        <v/>
      </c>
      <c r="F40" s="11" t="str" cm="1">
        <f t="array" ref="F40">IF(D40="","",IF($N$11="ENTER INITIALS","",IF(AND(V167&gt;=33,V169&gt;=33),"Inconclusive",_xlfn.IFS(X167+X169=2,"Positive",X166+X167=2,"N1 Rerun",X168+X169=2,"N1 Rerun",X167+X169=1,"Rerun",X166+X168+X167+X169=0,"Rerun",X167+X169=0,"Negative"))))</f>
        <v/>
      </c>
      <c r="G40" s="18"/>
      <c r="H40" s="18"/>
      <c r="I40" s="18"/>
      <c r="J40" s="18"/>
      <c r="K40" s="18"/>
      <c r="L40" s="11" t="str" cm="1">
        <f t="array" ref="L40">_xlfn.IFS(K40="","",K40=F40,"VALIDATED",K40&lt;&gt;F40,"NOT VALIDATED")</f>
        <v/>
      </c>
      <c r="P40" s="1" t="str">
        <f t="shared" si="2"/>
        <v/>
      </c>
      <c r="Q40" s="1" t="s">
        <v>97</v>
      </c>
      <c r="R40" s="1" t="s">
        <v>26</v>
      </c>
      <c r="S40" s="1" t="s">
        <v>27</v>
      </c>
      <c r="T40" s="1" t="s">
        <v>28</v>
      </c>
      <c r="U40" s="1" t="s">
        <v>96</v>
      </c>
      <c r="W40" s="1" t="str">
        <f>IF($N$11="ENTER INITIALS","",IF(V40="","INVALID",IF(V40&lt;33,"VALID","INVALID")))</f>
        <v/>
      </c>
      <c r="X40" s="5" t="e" cm="1">
        <f t="array" ref="X40">_xlfn.IFS(W40="VALID",1,W40="INVALID",0,W40="NO AMP",0)</f>
        <v>#N/A</v>
      </c>
      <c r="Y40" s="10">
        <v>7</v>
      </c>
    </row>
    <row r="41" spans="1:25">
      <c r="A41" s="1">
        <v>10</v>
      </c>
      <c r="B41" s="1">
        <v>40</v>
      </c>
      <c r="C41" s="1" t="s">
        <v>40</v>
      </c>
      <c r="D41" s="17"/>
      <c r="E41" s="14" t="str">
        <f t="shared" si="1"/>
        <v/>
      </c>
      <c r="F41" s="11" t="str" cm="1">
        <f t="array" ref="F41">IF(D41="","",IF($N$11="ENTER INITIALS","",IF(AND(V171&gt;=33,V173&gt;=33),"Inconclusive",_xlfn.IFS(X171+X173=2,"Positive",X170+X171=2,"N1 Rerun",X172+X173=2,"N1 Rerun",X171+X173=1,"Rerun",X170+X172+X171+X173=0,"Rerun",X171+X173=0,"Negative"))))</f>
        <v/>
      </c>
      <c r="G41" s="18"/>
      <c r="H41" s="18"/>
      <c r="I41" s="18"/>
      <c r="J41" s="18"/>
      <c r="K41" s="18"/>
      <c r="L41" s="11" t="str" cm="1">
        <f t="array" ref="L41">_xlfn.IFS(K41="","",K41=F41,"VALIDATED",K41&lt;&gt;F41,"NOT VALIDATED")</f>
        <v/>
      </c>
      <c r="P41" s="1" t="str">
        <f t="shared" si="2"/>
        <v/>
      </c>
      <c r="Q41" s="1" t="s">
        <v>97</v>
      </c>
      <c r="R41" s="1" t="s">
        <v>33</v>
      </c>
      <c r="S41" s="1" t="s">
        <v>34</v>
      </c>
      <c r="T41" s="1" t="s">
        <v>28</v>
      </c>
      <c r="U41" s="1" t="s">
        <v>96</v>
      </c>
      <c r="W41" s="1" t="str">
        <f>IF($N$11="ENTER INITIALS","",IF(V41="","NO",IF(V41&lt;33,"YES","NO")))</f>
        <v/>
      </c>
      <c r="X41" s="5" t="e" cm="1">
        <f t="array" ref="X41">_xlfn.IFS(W41="YES",1,W41="NO",0,W41="NO AMP",0)</f>
        <v>#N/A</v>
      </c>
      <c r="Y41" s="10">
        <v>7</v>
      </c>
    </row>
    <row r="42" spans="1:25">
      <c r="A42" s="1">
        <v>10</v>
      </c>
      <c r="B42" s="1">
        <v>41</v>
      </c>
      <c r="C42" s="1" t="s">
        <v>42</v>
      </c>
      <c r="D42" s="17"/>
      <c r="E42" s="14" t="str">
        <f t="shared" si="1"/>
        <v/>
      </c>
      <c r="F42" s="11" t="str" cm="1">
        <f t="array" ref="F42">IF(D42="","",IF($N$11="ENTER INITIALS","",IF(AND(V175&gt;=33,V177&gt;=33),"Inconclusive",_xlfn.IFS(X175+X177=2,"Positive",X174+X175=2,"N1 Rerun",X176+X177=2,"N1 Rerun",X175+X177=1,"Rerun",X174+X176+X175+X177=0,"Rerun",X175+X177=0,"Negative"))))</f>
        <v/>
      </c>
      <c r="G42" s="18"/>
      <c r="H42" s="18"/>
      <c r="I42" s="18"/>
      <c r="J42" s="18"/>
      <c r="K42" s="18"/>
      <c r="L42" s="11" t="str" cm="1">
        <f t="array" ref="L42">_xlfn.IFS(K42="","",K42=F42,"VALIDATED",K42&lt;&gt;F42,"NOT VALIDATED")</f>
        <v/>
      </c>
      <c r="P42" s="1" t="str">
        <f t="shared" si="2"/>
        <v/>
      </c>
      <c r="Q42" s="1" t="s">
        <v>98</v>
      </c>
      <c r="R42" s="1" t="s">
        <v>26</v>
      </c>
      <c r="S42" s="1" t="s">
        <v>27</v>
      </c>
      <c r="T42" s="1" t="s">
        <v>28</v>
      </c>
      <c r="U42" s="1" t="s">
        <v>99</v>
      </c>
      <c r="W42" s="1" t="str">
        <f>IF($N$11="ENTER INITIALS","",IF(V42="","INVALID",IF(V42&lt;33,"VALID","INVALID")))</f>
        <v/>
      </c>
      <c r="X42" s="5" t="e" cm="1">
        <f t="array" ref="X42">_xlfn.IFS(W42="VALID",1,W42="INVALID",0,W42="NO AMP",0)</f>
        <v>#N/A</v>
      </c>
      <c r="Y42" s="10">
        <v>8</v>
      </c>
    </row>
    <row r="43" spans="1:25">
      <c r="A43" s="1">
        <v>10</v>
      </c>
      <c r="B43" s="1">
        <v>42</v>
      </c>
      <c r="C43" s="1" t="s">
        <v>49</v>
      </c>
      <c r="D43" s="17"/>
      <c r="E43" s="14" t="str">
        <f t="shared" si="1"/>
        <v/>
      </c>
      <c r="F43" s="11" t="str" cm="1">
        <f t="array" ref="F43">IF(D43="","",IF($N$11="ENTER INITIALS","",IF(AND(V179&gt;=33,V181&gt;=33),"Inconclusive",_xlfn.IFS(X179+X181=2,"Positive",X178+X179=2,"N1 Rerun",X180+X181=2,"N1 Rerun",X179+X181=1,"Rerun",X178+X180+X179+X181=0,"Rerun",X179+X181=0,"Negative"))))</f>
        <v/>
      </c>
      <c r="G43" s="18"/>
      <c r="H43" s="18"/>
      <c r="I43" s="18"/>
      <c r="J43" s="18"/>
      <c r="K43" s="18"/>
      <c r="L43" s="11" t="str" cm="1">
        <f t="array" ref="L43">_xlfn.IFS(K43="","",K43=F43,"VALIDATED",K43&lt;&gt;F43,"NOT VALIDATED")</f>
        <v/>
      </c>
      <c r="P43" s="1" t="str">
        <f t="shared" si="2"/>
        <v/>
      </c>
      <c r="Q43" s="1" t="s">
        <v>98</v>
      </c>
      <c r="R43" s="1" t="s">
        <v>33</v>
      </c>
      <c r="S43" s="1" t="s">
        <v>34</v>
      </c>
      <c r="T43" s="1" t="s">
        <v>28</v>
      </c>
      <c r="U43" s="1" t="s">
        <v>99</v>
      </c>
      <c r="W43" s="1" t="str">
        <f>IF($N$11="ENTER INITIALS","",IF(V43="","NO",IF(V43&lt;33,"YES","NO")))</f>
        <v/>
      </c>
      <c r="X43" s="5" t="e" cm="1">
        <f t="array" ref="X43">_xlfn.IFS(W43="YES",1,W43="NO",0,W43="NO AMP",0)</f>
        <v>#N/A</v>
      </c>
      <c r="Y43" s="10">
        <v>8</v>
      </c>
    </row>
    <row r="44" spans="1:25">
      <c r="A44" s="1">
        <v>11</v>
      </c>
      <c r="B44" s="1">
        <v>43</v>
      </c>
      <c r="C44" s="1" t="s">
        <v>22</v>
      </c>
      <c r="D44" s="17"/>
      <c r="E44" s="14" t="str">
        <f t="shared" si="1"/>
        <v/>
      </c>
      <c r="F44" s="11" t="str" cm="1">
        <f t="array" ref="F44">IF(D44="","",IF($N$11="ENTER INITIALS","",IF(AND(V183&gt;=33,V185&gt;=33),"Inconclusive",_xlfn.IFS(X183+X185=2,"Positive",X182+X183=2,"N1 Rerun",X184+X185=2,"N1 Rerun",X183+X185=1,"Rerun",X182+X184+X183+X185=0,"Rerun",X183+X185=0,"Negative"))))</f>
        <v/>
      </c>
      <c r="G44" s="18"/>
      <c r="H44" s="18"/>
      <c r="I44" s="18"/>
      <c r="J44" s="18"/>
      <c r="K44" s="18"/>
      <c r="L44" s="11" t="str" cm="1">
        <f t="array" ref="L44">_xlfn.IFS(K44="","",K44=F44,"VALIDATED",K44&lt;&gt;F44,"NOT VALIDATED")</f>
        <v/>
      </c>
      <c r="P44" s="1" t="str">
        <f t="shared" si="2"/>
        <v/>
      </c>
      <c r="Q44" s="1" t="s">
        <v>100</v>
      </c>
      <c r="R44" s="1" t="s">
        <v>26</v>
      </c>
      <c r="S44" s="1" t="s">
        <v>27</v>
      </c>
      <c r="T44" s="1" t="s">
        <v>28</v>
      </c>
      <c r="U44" s="1" t="s">
        <v>99</v>
      </c>
      <c r="W44" s="1" t="str">
        <f>IF($N$11="ENTER INITIALS","",IF(V44="","INVALID",IF(V44&lt;33,"VALID","INVALID")))</f>
        <v/>
      </c>
      <c r="X44" s="5" t="e" cm="1">
        <f t="array" ref="X44">_xlfn.IFS(W44="VALID",1,W44="INVALID",0,W44="NO AMP",0)</f>
        <v>#N/A</v>
      </c>
      <c r="Y44" s="10">
        <v>8</v>
      </c>
    </row>
    <row r="45" spans="1:25">
      <c r="A45" s="1">
        <v>11</v>
      </c>
      <c r="B45" s="1">
        <v>44</v>
      </c>
      <c r="C45" s="1" t="s">
        <v>31</v>
      </c>
      <c r="D45" s="17"/>
      <c r="E45" s="14" t="str">
        <f t="shared" si="1"/>
        <v/>
      </c>
      <c r="F45" s="11" t="str" cm="1">
        <f t="array" ref="F45">IF(D45="","",IF($N$11="ENTER INITIALS","",IF(AND(V187&gt;=33,V189&gt;=33),"Inconclusive",_xlfn.IFS(X187+X189=2,"Positive",X186+X187=2,"N1 Rerun",X188+X189=2,"N1 Rerun",X187+X189=1,"Rerun",X186+X188+X187+X189=0,"Rerun",X187+X189=0,"Negative"))))</f>
        <v/>
      </c>
      <c r="G45" s="18"/>
      <c r="H45" s="18"/>
      <c r="I45" s="18"/>
      <c r="J45" s="18"/>
      <c r="K45" s="18"/>
      <c r="L45" s="11" t="str" cm="1">
        <f t="array" ref="L45">_xlfn.IFS(K45="","",K45=F45,"VALIDATED",K45&lt;&gt;F45,"NOT VALIDATED")</f>
        <v/>
      </c>
      <c r="P45" s="1" t="str">
        <f t="shared" si="2"/>
        <v/>
      </c>
      <c r="Q45" s="1" t="s">
        <v>100</v>
      </c>
      <c r="R45" s="1" t="s">
        <v>33</v>
      </c>
      <c r="S45" s="1" t="s">
        <v>34</v>
      </c>
      <c r="T45" s="1" t="s">
        <v>28</v>
      </c>
      <c r="U45" s="1" t="s">
        <v>99</v>
      </c>
      <c r="W45" s="1" t="str">
        <f>IF($N$11="ENTER INITIALS","",IF(V45="","NO",IF(V45&lt;33,"YES","NO")))</f>
        <v/>
      </c>
      <c r="X45" s="5" t="e" cm="1">
        <f t="array" ref="X45">_xlfn.IFS(W45="YES",1,W45="NO",0,W45="NO AMP",0)</f>
        <v>#N/A</v>
      </c>
      <c r="Y45" s="10">
        <v>8</v>
      </c>
    </row>
    <row r="46" spans="1:25">
      <c r="A46" s="1">
        <v>11</v>
      </c>
      <c r="B46" s="1">
        <v>45</v>
      </c>
      <c r="C46" s="1" t="s">
        <v>36</v>
      </c>
      <c r="D46" s="17"/>
      <c r="E46" s="14" t="str">
        <f t="shared" si="1"/>
        <v/>
      </c>
      <c r="F46" s="11" t="str" cm="1">
        <f t="array" ref="F46">IF(D46="","",IF($N$11="ENTER INITIALS","",IF(AND(V191&gt;=33,V193&gt;=33),"Inconclusive",_xlfn.IFS(X191+X193=2,"Positive",X190+X191=2,"N1 Rerun",X192+X193=2,"N1 Rerun",X191+X193=1,"Rerun",X190+X192+X191+X193=0,"Rerun",X191+X193=0,"Negative"))))</f>
        <v/>
      </c>
      <c r="G46" s="18"/>
      <c r="H46" s="18"/>
      <c r="I46" s="18"/>
      <c r="J46" s="18"/>
      <c r="K46" s="18"/>
      <c r="L46" s="11" t="str" cm="1">
        <f t="array" ref="L46">_xlfn.IFS(K46="","",K46=F46,"VALIDATED",K46&lt;&gt;F46,"NOT VALIDATED")</f>
        <v/>
      </c>
      <c r="P46" s="1" t="str">
        <f t="shared" si="2"/>
        <v/>
      </c>
      <c r="Q46" s="1" t="s">
        <v>101</v>
      </c>
      <c r="R46" s="1" t="s">
        <v>26</v>
      </c>
      <c r="S46" s="1" t="s">
        <v>27</v>
      </c>
      <c r="T46" s="1" t="s">
        <v>28</v>
      </c>
      <c r="U46" s="1" t="s">
        <v>102</v>
      </c>
      <c r="W46" s="1" t="str">
        <f>IF($N$11="ENTER INITIALS","",IF(V46="","INVALID",IF(V46&lt;33,"VALID","INVALID")))</f>
        <v/>
      </c>
      <c r="X46" s="5" t="e" cm="1">
        <f t="array" ref="X46">_xlfn.IFS(W46="VALID",1,W46="INVALID",0,W46="NO AMP",0)</f>
        <v>#N/A</v>
      </c>
      <c r="Y46" s="10">
        <v>9</v>
      </c>
    </row>
    <row r="47" spans="1:25">
      <c r="A47" s="1">
        <v>11</v>
      </c>
      <c r="B47" s="1">
        <v>46</v>
      </c>
      <c r="C47" s="1" t="s">
        <v>40</v>
      </c>
      <c r="D47" s="17"/>
      <c r="E47" s="14" t="str">
        <f t="shared" si="1"/>
        <v/>
      </c>
      <c r="F47" s="11" t="str" cm="1">
        <f t="array" ref="F47">IF(D47="","",IF($N$11="ENTER INITIALS","",IF(AND(V195&gt;=33,V197&gt;=33),"Inconclusive",_xlfn.IFS(X195+X197=2,"Positive",X194+X195=2,"N1 Rerun",X196+X197=2,"N1 Rerun",X195+X197=1,"Rerun",X194+X196+X195+X197=0,"Rerun",X195+X197=0,"Negative"))))</f>
        <v/>
      </c>
      <c r="G47" s="18"/>
      <c r="H47" s="18"/>
      <c r="I47" s="18"/>
      <c r="J47" s="18"/>
      <c r="K47" s="18"/>
      <c r="L47" s="11" t="str" cm="1">
        <f t="array" ref="L47">_xlfn.IFS(K47="","",K47=F47,"VALIDATED",K47&lt;&gt;F47,"NOT VALIDATED")</f>
        <v/>
      </c>
      <c r="P47" s="1" t="str">
        <f t="shared" si="2"/>
        <v/>
      </c>
      <c r="Q47" s="1" t="s">
        <v>101</v>
      </c>
      <c r="R47" s="1" t="s">
        <v>33</v>
      </c>
      <c r="S47" s="1" t="s">
        <v>34</v>
      </c>
      <c r="T47" s="1" t="s">
        <v>28</v>
      </c>
      <c r="U47" s="1" t="s">
        <v>102</v>
      </c>
      <c r="W47" s="1" t="str">
        <f>IF($N$11="ENTER INITIALS","",IF(V47="","NO",IF(V47&lt;33,"YES","NO")))</f>
        <v/>
      </c>
      <c r="X47" s="5" t="e" cm="1">
        <f t="array" ref="X47">_xlfn.IFS(W47="YES",1,W47="NO",0,W47="NO AMP",0)</f>
        <v>#N/A</v>
      </c>
      <c r="Y47" s="10">
        <v>9</v>
      </c>
    </row>
    <row r="48" spans="1:25">
      <c r="A48" s="1">
        <v>11</v>
      </c>
      <c r="B48" s="1">
        <v>47</v>
      </c>
      <c r="C48" s="1" t="s">
        <v>42</v>
      </c>
      <c r="D48" s="17"/>
      <c r="E48" s="14" t="str">
        <f t="shared" si="1"/>
        <v/>
      </c>
      <c r="F48" s="11" t="str" cm="1">
        <f t="array" ref="F48">IF(D48="","",IF($N$11="ENTER INITIALS","",IF(AND(V199&gt;=33,V201&gt;=33),"Inconclusive",_xlfn.IFS(X199+X201=2,"Positive",X198+X199=2,"N1 Rerun",X200+X201=2,"N1 Rerun",X199+X201=1,"Rerun",X198+X200+X199+X201=0,"Rerun",X199+X201=0,"Negative"))))</f>
        <v/>
      </c>
      <c r="G48" s="18"/>
      <c r="H48" s="18"/>
      <c r="I48" s="18"/>
      <c r="J48" s="18"/>
      <c r="K48" s="18"/>
      <c r="L48" s="11" t="str" cm="1">
        <f t="array" ref="L48">_xlfn.IFS(K48="","",K48=F48,"VALIDATED",K48&lt;&gt;F48,"NOT VALIDATED")</f>
        <v/>
      </c>
      <c r="P48" s="1" t="str">
        <f t="shared" si="2"/>
        <v/>
      </c>
      <c r="Q48" s="1" t="s">
        <v>103</v>
      </c>
      <c r="R48" s="1" t="s">
        <v>26</v>
      </c>
      <c r="S48" s="1" t="s">
        <v>27</v>
      </c>
      <c r="T48" s="1" t="s">
        <v>28</v>
      </c>
      <c r="U48" s="1" t="s">
        <v>102</v>
      </c>
      <c r="W48" s="1" t="str">
        <f>IF($N$11="ENTER INITIALS","",IF(V48="","INVALID",IF(V48&lt;33,"VALID","INVALID")))</f>
        <v/>
      </c>
      <c r="X48" s="5" t="e" cm="1">
        <f t="array" ref="X48">_xlfn.IFS(W48="VALID",1,W48="INVALID",0,W48="NO AMP",0)</f>
        <v>#N/A</v>
      </c>
      <c r="Y48" s="10">
        <v>9</v>
      </c>
    </row>
    <row r="49" spans="1:25">
      <c r="A49" s="1">
        <v>11</v>
      </c>
      <c r="B49" s="1">
        <v>48</v>
      </c>
      <c r="C49" s="1" t="s">
        <v>49</v>
      </c>
      <c r="D49" s="17"/>
      <c r="E49" s="14" t="str">
        <f t="shared" si="1"/>
        <v/>
      </c>
      <c r="F49" s="11" t="str" cm="1">
        <f t="array" ref="F49">IF(D49="","",IF($N$11="ENTER INITIALS","",IF(AND(V203&gt;=33,V205&gt;=33),"Inconclusive",_xlfn.IFS(X203+X205=2,"Positive",X202+X203=2,"N1 Rerun",X204+X205=2,"N1 Rerun",X203+X205=1,"Rerun",X202+X204+X203+X205=0,"Rerun",X203+X205=0,"Negative"))))</f>
        <v/>
      </c>
      <c r="G49" s="18"/>
      <c r="H49" s="18"/>
      <c r="I49" s="18"/>
      <c r="J49" s="18"/>
      <c r="K49" s="18"/>
      <c r="L49" s="11" t="str" cm="1">
        <f t="array" ref="L49">_xlfn.IFS(K49="","",K49=F49,"VALIDATED",K49&lt;&gt;F49,"NOT VALIDATED")</f>
        <v/>
      </c>
      <c r="P49" s="1" t="str">
        <f t="shared" si="2"/>
        <v/>
      </c>
      <c r="Q49" s="1" t="s">
        <v>103</v>
      </c>
      <c r="R49" s="1" t="s">
        <v>33</v>
      </c>
      <c r="S49" s="1" t="s">
        <v>34</v>
      </c>
      <c r="T49" s="1" t="s">
        <v>28</v>
      </c>
      <c r="U49" s="1" t="s">
        <v>102</v>
      </c>
      <c r="W49" s="1" t="str">
        <f>IF($N$11="ENTER INITIALS","",IF(V49="","NO",IF(V49&lt;33,"YES","NO")))</f>
        <v/>
      </c>
      <c r="X49" s="5" t="e" cm="1">
        <f t="array" ref="X49">_xlfn.IFS(W49="YES",1,W49="NO",0,W49="NO AMP",0)</f>
        <v>#N/A</v>
      </c>
      <c r="Y49" s="10">
        <v>9</v>
      </c>
    </row>
    <row r="50" spans="1:25">
      <c r="A50" s="1">
        <v>1</v>
      </c>
      <c r="B50" s="1">
        <v>49</v>
      </c>
      <c r="C50" s="1" t="s">
        <v>22</v>
      </c>
      <c r="D50" s="17"/>
      <c r="E50" s="14" t="str">
        <f t="shared" si="1"/>
        <v/>
      </c>
      <c r="F50" s="11" t="str" cm="1">
        <f t="array" ref="F50">IF(D50="","",IF($N$11="ENTER INITIALS","",IF(AND(V207&gt;=33,V209&gt;=33),"Inconclusive",_xlfn.IFS(X207+X209=2,"Positive",X206+X207=2,"N1 Rerun",X208+X209=2,"N1 Rerun",X207+X209=1,"Rerun",X206+X208+X207+X209=0,"Rerun",X207+X209=0,"Negative"))))</f>
        <v/>
      </c>
      <c r="G50" s="18"/>
      <c r="H50" s="18"/>
      <c r="I50" s="18"/>
      <c r="J50" s="18"/>
      <c r="K50" s="18"/>
      <c r="L50" s="11" t="str" cm="1">
        <f t="array" ref="L50">_xlfn.IFS(K50="","",K50=F50,"VALIDATED",K50&lt;&gt;F50,"NOT VALIDATED")</f>
        <v/>
      </c>
      <c r="P50" s="1" t="str">
        <f t="shared" si="2"/>
        <v/>
      </c>
      <c r="Q50" s="1" t="s">
        <v>104</v>
      </c>
      <c r="R50" s="1" t="s">
        <v>26</v>
      </c>
      <c r="S50" s="1" t="s">
        <v>27</v>
      </c>
      <c r="T50" s="1" t="s">
        <v>28</v>
      </c>
      <c r="U50" s="1" t="s">
        <v>105</v>
      </c>
      <c r="W50" s="1" t="str">
        <f>IF($N$11="ENTER INITIALS","",IF(V50="","INVALID",IF(V50&lt;33,"VALID","INVALID")))</f>
        <v/>
      </c>
      <c r="X50" s="5" t="e" cm="1">
        <f t="array" ref="X50">_xlfn.IFS(W50="VALID",1,W50="INVALID",0,W50="NO AMP",0)</f>
        <v>#N/A</v>
      </c>
      <c r="Y50" s="10">
        <v>10</v>
      </c>
    </row>
    <row r="51" spans="1:25">
      <c r="A51" s="1">
        <v>1</v>
      </c>
      <c r="B51" s="1">
        <v>50</v>
      </c>
      <c r="C51" s="1" t="s">
        <v>31</v>
      </c>
      <c r="D51" s="17"/>
      <c r="E51" s="14" t="str">
        <f t="shared" si="1"/>
        <v/>
      </c>
      <c r="F51" s="11" t="str" cm="1">
        <f t="array" ref="F51">IF(D51="","",IF($N$11="ENTER INITIALS","",IF(AND(V211&gt;=33,V213&gt;=33),"Inconclusive",_xlfn.IFS(X211+X213=2,"Positive",X210+X211=2,"N1 Rerun",X212+X213=2,"N1 Rerun",X211+X213=1,"Rerun",X210+X212+X211+X213=0,"Rerun",X211+X213=0,"Negative"))))</f>
        <v/>
      </c>
      <c r="G51" s="18"/>
      <c r="H51" s="18"/>
      <c r="I51" s="18"/>
      <c r="J51" s="18"/>
      <c r="K51" s="18"/>
      <c r="L51" s="11" t="str" cm="1">
        <f t="array" ref="L51">_xlfn.IFS(K51="","",K51=F51,"VALIDATED",K51&lt;&gt;F51,"NOT VALIDATED")</f>
        <v/>
      </c>
      <c r="P51" s="1" t="str">
        <f t="shared" si="2"/>
        <v/>
      </c>
      <c r="Q51" s="1" t="s">
        <v>104</v>
      </c>
      <c r="R51" s="1" t="s">
        <v>33</v>
      </c>
      <c r="S51" s="1" t="s">
        <v>34</v>
      </c>
      <c r="T51" s="1" t="s">
        <v>28</v>
      </c>
      <c r="U51" s="1" t="s">
        <v>105</v>
      </c>
      <c r="W51" s="1" t="str">
        <f>IF($N$11="ENTER INITIALS","",IF(V51="","NO",IF(V51&lt;33,"YES","NO")))</f>
        <v/>
      </c>
      <c r="X51" s="5" t="e" cm="1">
        <f t="array" ref="X51">_xlfn.IFS(W51="YES",1,W51="NO",0,W51="NO AMP",0)</f>
        <v>#N/A</v>
      </c>
      <c r="Y51" s="10">
        <v>10</v>
      </c>
    </row>
    <row r="52" spans="1:25">
      <c r="A52" s="1">
        <v>1</v>
      </c>
      <c r="B52" s="1">
        <v>51</v>
      </c>
      <c r="C52" s="1" t="s">
        <v>36</v>
      </c>
      <c r="D52" s="17"/>
      <c r="E52" s="14" t="str">
        <f t="shared" si="1"/>
        <v/>
      </c>
      <c r="F52" s="11" t="str" cm="1">
        <f t="array" ref="F52">IF(D52="","",IF($N$11="ENTER INITIALS","",IF(AND(V215&gt;=33,V217&gt;=33),"Inconclusive",_xlfn.IFS(X215+X217=2,"Positive",X214+X215=2,"N1 Rerun",X216+X217=2,"N1 Rerun",X215+X217=1,"Rerun",X214+X216+X215+X217=0,"Rerun",X215+X217=0,"Negative"))))</f>
        <v/>
      </c>
      <c r="G52" s="18"/>
      <c r="H52" s="18"/>
      <c r="I52" s="18"/>
      <c r="J52" s="18"/>
      <c r="K52" s="18"/>
      <c r="L52" s="11" t="str" cm="1">
        <f t="array" ref="L52">_xlfn.IFS(K52="","",K52=F52,"VALIDATED",K52&lt;&gt;F52,"NOT VALIDATED")</f>
        <v/>
      </c>
      <c r="P52" s="1" t="str">
        <f t="shared" si="2"/>
        <v/>
      </c>
      <c r="Q52" s="1" t="s">
        <v>106</v>
      </c>
      <c r="R52" s="1" t="s">
        <v>26</v>
      </c>
      <c r="S52" s="1" t="s">
        <v>27</v>
      </c>
      <c r="T52" s="1" t="s">
        <v>28</v>
      </c>
      <c r="U52" s="1" t="s">
        <v>105</v>
      </c>
      <c r="W52" s="1" t="str">
        <f>IF($N$11="ENTER INITIALS","",IF(V52="","INVALID",IF(V52&lt;33,"VALID","INVALID")))</f>
        <v/>
      </c>
      <c r="X52" s="5" t="e" cm="1">
        <f t="array" ref="X52">_xlfn.IFS(W52="VALID",1,W52="INVALID",0,W52="NO AMP",0)</f>
        <v>#N/A</v>
      </c>
      <c r="Y52" s="10">
        <v>10</v>
      </c>
    </row>
    <row r="53" spans="1:25">
      <c r="A53" s="1">
        <v>1</v>
      </c>
      <c r="B53" s="1">
        <v>52</v>
      </c>
      <c r="C53" s="1" t="s">
        <v>40</v>
      </c>
      <c r="D53" s="17"/>
      <c r="E53" s="14" t="str">
        <f t="shared" si="1"/>
        <v/>
      </c>
      <c r="F53" s="11" t="str" cm="1">
        <f t="array" ref="F53">IF(D53="","",IF($N$11="ENTER INITIALS","",IF(AND(V219&gt;=33,V221&gt;=33),"Inconclusive",_xlfn.IFS(X219+X221=2,"Positive",X218+X219=2,"N1 Rerun",X220+X221=2,"N1 Rerun",X219+X221=1,"Rerun",X218+X220+X219+X221=0,"Rerun",X219+X221=0,"Negative"))))</f>
        <v/>
      </c>
      <c r="G53" s="18"/>
      <c r="H53" s="18"/>
      <c r="I53" s="18"/>
      <c r="J53" s="18"/>
      <c r="K53" s="18"/>
      <c r="L53" s="11" t="str" cm="1">
        <f t="array" ref="L53">_xlfn.IFS(K53="","",K53=F53,"VALIDATED",K53&lt;&gt;F53,"NOT VALIDATED")</f>
        <v/>
      </c>
      <c r="P53" s="1" t="str">
        <f t="shared" si="2"/>
        <v/>
      </c>
      <c r="Q53" s="1" t="s">
        <v>106</v>
      </c>
      <c r="R53" s="1" t="s">
        <v>33</v>
      </c>
      <c r="S53" s="1" t="s">
        <v>34</v>
      </c>
      <c r="T53" s="1" t="s">
        <v>28</v>
      </c>
      <c r="U53" s="1" t="s">
        <v>105</v>
      </c>
      <c r="W53" s="1" t="str">
        <f>IF($N$11="ENTER INITIALS","",IF(V53="","NO",IF(V53&lt;33,"YES","NO")))</f>
        <v/>
      </c>
      <c r="X53" s="5" t="e" cm="1">
        <f t="array" ref="X53">_xlfn.IFS(W53="YES",1,W53="NO",0,W53="NO AMP",0)</f>
        <v>#N/A</v>
      </c>
      <c r="Y53" s="10">
        <v>10</v>
      </c>
    </row>
    <row r="54" spans="1:25">
      <c r="A54" s="1">
        <v>1</v>
      </c>
      <c r="B54" s="1">
        <v>53</v>
      </c>
      <c r="C54" s="1" t="s">
        <v>42</v>
      </c>
      <c r="D54" s="17"/>
      <c r="E54" s="14" t="str">
        <f t="shared" si="1"/>
        <v/>
      </c>
      <c r="F54" s="11" t="str" cm="1">
        <f t="array" ref="F54">IF(D54="","",IF($N$11="ENTER INITIALS","",IF(AND(V223&gt;=33,V225&gt;=33),"Inconclusive",_xlfn.IFS(X223+X225=2,"Positive",X222+X223=2,"N1 Rerun",X224+X225=2,"N1 Rerun",X223+X225=1,"Rerun",X222+X224+X223+X225=0,"Rerun",X223+X225=0,"Negative"))))</f>
        <v/>
      </c>
      <c r="G54" s="18"/>
      <c r="H54" s="18"/>
      <c r="I54" s="18"/>
      <c r="J54" s="18"/>
      <c r="K54" s="18"/>
      <c r="L54" s="11" t="str" cm="1">
        <f t="array" ref="L54">_xlfn.IFS(K54="","",K54=F54,"VALIDATED",K54&lt;&gt;F54,"NOT VALIDATED")</f>
        <v/>
      </c>
      <c r="P54" s="1" t="str">
        <f t="shared" si="2"/>
        <v/>
      </c>
      <c r="Q54" s="1" t="s">
        <v>107</v>
      </c>
      <c r="R54" s="1" t="s">
        <v>26</v>
      </c>
      <c r="S54" s="1" t="s">
        <v>27</v>
      </c>
      <c r="T54" s="1" t="s">
        <v>28</v>
      </c>
      <c r="U54" s="1" t="s">
        <v>108</v>
      </c>
      <c r="W54" s="1" t="str">
        <f>IF($N$11="ENTER INITIALS","",IF(V54="","INVALID",IF(V54&lt;33,"VALID","INVALID")))</f>
        <v/>
      </c>
      <c r="X54" s="5" t="e" cm="1">
        <f t="array" ref="X54">_xlfn.IFS(W54="VALID",1,W54="INVALID",0,W54="NO AMP",0)</f>
        <v>#N/A</v>
      </c>
      <c r="Y54" s="10">
        <v>11</v>
      </c>
    </row>
    <row r="55" spans="1:25">
      <c r="A55" s="1">
        <v>1</v>
      </c>
      <c r="B55" s="1">
        <v>54</v>
      </c>
      <c r="C55" s="1" t="s">
        <v>49</v>
      </c>
      <c r="D55" s="17"/>
      <c r="E55" s="14" t="str">
        <f t="shared" si="1"/>
        <v/>
      </c>
      <c r="F55" s="11" t="str" cm="1">
        <f t="array" ref="F55">IF(D55="","",IF($N$11="ENTER INITIALS","",IF(AND(V227&gt;=33,V229&gt;=33),"Inconclusive",_xlfn.IFS(X227+X229=2,"Positive",X226+X227=2,"N1 Rerun",X228+X229=2,"N1 Rerun",X227+X229=1,"Rerun",X226+X228+X227+X229=0,"Rerun",X227+X229=0,"Negative"))))</f>
        <v/>
      </c>
      <c r="G55" s="18"/>
      <c r="H55" s="18"/>
      <c r="I55" s="18"/>
      <c r="J55" s="18"/>
      <c r="K55" s="18"/>
      <c r="L55" s="11" t="str" cm="1">
        <f t="array" ref="L55">_xlfn.IFS(K55="","",K55=F55,"VALIDATED",K55&lt;&gt;F55,"NOT VALIDATED")</f>
        <v/>
      </c>
      <c r="P55" s="1" t="str">
        <f t="shared" si="2"/>
        <v/>
      </c>
      <c r="Q55" s="1" t="s">
        <v>107</v>
      </c>
      <c r="R55" s="1" t="s">
        <v>33</v>
      </c>
      <c r="S55" s="1" t="s">
        <v>34</v>
      </c>
      <c r="T55" s="1" t="s">
        <v>28</v>
      </c>
      <c r="U55" s="1" t="s">
        <v>108</v>
      </c>
      <c r="W55" s="1" t="str">
        <f>IF($N$11="ENTER INITIALS","",IF(V55="","NO",IF(V55&lt;33,"YES","NO")))</f>
        <v/>
      </c>
      <c r="X55" s="5" t="e" cm="1">
        <f t="array" ref="X55">_xlfn.IFS(W55="YES",1,W55="NO",0,W55="NO AMP",0)</f>
        <v>#N/A</v>
      </c>
      <c r="Y55" s="10">
        <v>11</v>
      </c>
    </row>
    <row r="56" spans="1:25">
      <c r="A56" s="1">
        <v>2</v>
      </c>
      <c r="B56" s="1">
        <v>55</v>
      </c>
      <c r="C56" s="1" t="s">
        <v>22</v>
      </c>
      <c r="D56" s="17"/>
      <c r="E56" s="14" t="str">
        <f t="shared" si="1"/>
        <v/>
      </c>
      <c r="F56" s="11" t="str" cm="1">
        <f t="array" ref="F56">IF(D56="","",IF($N$11="ENTER INITIALS","",IF(AND(V231&gt;=33,V233&gt;=33),"Inconclusive",_xlfn.IFS(X231+X233=2,"Positive",X230+X231=2,"N1 Rerun",X232+X233=2,"N1 Rerun",X231+X233=1,"Rerun",X230+X232+X231+X233=0,"Rerun",X231+X233=0,"Negative"))))</f>
        <v/>
      </c>
      <c r="G56" s="18"/>
      <c r="H56" s="18"/>
      <c r="I56" s="18"/>
      <c r="J56" s="18"/>
      <c r="K56" s="18"/>
      <c r="L56" s="11" t="str" cm="1">
        <f t="array" ref="L56">_xlfn.IFS(K56="","",K56=F56,"VALIDATED",K56&lt;&gt;F56,"NOT VALIDATED")</f>
        <v/>
      </c>
      <c r="P56" s="1" t="str">
        <f t="shared" si="2"/>
        <v/>
      </c>
      <c r="Q56" s="1" t="s">
        <v>109</v>
      </c>
      <c r="R56" s="1" t="s">
        <v>26</v>
      </c>
      <c r="S56" s="1" t="s">
        <v>27</v>
      </c>
      <c r="T56" s="1" t="s">
        <v>28</v>
      </c>
      <c r="U56" s="1" t="s">
        <v>108</v>
      </c>
      <c r="W56" s="1" t="str">
        <f>IF($N$11="ENTER INITIALS","",IF(V56="","INVALID",IF(V56&lt;33,"VALID","INVALID")))</f>
        <v/>
      </c>
      <c r="X56" s="5" t="e" cm="1">
        <f t="array" ref="X56">_xlfn.IFS(W56="VALID",1,W56="INVALID",0,W56="NO AMP",0)</f>
        <v>#N/A</v>
      </c>
      <c r="Y56" s="10">
        <v>11</v>
      </c>
    </row>
    <row r="57" spans="1:25">
      <c r="A57" s="1">
        <v>2</v>
      </c>
      <c r="B57" s="1">
        <v>56</v>
      </c>
      <c r="C57" s="1" t="s">
        <v>31</v>
      </c>
      <c r="D57" s="17"/>
      <c r="E57" s="14" t="str">
        <f t="shared" si="1"/>
        <v/>
      </c>
      <c r="F57" s="11" t="str" cm="1">
        <f t="array" ref="F57">IF(D57="","",IF($N$11="ENTER INITIALS","",IF(AND(V235&gt;=33,V237&gt;=33),"Inconclusive",_xlfn.IFS(X235+X237=2,"Positive",X234+X235=2,"N1 Rerun",X236+X237=2,"N1 Rerun",X235+X237=1,"Rerun",X234+X236+X235+X237=0,"Rerun",X235+X237=0,"Negative"))))</f>
        <v/>
      </c>
      <c r="G57" s="18"/>
      <c r="H57" s="18"/>
      <c r="I57" s="18"/>
      <c r="J57" s="18"/>
      <c r="K57" s="18"/>
      <c r="L57" s="11" t="str" cm="1">
        <f t="array" ref="L57">_xlfn.IFS(K57="","",K57=F57,"VALIDATED",K57&lt;&gt;F57,"NOT VALIDATED")</f>
        <v/>
      </c>
      <c r="P57" s="1" t="str">
        <f t="shared" si="2"/>
        <v/>
      </c>
      <c r="Q57" s="1" t="s">
        <v>109</v>
      </c>
      <c r="R57" s="1" t="s">
        <v>33</v>
      </c>
      <c r="S57" s="1" t="s">
        <v>34</v>
      </c>
      <c r="T57" s="1" t="s">
        <v>28</v>
      </c>
      <c r="U57" s="1" t="s">
        <v>108</v>
      </c>
      <c r="W57" s="1" t="str">
        <f>IF($N$11="ENTER INITIALS","",IF(V57="","NO",IF(V57&lt;33,"YES","NO")))</f>
        <v/>
      </c>
      <c r="X57" s="5" t="e" cm="1">
        <f t="array" ref="X57">_xlfn.IFS(W57="YES",1,W57="NO",0,W57="NO AMP",0)</f>
        <v>#N/A</v>
      </c>
      <c r="Y57" s="10">
        <v>11</v>
      </c>
    </row>
    <row r="58" spans="1:25">
      <c r="A58" s="1">
        <v>2</v>
      </c>
      <c r="B58" s="1">
        <v>57</v>
      </c>
      <c r="C58" s="1" t="s">
        <v>36</v>
      </c>
      <c r="D58" s="17"/>
      <c r="E58" s="14" t="str">
        <f t="shared" si="1"/>
        <v/>
      </c>
      <c r="F58" s="11" t="str" cm="1">
        <f t="array" ref="F58">IF(D58="","",IF($N$11="ENTER INITIALS","",IF(AND(V239&gt;=33,V241&gt;=33),"Inconclusive",_xlfn.IFS(X239+X241=2,"Positive",X238+X239=2,"N1 Rerun",X240+X241=2,"N1 Rerun",X239+X241=1,"Rerun",X238+X240+X239+X241=0,"Rerun",X239+X241=0,"Negative"))))</f>
        <v/>
      </c>
      <c r="G58" s="18"/>
      <c r="H58" s="18"/>
      <c r="I58" s="18"/>
      <c r="J58" s="18"/>
      <c r="K58" s="18"/>
      <c r="L58" s="11" t="str" cm="1">
        <f t="array" ref="L58">_xlfn.IFS(K58="","",K58=F58,"VALIDATED",K58&lt;&gt;F58,"NOT VALIDATED")</f>
        <v/>
      </c>
      <c r="P58" s="1" t="str">
        <f t="shared" si="2"/>
        <v/>
      </c>
      <c r="Q58" s="1" t="s">
        <v>110</v>
      </c>
      <c r="R58" s="1" t="s">
        <v>26</v>
      </c>
      <c r="S58" s="1" t="s">
        <v>27</v>
      </c>
      <c r="T58" s="1" t="s">
        <v>28</v>
      </c>
      <c r="U58" s="1" t="s">
        <v>111</v>
      </c>
      <c r="W58" s="1" t="str">
        <f>IF($N$11="ENTER INITIALS","",IF(V58="","INVALID",IF(V58&lt;33,"VALID","INVALID")))</f>
        <v/>
      </c>
      <c r="X58" s="5" t="e" cm="1">
        <f t="array" ref="X58">_xlfn.IFS(W58="VALID",1,W58="INVALID",0,W58="NO AMP",0)</f>
        <v>#N/A</v>
      </c>
      <c r="Y58" s="10">
        <v>12</v>
      </c>
    </row>
    <row r="59" spans="1:25">
      <c r="A59" s="1">
        <v>2</v>
      </c>
      <c r="B59" s="1">
        <v>58</v>
      </c>
      <c r="C59" s="1" t="s">
        <v>40</v>
      </c>
      <c r="D59" s="17"/>
      <c r="E59" s="14" t="str">
        <f t="shared" si="1"/>
        <v/>
      </c>
      <c r="F59" s="11" t="str" cm="1">
        <f t="array" ref="F59">IF(D59="","",IF($N$11="ENTER INITIALS","",IF(AND(V243&gt;=33,V245&gt;=33),"Inconclusive",_xlfn.IFS(X243+X245=2,"Positive",X242+X243=2,"N1 Rerun",X244+X245=2,"N1 Rerun",X243+X245=1,"Rerun",X242+X244+X243+X245=0,"Rerun",X243+X245=0,"Negative"))))</f>
        <v/>
      </c>
      <c r="G59" s="18"/>
      <c r="H59" s="18"/>
      <c r="I59" s="18"/>
      <c r="J59" s="18"/>
      <c r="K59" s="18"/>
      <c r="L59" s="11" t="str" cm="1">
        <f t="array" ref="L59">_xlfn.IFS(K59="","",K59=F59,"VALIDATED",K59&lt;&gt;F59,"NOT VALIDATED")</f>
        <v/>
      </c>
      <c r="P59" s="1" t="str">
        <f t="shared" si="2"/>
        <v/>
      </c>
      <c r="Q59" s="1" t="s">
        <v>110</v>
      </c>
      <c r="R59" s="1" t="s">
        <v>33</v>
      </c>
      <c r="S59" s="1" t="s">
        <v>34</v>
      </c>
      <c r="T59" s="1" t="s">
        <v>28</v>
      </c>
      <c r="U59" s="1" t="s">
        <v>111</v>
      </c>
      <c r="W59" s="1" t="str">
        <f>IF($N$11="ENTER INITIALS","",IF(V59="","NO",IF(V59&lt;33,"YES","NO")))</f>
        <v/>
      </c>
      <c r="X59" s="5" t="e" cm="1">
        <f t="array" ref="X59">_xlfn.IFS(W59="YES",1,W59="NO",0,W59="NO AMP",0)</f>
        <v>#N/A</v>
      </c>
      <c r="Y59" s="10">
        <v>12</v>
      </c>
    </row>
    <row r="60" spans="1:25">
      <c r="A60" s="1">
        <v>2</v>
      </c>
      <c r="B60" s="1">
        <v>59</v>
      </c>
      <c r="C60" s="1" t="s">
        <v>42</v>
      </c>
      <c r="D60" s="17"/>
      <c r="E60" s="14" t="str">
        <f t="shared" si="1"/>
        <v/>
      </c>
      <c r="F60" s="11" t="str" cm="1">
        <f t="array" ref="F60">IF(D60="","",IF($N$11="ENTER INITIALS","",IF(AND(V247&gt;=33,V249&gt;=33),"Inconclusive",_xlfn.IFS(X247+X249=2,"Positive",X246+X247=2,"N1 Rerun",X248+X249=2,"N1 Rerun",X247+X249=1,"Rerun",X246+X248+X247+X249=0,"Rerun",X247+X249=0,"Negative"))))</f>
        <v/>
      </c>
      <c r="G60" s="18"/>
      <c r="H60" s="18"/>
      <c r="I60" s="18"/>
      <c r="J60" s="18"/>
      <c r="K60" s="18"/>
      <c r="L60" s="11" t="str" cm="1">
        <f t="array" ref="L60">_xlfn.IFS(K60="","",K60=F60,"VALIDATED",K60&lt;&gt;F60,"NOT VALIDATED")</f>
        <v/>
      </c>
      <c r="P60" s="1" t="str">
        <f t="shared" si="2"/>
        <v/>
      </c>
      <c r="Q60" s="1" t="s">
        <v>112</v>
      </c>
      <c r="R60" s="1" t="s">
        <v>26</v>
      </c>
      <c r="S60" s="1" t="s">
        <v>27</v>
      </c>
      <c r="T60" s="1" t="s">
        <v>28</v>
      </c>
      <c r="U60" s="1" t="s">
        <v>111</v>
      </c>
      <c r="W60" s="1" t="str">
        <f>IF($N$11="ENTER INITIALS","",IF(V60="","INVALID",IF(V60&lt;33,"VALID","INVALID")))</f>
        <v/>
      </c>
      <c r="X60" s="5" t="e" cm="1">
        <f t="array" ref="X60">_xlfn.IFS(W60="VALID",1,W60="INVALID",0,W60="NO AMP",0)</f>
        <v>#N/A</v>
      </c>
      <c r="Y60" s="10">
        <v>12</v>
      </c>
    </row>
    <row r="61" spans="1:25">
      <c r="A61" s="1">
        <v>2</v>
      </c>
      <c r="B61" s="1">
        <v>60</v>
      </c>
      <c r="C61" s="1" t="s">
        <v>49</v>
      </c>
      <c r="D61" s="17"/>
      <c r="E61" s="14" t="str">
        <f t="shared" si="1"/>
        <v/>
      </c>
      <c r="F61" s="11" t="str" cm="1">
        <f t="array" ref="F61">IF(D61="","",IF($N$11="ENTER INITIALS","",IF(AND(V251&gt;=33,V253&gt;=33),"Inconclusive",_xlfn.IFS(X251+X253=2,"Positive",X250+X251=2,"N1 Rerun",X252+X253=2,"N1 Rerun",X251+X253=1,"Rerun",X250+X252+X251+X253=0,"Rerun",X251+X253=0,"Negative"))))</f>
        <v/>
      </c>
      <c r="G61" s="18"/>
      <c r="H61" s="18"/>
      <c r="I61" s="18"/>
      <c r="J61" s="18"/>
      <c r="K61" s="18"/>
      <c r="L61" s="11" t="str" cm="1">
        <f t="array" ref="L61">_xlfn.IFS(K61="","",K61=F61,"VALIDATED",K61&lt;&gt;F61,"NOT VALIDATED")</f>
        <v/>
      </c>
      <c r="P61" s="1" t="str">
        <f t="shared" si="2"/>
        <v/>
      </c>
      <c r="Q61" s="1" t="s">
        <v>112</v>
      </c>
      <c r="R61" s="1" t="s">
        <v>33</v>
      </c>
      <c r="S61" s="1" t="s">
        <v>34</v>
      </c>
      <c r="T61" s="1" t="s">
        <v>28</v>
      </c>
      <c r="U61" s="1" t="s">
        <v>111</v>
      </c>
      <c r="W61" s="1" t="str">
        <f>IF($N$11="ENTER INITIALS","",IF(V61="","NO",IF(V61&lt;33,"YES","NO")))</f>
        <v/>
      </c>
      <c r="X61" s="5" t="e" cm="1">
        <f t="array" ref="X61">_xlfn.IFS(W61="YES",1,W61="NO",0,W61="NO AMP",0)</f>
        <v>#N/A</v>
      </c>
      <c r="Y61" s="10">
        <v>12</v>
      </c>
    </row>
    <row r="62" spans="1:25">
      <c r="A62" s="1">
        <v>4</v>
      </c>
      <c r="B62" s="1">
        <v>61</v>
      </c>
      <c r="C62" s="1" t="s">
        <v>22</v>
      </c>
      <c r="D62" s="17"/>
      <c r="E62" s="14" t="str">
        <f t="shared" si="1"/>
        <v/>
      </c>
      <c r="F62" s="11" t="str" cm="1">
        <f t="array" ref="F62">IF(D62="","",IF($N$11="ENTER INITIALS","",IF(AND(V255&gt;=33,V257&gt;=33),"Inconclusive",_xlfn.IFS(X255+X257=2,"Positive",X254+X255=2,"N1 Rerun",X256+X257=2,"N1 Rerun",X255+X257=1,"Rerun",X254+X256+X255+X257=0,"Rerun",X255+X257=0,"Negative"))))</f>
        <v/>
      </c>
      <c r="G62" s="18"/>
      <c r="H62" s="18"/>
      <c r="I62" s="18"/>
      <c r="J62" s="18"/>
      <c r="K62" s="18"/>
      <c r="L62" s="11" t="str" cm="1">
        <f t="array" ref="L62">_xlfn.IFS(K62="","",K62=F62,"VALIDATED",K62&lt;&gt;F62,"NOT VALIDATED")</f>
        <v/>
      </c>
      <c r="P62" s="1" t="str">
        <f t="shared" si="2"/>
        <v/>
      </c>
      <c r="Q62" s="1" t="s">
        <v>113</v>
      </c>
      <c r="R62" s="1" t="s">
        <v>26</v>
      </c>
      <c r="S62" s="1" t="s">
        <v>27</v>
      </c>
      <c r="T62" s="1" t="s">
        <v>28</v>
      </c>
      <c r="U62" s="1" t="s">
        <v>114</v>
      </c>
      <c r="W62" s="1" t="str">
        <f>IF($N$11="ENTER INITIALS","",IF(V62="","INVALID",IF(V62&lt;33,"VALID","INVALID")))</f>
        <v/>
      </c>
      <c r="X62" s="5" t="e" cm="1">
        <f t="array" ref="X62">_xlfn.IFS(W62="VALID",1,W62="INVALID",0,W62="NO AMP",0)</f>
        <v>#N/A</v>
      </c>
      <c r="Y62" s="10">
        <v>13</v>
      </c>
    </row>
    <row r="63" spans="1:25">
      <c r="A63" s="1">
        <v>4</v>
      </c>
      <c r="B63" s="1">
        <v>62</v>
      </c>
      <c r="C63" s="1" t="s">
        <v>31</v>
      </c>
      <c r="D63" s="17"/>
      <c r="E63" s="14" t="str">
        <f t="shared" si="1"/>
        <v/>
      </c>
      <c r="F63" s="11" t="str" cm="1">
        <f t="array" ref="F63">IF(D63="","",IF($N$11="ENTER INITIALS","",IF(AND(V259&gt;=33,V261&gt;=33),"Inconclusive",_xlfn.IFS(X259+X261=2,"Positive",X258+X259=2,"N1 Rerun",X260+X261=2,"N1 Rerun",X259+X261=1,"Rerun",X258+X260+X259+X261=0,"Rerun",X259+X261=0,"Negative"))))</f>
        <v/>
      </c>
      <c r="G63" s="18"/>
      <c r="H63" s="18"/>
      <c r="I63" s="18"/>
      <c r="J63" s="18"/>
      <c r="K63" s="18"/>
      <c r="L63" s="11" t="str" cm="1">
        <f t="array" ref="L63">_xlfn.IFS(K63="","",K63=F63,"VALIDATED",K63&lt;&gt;F63,"NOT VALIDATED")</f>
        <v/>
      </c>
      <c r="P63" s="1" t="str">
        <f t="shared" si="2"/>
        <v/>
      </c>
      <c r="Q63" s="1" t="s">
        <v>113</v>
      </c>
      <c r="R63" s="1" t="s">
        <v>33</v>
      </c>
      <c r="S63" s="1" t="s">
        <v>34</v>
      </c>
      <c r="T63" s="1" t="s">
        <v>28</v>
      </c>
      <c r="U63" s="1" t="s">
        <v>114</v>
      </c>
      <c r="W63" s="1" t="str">
        <f>IF($N$11="ENTER INITIALS","",IF(V63="","NO",IF(V63&lt;33,"YES","NO")))</f>
        <v/>
      </c>
      <c r="X63" s="5" t="e" cm="1">
        <f t="array" ref="X63">_xlfn.IFS(W63="YES",1,W63="NO",0,W63="NO AMP",0)</f>
        <v>#N/A</v>
      </c>
      <c r="Y63" s="10">
        <v>13</v>
      </c>
    </row>
    <row r="64" spans="1:25">
      <c r="A64" s="1">
        <v>4</v>
      </c>
      <c r="B64" s="1">
        <v>63</v>
      </c>
      <c r="C64" s="1" t="s">
        <v>36</v>
      </c>
      <c r="D64" s="17"/>
      <c r="E64" s="14" t="str">
        <f t="shared" si="1"/>
        <v/>
      </c>
      <c r="F64" s="11" t="str" cm="1">
        <f t="array" ref="F64">IF(D64="","",IF($N$11="ENTER INITIALS","",IF(AND(V263&gt;=33,V265&gt;=33),"Inconclusive",_xlfn.IFS(X263+X265=2,"Positive",X262+X263=2,"N1 Rerun",X264+X265=2,"N1 Rerun",X263+X265=1,"Rerun",X262+X264+X263+X265=0,"Rerun",X263+X265=0,"Negative"))))</f>
        <v/>
      </c>
      <c r="G64" s="18"/>
      <c r="H64" s="18"/>
      <c r="I64" s="18"/>
      <c r="J64" s="18"/>
      <c r="K64" s="18"/>
      <c r="L64" s="11" t="str" cm="1">
        <f t="array" ref="L64">_xlfn.IFS(K64="","",K64=F64,"VALIDATED",K64&lt;&gt;F64,"NOT VALIDATED")</f>
        <v/>
      </c>
      <c r="P64" s="1" t="str">
        <f t="shared" si="2"/>
        <v/>
      </c>
      <c r="Q64" s="1" t="s">
        <v>115</v>
      </c>
      <c r="R64" s="1" t="s">
        <v>26</v>
      </c>
      <c r="S64" s="1" t="s">
        <v>27</v>
      </c>
      <c r="T64" s="1" t="s">
        <v>28</v>
      </c>
      <c r="U64" s="1" t="s">
        <v>114</v>
      </c>
      <c r="W64" s="1" t="str">
        <f>IF($N$11="ENTER INITIALS","",IF(V64="","INVALID",IF(V64&lt;33,"VALID","INVALID")))</f>
        <v/>
      </c>
      <c r="X64" s="5" t="e" cm="1">
        <f t="array" ref="X64">_xlfn.IFS(W64="VALID",1,W64="INVALID",0,W64="NO AMP",0)</f>
        <v>#N/A</v>
      </c>
      <c r="Y64" s="10">
        <v>13</v>
      </c>
    </row>
    <row r="65" spans="1:25">
      <c r="A65" s="1">
        <v>4</v>
      </c>
      <c r="B65" s="1">
        <v>64</v>
      </c>
      <c r="C65" s="1" t="s">
        <v>40</v>
      </c>
      <c r="D65" s="17"/>
      <c r="E65" s="14" t="str">
        <f t="shared" si="1"/>
        <v/>
      </c>
      <c r="F65" s="11" t="str" cm="1">
        <f t="array" ref="F65">IF(D65="","",IF($N$11="ENTER INITIALS","",IF(AND(V267&gt;=33,V269&gt;=33),"Inconclusive",_xlfn.IFS(X267+X269=2,"Positive",X266+X267=2,"N1 Rerun",X268+X269=2,"N1 Rerun",X267+X269=1,"Rerun",X266+X268+X267+X269=0,"Rerun",X267+X269=0,"Negative"))))</f>
        <v/>
      </c>
      <c r="G65" s="18"/>
      <c r="H65" s="18"/>
      <c r="I65" s="18"/>
      <c r="J65" s="18"/>
      <c r="K65" s="18"/>
      <c r="L65" s="11" t="str" cm="1">
        <f t="array" ref="L65">_xlfn.IFS(K65="","",K65=F65,"VALIDATED",K65&lt;&gt;F65,"NOT VALIDATED")</f>
        <v/>
      </c>
      <c r="P65" s="1" t="str">
        <f t="shared" si="2"/>
        <v/>
      </c>
      <c r="Q65" s="1" t="s">
        <v>115</v>
      </c>
      <c r="R65" s="1" t="s">
        <v>33</v>
      </c>
      <c r="S65" s="1" t="s">
        <v>34</v>
      </c>
      <c r="T65" s="1" t="s">
        <v>28</v>
      </c>
      <c r="U65" s="1" t="s">
        <v>114</v>
      </c>
      <c r="W65" s="1" t="str">
        <f>IF($N$11="ENTER INITIALS","",IF(V65="","NO",IF(V65&lt;33,"YES","NO")))</f>
        <v/>
      </c>
      <c r="X65" s="5" t="e" cm="1">
        <f t="array" ref="X65">_xlfn.IFS(W65="YES",1,W65="NO",0,W65="NO AMP",0)</f>
        <v>#N/A</v>
      </c>
      <c r="Y65" s="10">
        <v>13</v>
      </c>
    </row>
    <row r="66" spans="1:25">
      <c r="A66" s="1">
        <v>4</v>
      </c>
      <c r="B66" s="1">
        <v>65</v>
      </c>
      <c r="C66" s="1" t="s">
        <v>42</v>
      </c>
      <c r="D66" s="17"/>
      <c r="E66" s="14" t="str">
        <f t="shared" si="1"/>
        <v/>
      </c>
      <c r="F66" s="11" t="str" cm="1">
        <f t="array" ref="F66">IF(D66="","",IF($N$11="ENTER INITIALS","",IF(AND(V271&gt;=33,V273&gt;=33),"Inconclusive",_xlfn.IFS(X271+X273=2,"Positive",X270+X271=2,"N1 Rerun",X272+X273=2,"N1 Rerun",X271+X273=1,"Rerun",X270+X272+X271+X273=0,"Rerun",X271+X273=0,"Negative"))))</f>
        <v/>
      </c>
      <c r="G66" s="18"/>
      <c r="H66" s="18"/>
      <c r="I66" s="18"/>
      <c r="J66" s="18"/>
      <c r="K66" s="18"/>
      <c r="L66" s="11" t="str" cm="1">
        <f t="array" ref="L66">_xlfn.IFS(K66="","",K66=F66,"VALIDATED",K66&lt;&gt;F66,"NOT VALIDATED")</f>
        <v/>
      </c>
      <c r="P66" s="1" t="str">
        <f t="shared" si="2"/>
        <v/>
      </c>
      <c r="Q66" s="1" t="s">
        <v>116</v>
      </c>
      <c r="R66" s="1" t="s">
        <v>26</v>
      </c>
      <c r="S66" s="1" t="s">
        <v>27</v>
      </c>
      <c r="T66" s="1" t="s">
        <v>28</v>
      </c>
      <c r="U66" s="1" t="s">
        <v>117</v>
      </c>
      <c r="W66" s="1" t="str">
        <f>IF($N$11="ENTER INITIALS","",IF(V66="","INVALID",IF(V66&lt;33,"VALID","INVALID")))</f>
        <v/>
      </c>
      <c r="X66" s="5" t="e" cm="1">
        <f t="array" ref="X66">_xlfn.IFS(W66="VALID",1,W66="INVALID",0,W66="NO AMP",0)</f>
        <v>#N/A</v>
      </c>
      <c r="Y66" s="10">
        <v>14</v>
      </c>
    </row>
    <row r="67" spans="1:25">
      <c r="A67" s="1">
        <v>4</v>
      </c>
      <c r="B67" s="1">
        <v>66</v>
      </c>
      <c r="C67" s="1" t="s">
        <v>49</v>
      </c>
      <c r="D67" s="17"/>
      <c r="E67" s="14" t="str">
        <f t="shared" ref="E67:E130" si="3">IF(L67="",_xlfn.XLOOKUP($Z$4 &amp; $Z$4,F67 &amp; G67,$Z$2, _xlfn.XLOOKUP($Z$5 &amp; $Z$5,F67 &amp; G67,$Z$6,F67)),"NO RESULT")</f>
        <v/>
      </c>
      <c r="F67" s="11" t="str" cm="1">
        <f t="array" ref="F67">IF(D67="","",IF($N$11="ENTER INITIALS","",IF(AND(V275&gt;=33,V277&gt;=33),"Inconclusive",_xlfn.IFS(X275+X277=2,"Positive",X274+X275=2,"N1 Rerun",X276+X277=2,"N1 Rerun",X275+X277=1,"Rerun",X274+X276+X275+X277=0,"Rerun",X275+X277=0,"Negative"))))</f>
        <v/>
      </c>
      <c r="G67" s="18"/>
      <c r="H67" s="18"/>
      <c r="I67" s="18"/>
      <c r="J67" s="18"/>
      <c r="K67" s="18"/>
      <c r="L67" s="11" t="str" cm="1">
        <f t="array" ref="L67">_xlfn.IFS(K67="","",K67=F67,"VALIDATED",K67&lt;&gt;F67,"NOT VALIDATED")</f>
        <v/>
      </c>
      <c r="P67" s="1" t="str">
        <f t="shared" si="2"/>
        <v/>
      </c>
      <c r="Q67" s="1" t="s">
        <v>116</v>
      </c>
      <c r="R67" s="1" t="s">
        <v>33</v>
      </c>
      <c r="S67" s="1" t="s">
        <v>34</v>
      </c>
      <c r="T67" s="1" t="s">
        <v>28</v>
      </c>
      <c r="U67" s="1" t="s">
        <v>117</v>
      </c>
      <c r="W67" s="1" t="str">
        <f>IF($N$11="ENTER INITIALS","",IF(V67="","NO",IF(V67&lt;33,"YES","NO")))</f>
        <v/>
      </c>
      <c r="X67" s="5" t="e" cm="1">
        <f t="array" ref="X67">_xlfn.IFS(W67="YES",1,W67="NO",0,W67="NO AMP",0)</f>
        <v>#N/A</v>
      </c>
      <c r="Y67" s="10">
        <v>14</v>
      </c>
    </row>
    <row r="68" spans="1:25">
      <c r="A68" s="1">
        <v>5</v>
      </c>
      <c r="B68" s="1">
        <v>67</v>
      </c>
      <c r="C68" s="1" t="s">
        <v>22</v>
      </c>
      <c r="D68" s="17"/>
      <c r="E68" s="14" t="str">
        <f t="shared" si="3"/>
        <v/>
      </c>
      <c r="F68" s="11" t="str" cm="1">
        <f t="array" ref="F68">IF(D68="","",IF($N$11="ENTER INITIALS","",IF(AND(V279&gt;=33,V281&gt;=33),"Inconclusive",_xlfn.IFS(X279+X281=2,"Positive",X278+X279=2,"N1 Rerun",X280+X281=2,"N1 Rerun",X279+X281=1,"Rerun",X278+X280+X279+X281=0,"Rerun",X279+X281=0,"Negative"))))</f>
        <v/>
      </c>
      <c r="G68" s="18"/>
      <c r="H68" s="18"/>
      <c r="I68" s="18"/>
      <c r="J68" s="18"/>
      <c r="K68" s="18"/>
      <c r="L68" s="11" t="str" cm="1">
        <f t="array" ref="L68">_xlfn.IFS(K68="","",K68=F68,"VALIDATED",K68&lt;&gt;F68,"NOT VALIDATED")</f>
        <v/>
      </c>
      <c r="P68" s="1" t="str">
        <f t="shared" si="2"/>
        <v/>
      </c>
      <c r="Q68" s="1" t="s">
        <v>118</v>
      </c>
      <c r="R68" s="1" t="s">
        <v>26</v>
      </c>
      <c r="S68" s="1" t="s">
        <v>27</v>
      </c>
      <c r="T68" s="1" t="s">
        <v>28</v>
      </c>
      <c r="U68" s="1" t="s">
        <v>117</v>
      </c>
      <c r="W68" s="1" t="str">
        <f>IF($N$11="ENTER INITIALS","",IF(V68="","INVALID",IF(V68&lt;33,"VALID","INVALID")))</f>
        <v/>
      </c>
      <c r="X68" s="5" t="e" cm="1">
        <f t="array" ref="X68">_xlfn.IFS(W68="VALID",1,W68="INVALID",0,W68="NO AMP",0)</f>
        <v>#N/A</v>
      </c>
      <c r="Y68" s="10">
        <v>14</v>
      </c>
    </row>
    <row r="69" spans="1:25">
      <c r="A69" s="1">
        <v>5</v>
      </c>
      <c r="B69" s="1">
        <v>68</v>
      </c>
      <c r="C69" s="1" t="s">
        <v>31</v>
      </c>
      <c r="D69" s="17"/>
      <c r="E69" s="14" t="str">
        <f t="shared" si="3"/>
        <v/>
      </c>
      <c r="F69" s="11" t="str" cm="1">
        <f t="array" ref="F69">IF(D69="","",IF($N$11="ENTER INITIALS","",IF(AND(V283&gt;=33,V285&gt;=33),"Inconclusive",_xlfn.IFS(X283+X285=2,"Positive",X282+X283=2,"N1 Rerun",X284+X285=2,"N1 Rerun",X283+X285=1,"Rerun",X282+X284+X283+X285=0,"Rerun",X283+X285=0,"Negative"))))</f>
        <v/>
      </c>
      <c r="G69" s="18"/>
      <c r="H69" s="18"/>
      <c r="I69" s="18"/>
      <c r="J69" s="18"/>
      <c r="K69" s="18"/>
      <c r="L69" s="11" t="str" cm="1">
        <f t="array" ref="L69">_xlfn.IFS(K69="","",K69=F69,"VALIDATED",K69&lt;&gt;F69,"NOT VALIDATED")</f>
        <v/>
      </c>
      <c r="P69" s="1" t="str">
        <f t="shared" si="2"/>
        <v/>
      </c>
      <c r="Q69" s="1" t="s">
        <v>118</v>
      </c>
      <c r="R69" s="1" t="s">
        <v>33</v>
      </c>
      <c r="S69" s="1" t="s">
        <v>34</v>
      </c>
      <c r="T69" s="1" t="s">
        <v>28</v>
      </c>
      <c r="U69" s="1" t="s">
        <v>117</v>
      </c>
      <c r="W69" s="1" t="str">
        <f>IF($N$11="ENTER INITIALS","",IF(V69="","NO",IF(V69&lt;33,"YES","NO")))</f>
        <v/>
      </c>
      <c r="X69" s="5" t="e" cm="1">
        <f t="array" ref="X69">_xlfn.IFS(W69="YES",1,W69="NO",0,W69="NO AMP",0)</f>
        <v>#N/A</v>
      </c>
      <c r="Y69" s="10">
        <v>14</v>
      </c>
    </row>
    <row r="70" spans="1:25">
      <c r="A70" s="1">
        <v>5</v>
      </c>
      <c r="B70" s="1">
        <v>69</v>
      </c>
      <c r="C70" s="1" t="s">
        <v>36</v>
      </c>
      <c r="D70" s="17"/>
      <c r="E70" s="14" t="str">
        <f t="shared" si="3"/>
        <v/>
      </c>
      <c r="F70" s="11" t="str" cm="1">
        <f t="array" ref="F70">IF(D70="","",IF($N$11="ENTER INITIALS","",IF(AND(V287&gt;=33,V289&gt;=33),"Inconclusive",_xlfn.IFS(X287+X289=2,"Positive",X286+X287=2,"N1 Rerun",X288+X289=2,"N1 Rerun",X287+X289=1,"Rerun",X286+X288+X287+X289=0,"Rerun",X287+X289=0,"Negative"))))</f>
        <v/>
      </c>
      <c r="G70" s="18"/>
      <c r="H70" s="18"/>
      <c r="I70" s="18"/>
      <c r="J70" s="18"/>
      <c r="K70" s="18"/>
      <c r="L70" s="11" t="str" cm="1">
        <f t="array" ref="L70">_xlfn.IFS(K70="","",K70=F70,"VALIDATED",K70&lt;&gt;F70,"NOT VALIDATED")</f>
        <v/>
      </c>
      <c r="P70" s="1" t="str">
        <f t="shared" si="2"/>
        <v/>
      </c>
      <c r="Q70" s="1" t="s">
        <v>119</v>
      </c>
      <c r="R70" s="1" t="s">
        <v>26</v>
      </c>
      <c r="S70" s="1" t="s">
        <v>27</v>
      </c>
      <c r="T70" s="1" t="s">
        <v>28</v>
      </c>
      <c r="U70" s="1" t="s">
        <v>120</v>
      </c>
      <c r="W70" s="1" t="str">
        <f>IF($N$11="ENTER INITIALS","",IF(V70="","INVALID",IF(V70&lt;33,"VALID","INVALID")))</f>
        <v/>
      </c>
      <c r="X70" s="5" t="e" cm="1">
        <f t="array" ref="X70">_xlfn.IFS(W70="VALID",1,W70="INVALID",0,W70="NO AMP",0)</f>
        <v>#N/A</v>
      </c>
      <c r="Y70" s="10">
        <v>15</v>
      </c>
    </row>
    <row r="71" spans="1:25">
      <c r="A71" s="1">
        <v>5</v>
      </c>
      <c r="B71" s="1">
        <v>70</v>
      </c>
      <c r="C71" s="1" t="s">
        <v>40</v>
      </c>
      <c r="D71" s="17"/>
      <c r="E71" s="14" t="str">
        <f t="shared" si="3"/>
        <v/>
      </c>
      <c r="F71" s="11" t="str" cm="1">
        <f t="array" ref="F71">IF(D71="","",IF($N$11="ENTER INITIALS","",IF(AND(V291&gt;=33,V293&gt;=33),"Inconclusive",_xlfn.IFS(X291+X293=2,"Positive",X290+X291=2,"N1 Rerun",X292+X293=2,"N1 Rerun",X291+X293=1,"Rerun",X290+X292+X291+X293=0,"Rerun",X291+X293=0,"Negative"))))</f>
        <v/>
      </c>
      <c r="G71" s="18"/>
      <c r="H71" s="18"/>
      <c r="I71" s="18"/>
      <c r="J71" s="18"/>
      <c r="K71" s="18"/>
      <c r="L71" s="11" t="str" cm="1">
        <f t="array" ref="L71">_xlfn.IFS(K71="","",K71=F71,"VALIDATED",K71&lt;&gt;F71,"NOT VALIDATED")</f>
        <v/>
      </c>
      <c r="P71" s="1" t="str">
        <f t="shared" si="2"/>
        <v/>
      </c>
      <c r="Q71" s="1" t="s">
        <v>119</v>
      </c>
      <c r="R71" s="1" t="s">
        <v>33</v>
      </c>
      <c r="S71" s="1" t="s">
        <v>34</v>
      </c>
      <c r="T71" s="1" t="s">
        <v>28</v>
      </c>
      <c r="U71" s="1" t="s">
        <v>120</v>
      </c>
      <c r="W71" s="1" t="str">
        <f>IF($N$11="ENTER INITIALS","",IF(V71="","NO",IF(V71&lt;33,"YES","NO")))</f>
        <v/>
      </c>
      <c r="X71" s="5" t="e" cm="1">
        <f t="array" ref="X71">_xlfn.IFS(W71="YES",1,W71="NO",0,W71="NO AMP",0)</f>
        <v>#N/A</v>
      </c>
      <c r="Y71" s="10">
        <v>15</v>
      </c>
    </row>
    <row r="72" spans="1:25">
      <c r="A72" s="1">
        <v>5</v>
      </c>
      <c r="B72" s="1">
        <v>71</v>
      </c>
      <c r="C72" s="1" t="s">
        <v>42</v>
      </c>
      <c r="D72" s="17"/>
      <c r="E72" s="14" t="str">
        <f t="shared" si="3"/>
        <v/>
      </c>
      <c r="F72" s="11" t="str" cm="1">
        <f t="array" ref="F72">IF(D72="","",IF($N$11="ENTER INITIALS","",IF(AND(V295&gt;=33,V297&gt;=33),"Inconclusive",_xlfn.IFS(X295+X297=2,"Positive",X294+X295=2,"N1 Rerun",X296+X297=2,"N1 Rerun",X295+X297=1,"Rerun",X294+X296+X295+X297=0,"Rerun",X295+X297=0,"Negative"))))</f>
        <v/>
      </c>
      <c r="G72" s="18"/>
      <c r="H72" s="18"/>
      <c r="I72" s="18"/>
      <c r="J72" s="18"/>
      <c r="K72" s="18"/>
      <c r="L72" s="11" t="str" cm="1">
        <f t="array" ref="L72">_xlfn.IFS(K72="","",K72=F72,"VALIDATED",K72&lt;&gt;F72,"NOT VALIDATED")</f>
        <v/>
      </c>
      <c r="P72" s="1" t="str">
        <f t="shared" si="2"/>
        <v/>
      </c>
      <c r="Q72" s="1" t="s">
        <v>121</v>
      </c>
      <c r="R72" s="1" t="s">
        <v>26</v>
      </c>
      <c r="S72" s="1" t="s">
        <v>27</v>
      </c>
      <c r="T72" s="1" t="s">
        <v>28</v>
      </c>
      <c r="U72" s="1" t="s">
        <v>120</v>
      </c>
      <c r="W72" s="1" t="str">
        <f>IF($N$11="ENTER INITIALS","",IF(V72="","INVALID",IF(V72&lt;33,"VALID","INVALID")))</f>
        <v/>
      </c>
      <c r="X72" s="5" t="e" cm="1">
        <f t="array" ref="X72">_xlfn.IFS(W72="VALID",1,W72="INVALID",0,W72="NO AMP",0)</f>
        <v>#N/A</v>
      </c>
      <c r="Y72" s="10">
        <v>15</v>
      </c>
    </row>
    <row r="73" spans="1:25">
      <c r="A73" s="1">
        <v>5</v>
      </c>
      <c r="B73" s="1">
        <v>72</v>
      </c>
      <c r="C73" s="1" t="s">
        <v>49</v>
      </c>
      <c r="D73" s="17"/>
      <c r="E73" s="14" t="str">
        <f t="shared" si="3"/>
        <v/>
      </c>
      <c r="F73" s="11" t="str" cm="1">
        <f t="array" ref="F73">IF(D73="","",IF($N$11="ENTER INITIALS","",IF(AND(V299&gt;=33,V301&gt;=33),"Inconclusive",_xlfn.IFS(X299+X301=2,"Positive",X298+X299=2,"N1 Rerun",X300+X301=2,"N1 Rerun",X299+X301=1,"Rerun",X298+X300+X299+X301=0,"Rerun",X299+X301=0,"Negative"))))</f>
        <v/>
      </c>
      <c r="G73" s="18"/>
      <c r="H73" s="18"/>
      <c r="I73" s="18"/>
      <c r="J73" s="18"/>
      <c r="K73" s="18"/>
      <c r="L73" s="11" t="str" cm="1">
        <f t="array" ref="L73">_xlfn.IFS(K73="","",K73=F73,"VALIDATED",K73&lt;&gt;F73,"NOT VALIDATED")</f>
        <v/>
      </c>
      <c r="P73" s="1" t="str">
        <f t="shared" si="2"/>
        <v/>
      </c>
      <c r="Q73" s="1" t="s">
        <v>121</v>
      </c>
      <c r="R73" s="1" t="s">
        <v>33</v>
      </c>
      <c r="S73" s="1" t="s">
        <v>34</v>
      </c>
      <c r="T73" s="1" t="s">
        <v>28</v>
      </c>
      <c r="U73" s="1" t="s">
        <v>120</v>
      </c>
      <c r="W73" s="1" t="str">
        <f>IF($N$11="ENTER INITIALS","",IF(V73="","NO",IF(V73&lt;33,"YES","NO")))</f>
        <v/>
      </c>
      <c r="X73" s="5" t="e" cm="1">
        <f t="array" ref="X73">_xlfn.IFS(W73="YES",1,W73="NO",0,W73="NO AMP",0)</f>
        <v>#N/A</v>
      </c>
      <c r="Y73" s="10">
        <v>15</v>
      </c>
    </row>
    <row r="74" spans="1:25">
      <c r="A74" s="1">
        <v>7</v>
      </c>
      <c r="B74" s="1">
        <v>73</v>
      </c>
      <c r="C74" s="1" t="s">
        <v>22</v>
      </c>
      <c r="D74" s="17"/>
      <c r="E74" s="14" t="str">
        <f t="shared" si="3"/>
        <v/>
      </c>
      <c r="F74" s="11" t="str" cm="1">
        <f t="array" ref="F74">IF(D74="","",IF($N$11="ENTER INITIALS","",IF(AND(V303&gt;=33,V305&gt;=33),"Inconclusive",_xlfn.IFS(X303+X305=2,"Positive",X302+X303=2,"N1 Rerun",X304+X305=2,"N1 Rerun",X303+X305=1,"Rerun",X302+X304+X303+X305=0,"Rerun",X303+X305=0,"Negative"))))</f>
        <v/>
      </c>
      <c r="G74" s="18"/>
      <c r="H74" s="18"/>
      <c r="I74" s="18"/>
      <c r="J74" s="18"/>
      <c r="K74" s="18"/>
      <c r="L74" s="11" t="str" cm="1">
        <f t="array" ref="L74">_xlfn.IFS(K74="","",K74=F74,"VALIDATED",K74&lt;&gt;F74,"NOT VALIDATED")</f>
        <v/>
      </c>
      <c r="P74" s="1" t="str">
        <f t="shared" si="2"/>
        <v/>
      </c>
      <c r="Q74" s="1" t="s">
        <v>122</v>
      </c>
      <c r="R74" s="1" t="s">
        <v>26</v>
      </c>
      <c r="S74" s="1" t="s">
        <v>27</v>
      </c>
      <c r="T74" s="1" t="s">
        <v>28</v>
      </c>
      <c r="U74" s="1" t="s">
        <v>123</v>
      </c>
      <c r="W74" s="1" t="str">
        <f>IF($N$11="ENTER INITIALS","",IF(V74="","INVALID",IF(V74&lt;33,"VALID","INVALID")))</f>
        <v/>
      </c>
      <c r="X74" s="5" t="e" cm="1">
        <f t="array" ref="X74">_xlfn.IFS(W74="VALID",1,W74="INVALID",0,W74="NO AMP",0)</f>
        <v>#N/A</v>
      </c>
      <c r="Y74" s="10">
        <v>16</v>
      </c>
    </row>
    <row r="75" spans="1:25">
      <c r="A75" s="1">
        <v>7</v>
      </c>
      <c r="B75" s="1">
        <v>74</v>
      </c>
      <c r="C75" s="1" t="s">
        <v>31</v>
      </c>
      <c r="D75" s="17"/>
      <c r="E75" s="14" t="str">
        <f t="shared" si="3"/>
        <v/>
      </c>
      <c r="F75" s="11" t="str" cm="1">
        <f t="array" ref="F75">IF(D75="","",IF($N$11="ENTER INITIALS","",IF(AND(V307&gt;=33,V309&gt;=33),"Inconclusive",_xlfn.IFS(X307+X309=2,"Positive",X306+X307=2,"N1 Rerun",X308+X309=2,"N1 Rerun",X307+X309=1,"Rerun",X306+X308+X307+X309=0,"Rerun",X307+X309=0,"Negative"))))</f>
        <v/>
      </c>
      <c r="G75" s="18"/>
      <c r="H75" s="18"/>
      <c r="I75" s="18"/>
      <c r="J75" s="18"/>
      <c r="K75" s="18"/>
      <c r="L75" s="11" t="str" cm="1">
        <f t="array" ref="L75">_xlfn.IFS(K75="","",K75=F75,"VALIDATED",K75&lt;&gt;F75,"NOT VALIDATED")</f>
        <v/>
      </c>
      <c r="P75" s="1" t="str">
        <f t="shared" si="2"/>
        <v/>
      </c>
      <c r="Q75" s="1" t="s">
        <v>122</v>
      </c>
      <c r="R75" s="1" t="s">
        <v>33</v>
      </c>
      <c r="S75" s="1" t="s">
        <v>34</v>
      </c>
      <c r="T75" s="1" t="s">
        <v>28</v>
      </c>
      <c r="U75" s="1" t="s">
        <v>123</v>
      </c>
      <c r="W75" s="1" t="str">
        <f>IF($N$11="ENTER INITIALS","",IF(V75="","NO",IF(V75&lt;33,"YES","NO")))</f>
        <v/>
      </c>
      <c r="X75" s="5" t="e" cm="1">
        <f t="array" ref="X75">_xlfn.IFS(W75="YES",1,W75="NO",0,W75="NO AMP",0)</f>
        <v>#N/A</v>
      </c>
      <c r="Y75" s="10">
        <v>16</v>
      </c>
    </row>
    <row r="76" spans="1:25">
      <c r="A76" s="1">
        <v>7</v>
      </c>
      <c r="B76" s="1">
        <v>75</v>
      </c>
      <c r="C76" s="1" t="s">
        <v>36</v>
      </c>
      <c r="D76" s="17"/>
      <c r="E76" s="14" t="str">
        <f t="shared" si="3"/>
        <v/>
      </c>
      <c r="F76" s="11" t="str" cm="1">
        <f t="array" ref="F76">IF(D76="","",IF($N$11="ENTER INITIALS","",IF(AND(V311&gt;=33,V313&gt;=33),"Inconclusive",_xlfn.IFS(X311+X313=2,"Positive",X310+X311=2,"N1 Rerun",X312+X313=2,"N1 Rerun",X311+X313=1,"Rerun",X310+X312+X311+X313=0,"Rerun",X311+X313=0,"Negative"))))</f>
        <v/>
      </c>
      <c r="G76" s="18"/>
      <c r="H76" s="18"/>
      <c r="I76" s="18"/>
      <c r="J76" s="18"/>
      <c r="K76" s="18"/>
      <c r="L76" s="11" t="str" cm="1">
        <f t="array" ref="L76">_xlfn.IFS(K76="","",K76=F76,"VALIDATED",K76&lt;&gt;F76,"NOT VALIDATED")</f>
        <v/>
      </c>
      <c r="P76" s="1" t="str">
        <f t="shared" si="2"/>
        <v/>
      </c>
      <c r="Q76" s="1" t="s">
        <v>124</v>
      </c>
      <c r="R76" s="1" t="s">
        <v>26</v>
      </c>
      <c r="S76" s="1" t="s">
        <v>27</v>
      </c>
      <c r="T76" s="1" t="s">
        <v>28</v>
      </c>
      <c r="U76" s="1" t="s">
        <v>123</v>
      </c>
      <c r="W76" s="1" t="str">
        <f>IF($N$11="ENTER INITIALS","",IF(V76="","INVALID",IF(V76&lt;33,"VALID","INVALID")))</f>
        <v/>
      </c>
      <c r="X76" s="5" t="e" cm="1">
        <f t="array" ref="X76">_xlfn.IFS(W76="VALID",1,W76="INVALID",0,W76="NO AMP",0)</f>
        <v>#N/A</v>
      </c>
      <c r="Y76" s="10">
        <v>16</v>
      </c>
    </row>
    <row r="77" spans="1:25">
      <c r="A77" s="1">
        <v>7</v>
      </c>
      <c r="B77" s="1">
        <v>76</v>
      </c>
      <c r="C77" s="1" t="s">
        <v>40</v>
      </c>
      <c r="D77" s="17"/>
      <c r="E77" s="14" t="str">
        <f t="shared" si="3"/>
        <v/>
      </c>
      <c r="F77" s="11" t="str" cm="1">
        <f t="array" ref="F77">IF(D77="","",IF($N$11="ENTER INITIALS","",IF(AND(V315&gt;=33,V317&gt;=33),"Inconclusive",_xlfn.IFS(X315+X317=2,"Positive",X314+X315=2,"N1 Rerun",X316+X317=2,"N1 Rerun",X315+X317=1,"Rerun",X314+X316+X315+X317=0,"Rerun",X315+X317=0,"Negative"))))</f>
        <v/>
      </c>
      <c r="G77" s="18"/>
      <c r="H77" s="18"/>
      <c r="I77" s="18"/>
      <c r="J77" s="18"/>
      <c r="K77" s="18"/>
      <c r="L77" s="11" t="str" cm="1">
        <f t="array" ref="L77">_xlfn.IFS(K77="","",K77=F77,"VALIDATED",K77&lt;&gt;F77,"NOT VALIDATED")</f>
        <v/>
      </c>
      <c r="P77" s="1" t="str">
        <f t="shared" si="2"/>
        <v/>
      </c>
      <c r="Q77" s="1" t="s">
        <v>124</v>
      </c>
      <c r="R77" s="1" t="s">
        <v>33</v>
      </c>
      <c r="S77" s="1" t="s">
        <v>34</v>
      </c>
      <c r="T77" s="1" t="s">
        <v>28</v>
      </c>
      <c r="U77" s="1" t="s">
        <v>123</v>
      </c>
      <c r="W77" s="1" t="str">
        <f>IF($N$11="ENTER INITIALS","",IF(V77="","NO",IF(V77&lt;33,"YES","NO")))</f>
        <v/>
      </c>
      <c r="X77" s="5" t="e" cm="1">
        <f t="array" ref="X77">_xlfn.IFS(W77="YES",1,W77="NO",0,W77="NO AMP",0)</f>
        <v>#N/A</v>
      </c>
      <c r="Y77" s="10">
        <v>16</v>
      </c>
    </row>
    <row r="78" spans="1:25">
      <c r="A78" s="1">
        <v>7</v>
      </c>
      <c r="B78" s="1">
        <v>77</v>
      </c>
      <c r="C78" s="1" t="s">
        <v>42</v>
      </c>
      <c r="D78" s="17"/>
      <c r="E78" s="14" t="str">
        <f t="shared" si="3"/>
        <v/>
      </c>
      <c r="F78" s="11" t="str" cm="1">
        <f t="array" ref="F78">IF(D78="","",IF($N$11="ENTER INITIALS","",IF(AND(V319&gt;=33,V321&gt;=33),"Inconclusive",_xlfn.IFS(X319+X321=2,"Positive",X318+X319=2,"N1 Rerun",X320+X321=2,"N1 Rerun",X319+X321=1,"Rerun",X318+X320+X319+X321=0,"Rerun",X319+X321=0,"Negative"))))</f>
        <v/>
      </c>
      <c r="G78" s="18"/>
      <c r="H78" s="18"/>
      <c r="I78" s="18"/>
      <c r="J78" s="18"/>
      <c r="K78" s="18"/>
      <c r="L78" s="11" t="str" cm="1">
        <f t="array" ref="L78">_xlfn.IFS(K78="","",K78=F78,"VALIDATED",K78&lt;&gt;F78,"NOT VALIDATED")</f>
        <v/>
      </c>
      <c r="P78" s="1" t="str">
        <f t="shared" si="2"/>
        <v/>
      </c>
      <c r="Q78" s="1" t="s">
        <v>125</v>
      </c>
      <c r="R78" s="1" t="s">
        <v>26</v>
      </c>
      <c r="S78" s="1" t="s">
        <v>27</v>
      </c>
      <c r="T78" s="1" t="s">
        <v>28</v>
      </c>
      <c r="U78" s="1" t="s">
        <v>126</v>
      </c>
      <c r="W78" s="1" t="str">
        <f>IF($N$11="ENTER INITIALS","",IF(V78="","INVALID",IF(V78&lt;33,"VALID","INVALID")))</f>
        <v/>
      </c>
      <c r="X78" s="5" t="e" cm="1">
        <f t="array" ref="X78">_xlfn.IFS(W78="VALID",1,W78="INVALID",0,W78="NO AMP",0)</f>
        <v>#N/A</v>
      </c>
      <c r="Y78" s="10">
        <v>17</v>
      </c>
    </row>
    <row r="79" spans="1:25">
      <c r="A79" s="1">
        <v>7</v>
      </c>
      <c r="B79" s="1">
        <v>78</v>
      </c>
      <c r="C79" s="1" t="s">
        <v>49</v>
      </c>
      <c r="D79" s="17"/>
      <c r="E79" s="14" t="str">
        <f t="shared" si="3"/>
        <v/>
      </c>
      <c r="F79" s="11" t="str" cm="1">
        <f t="array" ref="F79">IF(D79="","",IF($N$11="ENTER INITIALS","",IF(AND(V323&gt;=33,V325&gt;=33),"Inconclusive",_xlfn.IFS(X323+X325=2,"Positive",X322+X323=2,"N1 Rerun",X324+X325=2,"N1 Rerun",X323+X325=1,"Rerun",X322+X324+X323+X325=0,"Rerun",X323+X325=0,"Negative"))))</f>
        <v/>
      </c>
      <c r="G79" s="18"/>
      <c r="H79" s="18"/>
      <c r="I79" s="18"/>
      <c r="J79" s="18"/>
      <c r="K79" s="18"/>
      <c r="L79" s="11" t="str" cm="1">
        <f t="array" ref="L79">_xlfn.IFS(K79="","",K79=F79,"VALIDATED",K79&lt;&gt;F79,"NOT VALIDATED")</f>
        <v/>
      </c>
      <c r="P79" s="1" t="str">
        <f t="shared" ref="P79:P142" si="4">IF(VLOOKUP(Y79,$B$2:$D$190,3,FALSE)="","",VLOOKUP(Y79,$B$2:$D$190,3,FALSE))</f>
        <v/>
      </c>
      <c r="Q79" s="1" t="s">
        <v>125</v>
      </c>
      <c r="R79" s="1" t="s">
        <v>33</v>
      </c>
      <c r="S79" s="1" t="s">
        <v>34</v>
      </c>
      <c r="T79" s="1" t="s">
        <v>28</v>
      </c>
      <c r="U79" s="1" t="s">
        <v>126</v>
      </c>
      <c r="W79" s="1" t="str">
        <f>IF($N$11="ENTER INITIALS","",IF(V79="","NO",IF(V79&lt;33,"YES","NO")))</f>
        <v/>
      </c>
      <c r="X79" s="5" t="e" cm="1">
        <f t="array" ref="X79">_xlfn.IFS(W79="YES",1,W79="NO",0,W79="NO AMP",0)</f>
        <v>#N/A</v>
      </c>
      <c r="Y79" s="10">
        <v>17</v>
      </c>
    </row>
    <row r="80" spans="1:25">
      <c r="A80" s="1">
        <v>8</v>
      </c>
      <c r="B80" s="1">
        <v>79</v>
      </c>
      <c r="C80" s="1" t="s">
        <v>22</v>
      </c>
      <c r="D80" s="17"/>
      <c r="E80" s="14" t="str">
        <f t="shared" si="3"/>
        <v/>
      </c>
      <c r="F80" s="11" t="str" cm="1">
        <f t="array" ref="F80">IF(D80="","",IF($N$11="ENTER INITIALS","",IF(AND(V327&gt;=33,V329&gt;=33),"Inconclusive",_xlfn.IFS(X327+X329=2,"Positive",X326+X327=2,"N1 Rerun",X328+X329=2,"N1 Rerun",X327+X329=1,"Rerun",X326+X328+X327+X329=0,"Rerun",X327+X329=0,"Negative"))))</f>
        <v/>
      </c>
      <c r="G80" s="18"/>
      <c r="H80" s="18"/>
      <c r="I80" s="18"/>
      <c r="J80" s="18"/>
      <c r="K80" s="18"/>
      <c r="L80" s="11" t="str" cm="1">
        <f t="array" ref="L80">_xlfn.IFS(K80="","",K80=F80,"VALIDATED",K80&lt;&gt;F80,"NOT VALIDATED")</f>
        <v/>
      </c>
      <c r="P80" s="1" t="str">
        <f t="shared" si="4"/>
        <v/>
      </c>
      <c r="Q80" s="1" t="s">
        <v>127</v>
      </c>
      <c r="R80" s="1" t="s">
        <v>26</v>
      </c>
      <c r="S80" s="1" t="s">
        <v>27</v>
      </c>
      <c r="T80" s="1" t="s">
        <v>28</v>
      </c>
      <c r="U80" s="1" t="s">
        <v>126</v>
      </c>
      <c r="W80" s="1" t="str">
        <f>IF($N$11="ENTER INITIALS","",IF(V80="","INVALID",IF(V80&lt;33,"VALID","INVALID")))</f>
        <v/>
      </c>
      <c r="X80" s="5" t="e" cm="1">
        <f t="array" ref="X80">_xlfn.IFS(W80="VALID",1,W80="INVALID",0,W80="NO AMP",0)</f>
        <v>#N/A</v>
      </c>
      <c r="Y80" s="10">
        <v>17</v>
      </c>
    </row>
    <row r="81" spans="1:25">
      <c r="A81" s="1">
        <v>8</v>
      </c>
      <c r="B81" s="1">
        <v>80</v>
      </c>
      <c r="C81" s="1" t="s">
        <v>31</v>
      </c>
      <c r="D81" s="17"/>
      <c r="E81" s="14" t="str">
        <f t="shared" si="3"/>
        <v/>
      </c>
      <c r="F81" s="11" t="str" cm="1">
        <f t="array" ref="F81">IF(D81="","",IF($N$11="ENTER INITIALS","",IF(AND(V331&gt;=33,V333&gt;=33),"Inconclusive",_xlfn.IFS(X331+X333=2,"Positive",X330+X331=2,"N1 Rerun",X332+X333=2,"N1 Rerun",X331+X333=1,"Rerun",X330+X332+X331+X333=0,"Rerun",X331+X333=0,"Negative"))))</f>
        <v/>
      </c>
      <c r="G81" s="18"/>
      <c r="H81" s="18"/>
      <c r="I81" s="18"/>
      <c r="J81" s="18"/>
      <c r="K81" s="18"/>
      <c r="L81" s="11" t="str" cm="1">
        <f t="array" ref="L81">_xlfn.IFS(K81="","",K81=F81,"VALIDATED",K81&lt;&gt;F81,"NOT VALIDATED")</f>
        <v/>
      </c>
      <c r="P81" s="1" t="str">
        <f t="shared" si="4"/>
        <v/>
      </c>
      <c r="Q81" s="1" t="s">
        <v>127</v>
      </c>
      <c r="R81" s="1" t="s">
        <v>33</v>
      </c>
      <c r="S81" s="1" t="s">
        <v>34</v>
      </c>
      <c r="T81" s="1" t="s">
        <v>28</v>
      </c>
      <c r="U81" s="1" t="s">
        <v>126</v>
      </c>
      <c r="W81" s="1" t="str">
        <f>IF($N$11="ENTER INITIALS","",IF(V81="","NO",IF(V81&lt;33,"YES","NO")))</f>
        <v/>
      </c>
      <c r="X81" s="5" t="e" cm="1">
        <f t="array" ref="X81">_xlfn.IFS(W81="YES",1,W81="NO",0,W81="NO AMP",0)</f>
        <v>#N/A</v>
      </c>
      <c r="Y81" s="10">
        <v>17</v>
      </c>
    </row>
    <row r="82" spans="1:25">
      <c r="A82" s="1">
        <v>8</v>
      </c>
      <c r="B82" s="1">
        <v>81</v>
      </c>
      <c r="C82" s="1" t="s">
        <v>36</v>
      </c>
      <c r="D82" s="17"/>
      <c r="E82" s="14" t="str">
        <f t="shared" si="3"/>
        <v/>
      </c>
      <c r="F82" s="11" t="str" cm="1">
        <f t="array" ref="F82">IF(D82="","",IF($N$11="ENTER INITIALS","",IF(AND(V335&gt;=33,V337&gt;=33),"Inconclusive",_xlfn.IFS(X335+X337=2,"Positive",X334+X335=2,"N1 Rerun",X336+X337=2,"N1 Rerun",X335+X337=1,"Rerun",X334+X336+X335+X337=0,"Rerun",X335+X337=0,"Negative"))))</f>
        <v/>
      </c>
      <c r="G82" s="18"/>
      <c r="H82" s="18"/>
      <c r="I82" s="18"/>
      <c r="J82" s="18"/>
      <c r="K82" s="18"/>
      <c r="L82" s="11" t="str" cm="1">
        <f t="array" ref="L82">_xlfn.IFS(K82="","",K82=F82,"VALIDATED",K82&lt;&gt;F82,"NOT VALIDATED")</f>
        <v/>
      </c>
      <c r="P82" s="1" t="str">
        <f t="shared" si="4"/>
        <v/>
      </c>
      <c r="Q82" s="1" t="s">
        <v>128</v>
      </c>
      <c r="R82" s="1" t="s">
        <v>26</v>
      </c>
      <c r="S82" s="1" t="s">
        <v>27</v>
      </c>
      <c r="T82" s="1" t="s">
        <v>28</v>
      </c>
      <c r="U82" s="1" t="s">
        <v>129</v>
      </c>
      <c r="W82" s="1" t="str">
        <f>IF($N$11="ENTER INITIALS","",IF(V82="","INVALID",IF(V82&lt;33,"VALID","INVALID")))</f>
        <v/>
      </c>
      <c r="X82" s="5" t="e" cm="1">
        <f t="array" ref="X82">_xlfn.IFS(W82="VALID",1,W82="INVALID",0,W82="NO AMP",0)</f>
        <v>#N/A</v>
      </c>
      <c r="Y82" s="10">
        <v>18</v>
      </c>
    </row>
    <row r="83" spans="1:25">
      <c r="A83" s="1">
        <v>8</v>
      </c>
      <c r="B83" s="1">
        <v>82</v>
      </c>
      <c r="C83" s="1" t="s">
        <v>40</v>
      </c>
      <c r="D83" s="17"/>
      <c r="E83" s="14" t="str">
        <f t="shared" si="3"/>
        <v/>
      </c>
      <c r="F83" s="11" t="str" cm="1">
        <f t="array" ref="F83">IF(D83="","",IF($N$11="ENTER INITIALS","",IF(AND(V339&gt;=33,V341&gt;=33),"Inconclusive",_xlfn.IFS(X339+X341=2,"Positive",X338+X339=2,"N1 Rerun",X340+X341=2,"N1 Rerun",X339+X341=1,"Rerun",X338+X340+X339+X341=0,"Rerun",X339+X341=0,"Negative"))))</f>
        <v/>
      </c>
      <c r="G83" s="18"/>
      <c r="H83" s="18"/>
      <c r="I83" s="18"/>
      <c r="J83" s="18"/>
      <c r="K83" s="18"/>
      <c r="L83" s="11" t="str" cm="1">
        <f t="array" ref="L83">_xlfn.IFS(K83="","",K83=F83,"VALIDATED",K83&lt;&gt;F83,"NOT VALIDATED")</f>
        <v/>
      </c>
      <c r="P83" s="1" t="str">
        <f t="shared" si="4"/>
        <v/>
      </c>
      <c r="Q83" s="1" t="s">
        <v>128</v>
      </c>
      <c r="R83" s="1" t="s">
        <v>33</v>
      </c>
      <c r="S83" s="1" t="s">
        <v>34</v>
      </c>
      <c r="T83" s="1" t="s">
        <v>28</v>
      </c>
      <c r="U83" s="1" t="s">
        <v>129</v>
      </c>
      <c r="W83" s="1" t="str">
        <f>IF($N$11="ENTER INITIALS","",IF(V83="","NO",IF(V83&lt;33,"YES","NO")))</f>
        <v/>
      </c>
      <c r="X83" s="5" t="e" cm="1">
        <f t="array" ref="X83">_xlfn.IFS(W83="YES",1,W83="NO",0,W83="NO AMP",0)</f>
        <v>#N/A</v>
      </c>
      <c r="Y83" s="10">
        <v>18</v>
      </c>
    </row>
    <row r="84" spans="1:25">
      <c r="A84" s="1">
        <v>8</v>
      </c>
      <c r="B84" s="1">
        <v>83</v>
      </c>
      <c r="C84" s="1" t="s">
        <v>42</v>
      </c>
      <c r="D84" s="17"/>
      <c r="E84" s="14" t="str">
        <f t="shared" si="3"/>
        <v/>
      </c>
      <c r="F84" s="11" t="str" cm="1">
        <f t="array" ref="F84">IF(D84="","",IF($N$11="ENTER INITIALS","",IF(AND(V343&gt;=33,V345&gt;=33),"Inconclusive",_xlfn.IFS(X343+X345=2,"Positive",X342+X343=2,"N1 Rerun",X344+X345=2,"N1 Rerun",X343+X345=1,"Rerun",X342+X344+X343+X345=0,"Rerun",X343+X345=0,"Negative"))))</f>
        <v/>
      </c>
      <c r="G84" s="18"/>
      <c r="H84" s="18"/>
      <c r="I84" s="18"/>
      <c r="J84" s="18"/>
      <c r="K84" s="18"/>
      <c r="L84" s="11" t="str" cm="1">
        <f t="array" ref="L84">_xlfn.IFS(K84="","",K84=F84,"VALIDATED",K84&lt;&gt;F84,"NOT VALIDATED")</f>
        <v/>
      </c>
      <c r="P84" s="1" t="str">
        <f t="shared" si="4"/>
        <v/>
      </c>
      <c r="Q84" s="1" t="s">
        <v>130</v>
      </c>
      <c r="R84" s="1" t="s">
        <v>26</v>
      </c>
      <c r="S84" s="1" t="s">
        <v>27</v>
      </c>
      <c r="T84" s="1" t="s">
        <v>28</v>
      </c>
      <c r="U84" s="1" t="s">
        <v>129</v>
      </c>
      <c r="W84" s="1" t="str">
        <f>IF($N$11="ENTER INITIALS","",IF(V84="","INVALID",IF(V84&lt;33,"VALID","INVALID")))</f>
        <v/>
      </c>
      <c r="X84" s="5" t="e" cm="1">
        <f t="array" ref="X84">_xlfn.IFS(W84="VALID",1,W84="INVALID",0,W84="NO AMP",0)</f>
        <v>#N/A</v>
      </c>
      <c r="Y84" s="10">
        <v>18</v>
      </c>
    </row>
    <row r="85" spans="1:25">
      <c r="A85" s="1">
        <v>8</v>
      </c>
      <c r="B85" s="1">
        <v>84</v>
      </c>
      <c r="C85" s="1" t="s">
        <v>49</v>
      </c>
      <c r="D85" s="17"/>
      <c r="E85" s="14" t="str">
        <f t="shared" si="3"/>
        <v/>
      </c>
      <c r="F85" s="11" t="str" cm="1">
        <f t="array" ref="F85">IF(D85="","",IF($N$11="ENTER INITIALS","",IF(AND(V347&gt;=33,V349&gt;=33),"Inconclusive",_xlfn.IFS(X347+X349=2,"Positive",X346+X347=2,"N1 Rerun",X348+X349=2,"N1 Rerun",X347+X349=1,"Rerun",X346+X348+X347+X349=0,"Rerun",X347+X349=0,"Negative"))))</f>
        <v/>
      </c>
      <c r="G85" s="18"/>
      <c r="H85" s="18"/>
      <c r="I85" s="18"/>
      <c r="J85" s="18"/>
      <c r="K85" s="18"/>
      <c r="L85" s="11" t="str" cm="1">
        <f t="array" ref="L85">_xlfn.IFS(K85="","",K85=F85,"VALIDATED",K85&lt;&gt;F85,"NOT VALIDATED")</f>
        <v/>
      </c>
      <c r="P85" s="1" t="str">
        <f t="shared" si="4"/>
        <v/>
      </c>
      <c r="Q85" s="1" t="s">
        <v>130</v>
      </c>
      <c r="R85" s="1" t="s">
        <v>33</v>
      </c>
      <c r="S85" s="1" t="s">
        <v>34</v>
      </c>
      <c r="T85" s="1" t="s">
        <v>28</v>
      </c>
      <c r="U85" s="1" t="s">
        <v>129</v>
      </c>
      <c r="W85" s="1" t="str">
        <f>IF($N$11="ENTER INITIALS","",IF(V85="","NO",IF(V85&lt;33,"YES","NO")))</f>
        <v/>
      </c>
      <c r="X85" s="5" t="e" cm="1">
        <f t="array" ref="X85">_xlfn.IFS(W85="YES",1,W85="NO",0,W85="NO AMP",0)</f>
        <v>#N/A</v>
      </c>
      <c r="Y85" s="10">
        <v>18</v>
      </c>
    </row>
    <row r="86" spans="1:25">
      <c r="A86" s="1">
        <v>10</v>
      </c>
      <c r="B86" s="1">
        <v>85</v>
      </c>
      <c r="C86" s="1" t="s">
        <v>22</v>
      </c>
      <c r="D86" s="17"/>
      <c r="E86" s="14" t="str">
        <f t="shared" si="3"/>
        <v/>
      </c>
      <c r="F86" s="11" t="str" cm="1">
        <f t="array" ref="F86">IF(D86="","",IF($N$11="ENTER INITIALS","",IF(AND(V351&gt;=33,V353&gt;=33),"Inconclusive",_xlfn.IFS(X351+X353=2,"Positive",X350+X351=2,"N1 Rerun",X352+X353=2,"N1 Rerun",X351+X353=1,"Rerun",X350+X352+X351+X353=0,"Rerun",X351+X353=0,"Negative"))))</f>
        <v/>
      </c>
      <c r="G86" s="18"/>
      <c r="H86" s="18"/>
      <c r="I86" s="18"/>
      <c r="J86" s="18"/>
      <c r="K86" s="18"/>
      <c r="L86" s="11" t="str" cm="1">
        <f t="array" ref="L86">_xlfn.IFS(K86="","",K86=F86,"VALIDATED",K86&lt;&gt;F86,"NOT VALIDATED")</f>
        <v/>
      </c>
      <c r="P86" s="1" t="str">
        <f t="shared" si="4"/>
        <v/>
      </c>
      <c r="Q86" s="1" t="s">
        <v>131</v>
      </c>
      <c r="R86" s="1" t="s">
        <v>26</v>
      </c>
      <c r="S86" s="1" t="s">
        <v>27</v>
      </c>
      <c r="T86" s="1" t="s">
        <v>28</v>
      </c>
      <c r="U86" s="1" t="s">
        <v>132</v>
      </c>
      <c r="W86" s="1" t="str">
        <f>IF($N$11="ENTER INITIALS","",IF(V86="","INVALID",IF(V86&lt;33,"VALID","INVALID")))</f>
        <v/>
      </c>
      <c r="X86" s="5" t="e" cm="1">
        <f t="array" ref="X86">_xlfn.IFS(W86="VALID",1,W86="INVALID",0,W86="NO AMP",0)</f>
        <v>#N/A</v>
      </c>
      <c r="Y86" s="10">
        <v>19</v>
      </c>
    </row>
    <row r="87" spans="1:25">
      <c r="A87" s="1">
        <v>10</v>
      </c>
      <c r="B87" s="1">
        <v>86</v>
      </c>
      <c r="C87" s="1" t="s">
        <v>31</v>
      </c>
      <c r="D87" s="17"/>
      <c r="E87" s="14" t="str">
        <f t="shared" si="3"/>
        <v/>
      </c>
      <c r="F87" s="11" t="str" cm="1">
        <f t="array" ref="F87">IF(D87="","",IF($N$11="ENTER INITIALS","",IF(AND(V355&gt;=33,V357&gt;=33),"Inconclusive",_xlfn.IFS(X355+X357=2,"Positive",X354+X355=2,"N1 Rerun",X356+X357=2,"N1 Rerun",X355+X357=1,"Rerun",X354+X356+X355+X357=0,"Rerun",X355+X357=0,"Negative"))))</f>
        <v/>
      </c>
      <c r="G87" s="18"/>
      <c r="H87" s="18"/>
      <c r="I87" s="18"/>
      <c r="J87" s="18"/>
      <c r="K87" s="18"/>
      <c r="L87" s="11" t="str" cm="1">
        <f t="array" ref="L87">_xlfn.IFS(K87="","",K87=F87,"VALIDATED",K87&lt;&gt;F87,"NOT VALIDATED")</f>
        <v/>
      </c>
      <c r="P87" s="1" t="str">
        <f t="shared" si="4"/>
        <v/>
      </c>
      <c r="Q87" s="1" t="s">
        <v>131</v>
      </c>
      <c r="R87" s="1" t="s">
        <v>33</v>
      </c>
      <c r="S87" s="1" t="s">
        <v>34</v>
      </c>
      <c r="T87" s="1" t="s">
        <v>28</v>
      </c>
      <c r="U87" s="1" t="s">
        <v>132</v>
      </c>
      <c r="W87" s="1" t="str">
        <f>IF($N$11="ENTER INITIALS","",IF(V87="","NO",IF(V87&lt;33,"YES","NO")))</f>
        <v/>
      </c>
      <c r="X87" s="5" t="e" cm="1">
        <f t="array" ref="X87">_xlfn.IFS(W87="YES",1,W87="NO",0,W87="NO AMP",0)</f>
        <v>#N/A</v>
      </c>
      <c r="Y87" s="10">
        <v>19</v>
      </c>
    </row>
    <row r="88" spans="1:25">
      <c r="A88" s="1">
        <v>10</v>
      </c>
      <c r="B88" s="1">
        <v>87</v>
      </c>
      <c r="C88" s="1" t="s">
        <v>36</v>
      </c>
      <c r="D88" s="17"/>
      <c r="E88" s="14" t="str">
        <f t="shared" si="3"/>
        <v/>
      </c>
      <c r="F88" s="11" t="str" cm="1">
        <f t="array" ref="F88">IF(D88="","",IF($N$11="ENTER INITIALS","",IF(AND(V359&gt;=33,V361&gt;=33),"Inconclusive",_xlfn.IFS(X359+X361=2,"Positive",X358+X359=2,"N1 Rerun",X360+X361=2,"N1 Rerun",X359+X361=1,"Rerun",X358+X360+X359+X361=0,"Rerun",X359+X361=0,"Negative"))))</f>
        <v/>
      </c>
      <c r="G88" s="18"/>
      <c r="H88" s="18"/>
      <c r="I88" s="18"/>
      <c r="J88" s="18"/>
      <c r="K88" s="18"/>
      <c r="L88" s="11" t="str" cm="1">
        <f t="array" ref="L88">_xlfn.IFS(K88="","",K88=F88,"VALIDATED",K88&lt;&gt;F88,"NOT VALIDATED")</f>
        <v/>
      </c>
      <c r="P88" s="1" t="str">
        <f t="shared" si="4"/>
        <v/>
      </c>
      <c r="Q88" s="1" t="s">
        <v>133</v>
      </c>
      <c r="R88" s="1" t="s">
        <v>26</v>
      </c>
      <c r="S88" s="1" t="s">
        <v>27</v>
      </c>
      <c r="T88" s="1" t="s">
        <v>28</v>
      </c>
      <c r="U88" s="1" t="s">
        <v>132</v>
      </c>
      <c r="W88" s="1" t="str">
        <f>IF($N$11="ENTER INITIALS","",IF(V88="","INVALID",IF(V88&lt;33,"VALID","INVALID")))</f>
        <v/>
      </c>
      <c r="X88" s="5" t="e" cm="1">
        <f t="array" ref="X88">_xlfn.IFS(W88="VALID",1,W88="INVALID",0,W88="NO AMP",0)</f>
        <v>#N/A</v>
      </c>
      <c r="Y88" s="10">
        <v>19</v>
      </c>
    </row>
    <row r="89" spans="1:25">
      <c r="A89" s="1">
        <v>10</v>
      </c>
      <c r="B89" s="1">
        <v>88</v>
      </c>
      <c r="C89" s="1" t="s">
        <v>40</v>
      </c>
      <c r="D89" s="17"/>
      <c r="E89" s="14" t="str">
        <f t="shared" si="3"/>
        <v/>
      </c>
      <c r="F89" s="11" t="str" cm="1">
        <f t="array" ref="F89">IF(D89="","",IF($N$11="ENTER INITIALS","",IF(AND(V363&gt;=33,V365&gt;=33),"Inconclusive",_xlfn.IFS(X363+X365=2,"Positive",X362+X363=2,"N1 Rerun",X364+X365=2,"N1 Rerun",X363+X365=1,"Rerun",X362+X364+X363+X365=0,"Rerun",X363+X365=0,"Negative"))))</f>
        <v/>
      </c>
      <c r="G89" s="18"/>
      <c r="H89" s="18"/>
      <c r="I89" s="18"/>
      <c r="J89" s="18"/>
      <c r="K89" s="18"/>
      <c r="L89" s="11" t="str" cm="1">
        <f t="array" ref="L89">_xlfn.IFS(K89="","",K89=F89,"VALIDATED",K89&lt;&gt;F89,"NOT VALIDATED")</f>
        <v/>
      </c>
      <c r="P89" s="1" t="str">
        <f t="shared" si="4"/>
        <v/>
      </c>
      <c r="Q89" s="1" t="s">
        <v>133</v>
      </c>
      <c r="R89" s="1" t="s">
        <v>33</v>
      </c>
      <c r="S89" s="1" t="s">
        <v>34</v>
      </c>
      <c r="T89" s="1" t="s">
        <v>28</v>
      </c>
      <c r="U89" s="1" t="s">
        <v>132</v>
      </c>
      <c r="W89" s="1" t="str">
        <f>IF($N$11="ENTER INITIALS","",IF(V89="","NO",IF(V89&lt;33,"YES","NO")))</f>
        <v/>
      </c>
      <c r="X89" s="5" t="e" cm="1">
        <f t="array" ref="X89">_xlfn.IFS(W89="YES",1,W89="NO",0,W89="NO AMP",0)</f>
        <v>#N/A</v>
      </c>
      <c r="Y89" s="10">
        <v>19</v>
      </c>
    </row>
    <row r="90" spans="1:25">
      <c r="A90" s="1">
        <v>10</v>
      </c>
      <c r="B90" s="1">
        <v>89</v>
      </c>
      <c r="C90" s="1" t="s">
        <v>42</v>
      </c>
      <c r="D90" s="17"/>
      <c r="E90" s="14" t="str">
        <f t="shared" si="3"/>
        <v/>
      </c>
      <c r="F90" s="11" t="str" cm="1">
        <f t="array" ref="F90">IF(D90="","",IF($N$11="ENTER INITIALS","",IF(AND(V367&gt;=33,V369&gt;=33),"Inconclusive",_xlfn.IFS(X367+X369=2,"Positive",X366+X367=2,"N1 Rerun",X368+X369=2,"N1 Rerun",X367+X369=1,"Rerun",X366+X368+X367+X369=0,"Rerun",X367+X369=0,"Negative"))))</f>
        <v/>
      </c>
      <c r="G90" s="18"/>
      <c r="H90" s="18"/>
      <c r="I90" s="18"/>
      <c r="J90" s="18"/>
      <c r="K90" s="18"/>
      <c r="L90" s="11" t="str" cm="1">
        <f t="array" ref="L90">_xlfn.IFS(K90="","",K90=F90,"VALIDATED",K90&lt;&gt;F90,"NOT VALIDATED")</f>
        <v/>
      </c>
      <c r="P90" s="1" t="str">
        <f t="shared" si="4"/>
        <v/>
      </c>
      <c r="Q90" s="1" t="s">
        <v>134</v>
      </c>
      <c r="R90" s="1" t="s">
        <v>26</v>
      </c>
      <c r="S90" s="1" t="s">
        <v>27</v>
      </c>
      <c r="T90" s="1" t="s">
        <v>28</v>
      </c>
      <c r="U90" s="1" t="s">
        <v>135</v>
      </c>
      <c r="W90" s="1" t="str">
        <f>IF($N$11="ENTER INITIALS","",IF(V90="","INVALID",IF(V90&lt;33,"VALID","INVALID")))</f>
        <v/>
      </c>
      <c r="X90" s="5" t="e" cm="1">
        <f t="array" ref="X90">_xlfn.IFS(W90="VALID",1,W90="INVALID",0,W90="NO AMP",0)</f>
        <v>#N/A</v>
      </c>
      <c r="Y90" s="10">
        <v>20</v>
      </c>
    </row>
    <row r="91" spans="1:25">
      <c r="A91" s="1">
        <v>10</v>
      </c>
      <c r="B91" s="1">
        <v>90</v>
      </c>
      <c r="C91" s="1" t="s">
        <v>49</v>
      </c>
      <c r="D91" s="17"/>
      <c r="E91" s="14" t="str">
        <f t="shared" si="3"/>
        <v/>
      </c>
      <c r="F91" s="11" t="str" cm="1">
        <f t="array" ref="F91">IF(D91="","",IF($N$11="ENTER INITIALS","",IF(AND(V371&gt;=33,V373&gt;=33),"Inconclusive",_xlfn.IFS(X371+X373=2,"Positive",X370+X371=2,"N1 Rerun",X372+X373=2,"N1 Rerun",X371+X373=1,"Rerun",X370+X372+X371+X373=0,"Rerun",X371+X373=0,"Negative"))))</f>
        <v/>
      </c>
      <c r="G91" s="18"/>
      <c r="H91" s="18"/>
      <c r="I91" s="18"/>
      <c r="J91" s="18"/>
      <c r="K91" s="18"/>
      <c r="L91" s="11" t="str" cm="1">
        <f t="array" ref="L91">_xlfn.IFS(K91="","",K91=F91,"VALIDATED",K91&lt;&gt;F91,"NOT VALIDATED")</f>
        <v/>
      </c>
      <c r="P91" s="1" t="str">
        <f t="shared" si="4"/>
        <v/>
      </c>
      <c r="Q91" s="1" t="s">
        <v>134</v>
      </c>
      <c r="R91" s="1" t="s">
        <v>33</v>
      </c>
      <c r="S91" s="1" t="s">
        <v>34</v>
      </c>
      <c r="T91" s="1" t="s">
        <v>28</v>
      </c>
      <c r="U91" s="1" t="s">
        <v>135</v>
      </c>
      <c r="W91" s="1" t="str">
        <f>IF($N$11="ENTER INITIALS","",IF(V91="","NO",IF(V91&lt;33,"YES","NO")))</f>
        <v/>
      </c>
      <c r="X91" s="5" t="e" cm="1">
        <f t="array" ref="X91">_xlfn.IFS(W91="YES",1,W91="NO",0,W91="NO AMP",0)</f>
        <v>#N/A</v>
      </c>
      <c r="Y91" s="10">
        <v>20</v>
      </c>
    </row>
    <row r="92" spans="1:25">
      <c r="A92" s="1">
        <v>11</v>
      </c>
      <c r="B92" s="1">
        <v>91</v>
      </c>
      <c r="C92" s="1" t="s">
        <v>22</v>
      </c>
      <c r="D92" s="17"/>
      <c r="E92" s="14" t="str">
        <f t="shared" si="3"/>
        <v/>
      </c>
      <c r="F92" s="11" t="str" cm="1">
        <f t="array" ref="F92">IF(D92="","",IF($N$11="ENTER INITIALS","",IF(AND(V375&gt;=33,V377&gt;=33),"Inconclusive",_xlfn.IFS(X375+X377=2,"Positive",X374+X375=2,"N1 Rerun",X376+X377=2,"N1 Rerun",X375+X377=1,"Rerun",X374+X376+X375+X377=0,"Rerun",X375+X377=0,"Negative"))))</f>
        <v/>
      </c>
      <c r="G92" s="18"/>
      <c r="H92" s="18"/>
      <c r="I92" s="18"/>
      <c r="J92" s="18"/>
      <c r="K92" s="18"/>
      <c r="L92" s="11" t="str" cm="1">
        <f t="array" ref="L92">_xlfn.IFS(K92="","",K92=F92,"VALIDATED",K92&lt;&gt;F92,"NOT VALIDATED")</f>
        <v/>
      </c>
      <c r="P92" s="1" t="str">
        <f t="shared" si="4"/>
        <v/>
      </c>
      <c r="Q92" s="1" t="s">
        <v>136</v>
      </c>
      <c r="R92" s="1" t="s">
        <v>26</v>
      </c>
      <c r="S92" s="1" t="s">
        <v>27</v>
      </c>
      <c r="T92" s="1" t="s">
        <v>28</v>
      </c>
      <c r="U92" s="1" t="s">
        <v>135</v>
      </c>
      <c r="W92" s="1" t="str">
        <f>IF($N$11="ENTER INITIALS","",IF(V92="","INVALID",IF(V92&lt;33,"VALID","INVALID")))</f>
        <v/>
      </c>
      <c r="X92" s="5" t="e" cm="1">
        <f t="array" ref="X92">_xlfn.IFS(W92="VALID",1,W92="INVALID",0,W92="NO AMP",0)</f>
        <v>#N/A</v>
      </c>
      <c r="Y92" s="10">
        <v>20</v>
      </c>
    </row>
    <row r="93" spans="1:25">
      <c r="A93" s="1">
        <v>11</v>
      </c>
      <c r="B93" s="1">
        <v>92</v>
      </c>
      <c r="C93" s="1" t="s">
        <v>31</v>
      </c>
      <c r="D93" s="17"/>
      <c r="E93" s="14" t="str">
        <f t="shared" si="3"/>
        <v/>
      </c>
      <c r="F93" s="11" t="str" cm="1">
        <f t="array" ref="F93">IF(D93="","",IF($N$11="ENTER INITIALS","",IF(AND(V379&gt;=33,V381&gt;=33),"Inconclusive",_xlfn.IFS(X379+X381=2,"Positive",X378+X379=2,"N1 Rerun",X380+X381=2,"N1 Rerun",X379+X381=1,"Rerun",X378+X380+X379+X381=0,"Rerun",X379+X381=0,"Negative"))))</f>
        <v/>
      </c>
      <c r="G93" s="18"/>
      <c r="H93" s="18"/>
      <c r="I93" s="18"/>
      <c r="J93" s="18"/>
      <c r="K93" s="18"/>
      <c r="L93" s="11" t="str" cm="1">
        <f t="array" ref="L93">_xlfn.IFS(K93="","",K93=F93,"VALIDATED",K93&lt;&gt;F93,"NOT VALIDATED")</f>
        <v/>
      </c>
      <c r="P93" s="1" t="str">
        <f t="shared" si="4"/>
        <v/>
      </c>
      <c r="Q93" s="1" t="s">
        <v>136</v>
      </c>
      <c r="R93" s="1" t="s">
        <v>33</v>
      </c>
      <c r="S93" s="1" t="s">
        <v>34</v>
      </c>
      <c r="T93" s="1" t="s">
        <v>28</v>
      </c>
      <c r="U93" s="1" t="s">
        <v>135</v>
      </c>
      <c r="W93" s="1" t="str">
        <f>IF($N$11="ENTER INITIALS","",IF(V93="","NO",IF(V93&lt;33,"YES","NO")))</f>
        <v/>
      </c>
      <c r="X93" s="5" t="e" cm="1">
        <f t="array" ref="X93">_xlfn.IFS(W93="YES",1,W93="NO",0,W93="NO AMP",0)</f>
        <v>#N/A</v>
      </c>
      <c r="Y93" s="10">
        <v>20</v>
      </c>
    </row>
    <row r="94" spans="1:25">
      <c r="A94" s="1">
        <v>11</v>
      </c>
      <c r="B94" s="1">
        <v>93</v>
      </c>
      <c r="C94" s="1" t="s">
        <v>36</v>
      </c>
      <c r="D94" s="17"/>
      <c r="E94" s="14" t="str">
        <f t="shared" si="3"/>
        <v/>
      </c>
      <c r="F94" s="11" t="str" cm="1">
        <f t="array" ref="F94">IF(D94="","",IF($N$11="ENTER INITIALS","",IF(AND(V383&gt;=33,V385&gt;=33),"Inconclusive",_xlfn.IFS(X383+X385=2,"Positive",X382+X383=2,"N1 Rerun",X384+X385=2,"N1 Rerun",X383+X385=1,"Rerun",X382+X384+X383+X385=0,"Rerun",X383+X385=0,"Negative"))))</f>
        <v/>
      </c>
      <c r="G94" s="18"/>
      <c r="H94" s="18"/>
      <c r="I94" s="18"/>
      <c r="J94" s="18"/>
      <c r="K94" s="18"/>
      <c r="L94" s="11" t="str" cm="1">
        <f t="array" ref="L94">_xlfn.IFS(K94="","",K94=F94,"VALIDATED",K94&lt;&gt;F94,"NOT VALIDATED")</f>
        <v/>
      </c>
      <c r="P94" s="1" t="str">
        <f t="shared" si="4"/>
        <v/>
      </c>
      <c r="Q94" s="1" t="s">
        <v>137</v>
      </c>
      <c r="R94" s="1" t="s">
        <v>26</v>
      </c>
      <c r="S94" s="1" t="s">
        <v>27</v>
      </c>
      <c r="T94" s="1" t="s">
        <v>28</v>
      </c>
      <c r="U94" s="1" t="s">
        <v>138</v>
      </c>
      <c r="W94" s="1" t="str">
        <f>IF($N$11="ENTER INITIALS","",IF(V94="","INVALID",IF(V94&lt;33,"VALID","INVALID")))</f>
        <v/>
      </c>
      <c r="X94" s="5" t="e" cm="1">
        <f t="array" ref="X94">_xlfn.IFS(W94="VALID",1,W94="INVALID",0,W94="NO AMP",0)</f>
        <v>#N/A</v>
      </c>
      <c r="Y94" s="10">
        <v>21</v>
      </c>
    </row>
    <row r="95" spans="1:25">
      <c r="A95" s="1">
        <v>11</v>
      </c>
      <c r="B95" s="1">
        <v>94</v>
      </c>
      <c r="C95" s="1" t="s">
        <v>40</v>
      </c>
      <c r="D95" s="17"/>
      <c r="E95" s="14" t="str">
        <f t="shared" si="3"/>
        <v/>
      </c>
      <c r="F95" s="11" t="str" cm="1">
        <f t="array" ref="F95">IF(D95="","",IF($N$11="ENTER INITIALS","",IF(AND(V387&gt;=33,V389&gt;=33),"Inconclusive",_xlfn.IFS(X387+X389=2,"Positive",X386+X387=2,"N1 Rerun",X388+X389=2,"N1 Rerun",X387+X389=1,"Rerun",X386+X388+X387+X389=0,"Rerun",X387+X389=0,"Negative"))))</f>
        <v/>
      </c>
      <c r="G95" s="18"/>
      <c r="H95" s="18"/>
      <c r="I95" s="18"/>
      <c r="J95" s="18"/>
      <c r="K95" s="18"/>
      <c r="L95" s="11" t="str" cm="1">
        <f t="array" ref="L95">_xlfn.IFS(K95="","",K95=F95,"VALIDATED",K95&lt;&gt;F95,"NOT VALIDATED")</f>
        <v/>
      </c>
      <c r="P95" s="1" t="str">
        <f t="shared" si="4"/>
        <v/>
      </c>
      <c r="Q95" s="1" t="s">
        <v>137</v>
      </c>
      <c r="R95" s="1" t="s">
        <v>33</v>
      </c>
      <c r="S95" s="1" t="s">
        <v>34</v>
      </c>
      <c r="T95" s="1" t="s">
        <v>28</v>
      </c>
      <c r="U95" s="1" t="s">
        <v>138</v>
      </c>
      <c r="W95" s="1" t="str">
        <f>IF($N$11="ENTER INITIALS","",IF(V95="","NO",IF(V95&lt;33,"YES","NO")))</f>
        <v/>
      </c>
      <c r="X95" s="5" t="e" cm="1">
        <f t="array" ref="X95">_xlfn.IFS(W95="YES",1,W95="NO",0,W95="NO AMP",0)</f>
        <v>#N/A</v>
      </c>
      <c r="Y95" s="10">
        <v>21</v>
      </c>
    </row>
    <row r="96" spans="1:25">
      <c r="A96" s="1">
        <v>11</v>
      </c>
      <c r="B96" s="1">
        <f>B95+1</f>
        <v>95</v>
      </c>
      <c r="C96" s="1" t="s">
        <v>42</v>
      </c>
      <c r="D96" s="17"/>
      <c r="E96" s="14" t="str">
        <f t="shared" si="3"/>
        <v/>
      </c>
      <c r="F96" s="11" t="str" cm="1">
        <f t="array" ref="F96">IF(D96="","",IF($N$11="ENTER INITIALS","",IF(AND(V391&gt;=33,V393&gt;=33),"Inconclusive",_xlfn.IFS(X391+X393=2,"Positive",X390+X391=2,"N1 Rerun",X392+X393=2,"N1 Rerun",X391+X393=1,"Rerun",X390+X392+X391+X393=0,"Rerun",X391+X393=0,"Negative"))))</f>
        <v/>
      </c>
      <c r="G96" s="18"/>
      <c r="H96" s="18"/>
      <c r="I96" s="18"/>
      <c r="J96" s="18"/>
      <c r="K96" s="18"/>
      <c r="L96" s="11" t="str" cm="1">
        <f t="array" ref="L96">_xlfn.IFS(K96="","",K96=F96,"VALIDATED",K96&lt;&gt;F96,"NOT VALIDATED")</f>
        <v/>
      </c>
      <c r="P96" s="1" t="str">
        <f t="shared" si="4"/>
        <v/>
      </c>
      <c r="Q96" s="1" t="s">
        <v>139</v>
      </c>
      <c r="R96" s="1" t="s">
        <v>26</v>
      </c>
      <c r="S96" s="1" t="s">
        <v>27</v>
      </c>
      <c r="T96" s="1" t="s">
        <v>28</v>
      </c>
      <c r="U96" s="1" t="s">
        <v>138</v>
      </c>
      <c r="W96" s="1" t="str">
        <f>IF($N$11="ENTER INITIALS","",IF(V96="","INVALID",IF(V96&lt;33,"VALID","INVALID")))</f>
        <v/>
      </c>
      <c r="X96" s="5" t="e" cm="1">
        <f t="array" ref="X96">_xlfn.IFS(W96="VALID",1,W96="INVALID",0,W96="NO AMP",0)</f>
        <v>#N/A</v>
      </c>
      <c r="Y96" s="10">
        <v>21</v>
      </c>
    </row>
    <row r="97" spans="1:25">
      <c r="A97" s="1">
        <v>11</v>
      </c>
      <c r="B97" s="1">
        <f t="shared" ref="B97:B160" si="5">B96+1</f>
        <v>96</v>
      </c>
      <c r="C97" s="1" t="s">
        <v>49</v>
      </c>
      <c r="D97" s="17"/>
      <c r="E97" s="14" t="str">
        <f t="shared" si="3"/>
        <v/>
      </c>
      <c r="F97" s="11" t="str" cm="1">
        <f t="array" ref="F97">IF(D97="","",IF($N$11="ENTER INITIALS","",IF(AND(V395&gt;=33,V397&gt;=33),"Inconclusive",_xlfn.IFS(X395+X397=2,"Positive",X394+X395=2,"N1 Rerun",X396+X397=2,"N1 Rerun",X395+X397=1,"Rerun",X394+X396+X395+X397=0,"Rerun",X395+X397=0,"Negative"))))</f>
        <v/>
      </c>
      <c r="G97" s="18"/>
      <c r="H97" s="18"/>
      <c r="I97" s="18"/>
      <c r="J97" s="18"/>
      <c r="K97" s="18"/>
      <c r="L97" s="11" t="str" cm="1">
        <f t="array" ref="L97">_xlfn.IFS(K97="","",K97=F97,"VALIDATED",K97&lt;&gt;F97,"NOT VALIDATED")</f>
        <v/>
      </c>
      <c r="P97" s="1" t="str">
        <f t="shared" si="4"/>
        <v/>
      </c>
      <c r="Q97" s="1" t="s">
        <v>139</v>
      </c>
      <c r="R97" s="1" t="s">
        <v>33</v>
      </c>
      <c r="S97" s="1" t="s">
        <v>34</v>
      </c>
      <c r="T97" s="1" t="s">
        <v>28</v>
      </c>
      <c r="U97" s="1" t="s">
        <v>138</v>
      </c>
      <c r="W97" s="1" t="str">
        <f>IF($N$11="ENTER INITIALS","",IF(V97="","NO",IF(V97&lt;33,"YES","NO")))</f>
        <v/>
      </c>
      <c r="X97" s="5" t="e" cm="1">
        <f t="array" ref="X97">_xlfn.IFS(W97="YES",1,W97="NO",0,W97="NO AMP",0)</f>
        <v>#N/A</v>
      </c>
      <c r="Y97" s="10">
        <v>21</v>
      </c>
    </row>
    <row r="98" spans="1:25">
      <c r="A98" s="1">
        <v>1</v>
      </c>
      <c r="B98" s="1">
        <f t="shared" si="5"/>
        <v>97</v>
      </c>
      <c r="C98" s="1" t="s">
        <v>22</v>
      </c>
      <c r="D98" s="17"/>
      <c r="E98" s="14" t="str">
        <f t="shared" si="3"/>
        <v/>
      </c>
      <c r="F98" s="11" t="str" cm="1">
        <f t="array" ref="F98">IF(D98="","",IF($N$11="ENTER INITIALS","",IF(AND(V399&gt;=33,V401&gt;=33),"Inconclusive",_xlfn.IFS(X399+X401=2,"Positive",X398+X399=2,"N1 Rerun",X400+X401=2,"N1 Rerun",X399+X401=1,"Rerun",X398+X400+X399+X401=0,"Rerun",X399+X401=0,"Negative"))))</f>
        <v/>
      </c>
      <c r="G98" s="18"/>
      <c r="H98" s="18"/>
      <c r="I98" s="18"/>
      <c r="J98" s="18"/>
      <c r="K98" s="18"/>
      <c r="L98" s="11" t="str" cm="1">
        <f t="array" ref="L98">_xlfn.IFS(K98="","",K98=F98,"VALIDATED",K98&lt;&gt;F98,"NOT VALIDATED")</f>
        <v/>
      </c>
      <c r="P98" s="1" t="str">
        <f t="shared" si="4"/>
        <v/>
      </c>
      <c r="Q98" s="1" t="s">
        <v>140</v>
      </c>
      <c r="R98" s="1" t="s">
        <v>26</v>
      </c>
      <c r="S98" s="1" t="s">
        <v>27</v>
      </c>
      <c r="T98" s="1" t="s">
        <v>28</v>
      </c>
      <c r="U98" s="1" t="s">
        <v>141</v>
      </c>
      <c r="W98" s="1" t="str">
        <f>IF($N$11="ENTER INITIALS","",IF(V98="","INVALID",IF(V98&lt;33,"VALID","INVALID")))</f>
        <v/>
      </c>
      <c r="X98" s="5" t="e" cm="1">
        <f t="array" ref="X98">_xlfn.IFS(W98="VALID",1,W98="INVALID",0,W98="NO AMP",0)</f>
        <v>#N/A</v>
      </c>
      <c r="Y98" s="10">
        <v>22</v>
      </c>
    </row>
    <row r="99" spans="1:25">
      <c r="A99" s="1">
        <v>1</v>
      </c>
      <c r="B99" s="1">
        <f t="shared" si="5"/>
        <v>98</v>
      </c>
      <c r="C99" s="1" t="s">
        <v>31</v>
      </c>
      <c r="D99" s="17"/>
      <c r="E99" s="14" t="str">
        <f t="shared" si="3"/>
        <v/>
      </c>
      <c r="F99" s="11" t="str" cm="1">
        <f t="array" ref="F99">IF(D99="","",IF($N$11="ENTER INITIALS","",IF(AND(V403&gt;=33,V405&gt;=33),"Inconclusive",_xlfn.IFS(X403+X405=2,"Positive",X402+X403=2,"N1 Rerun",X404+X405=2,"N1 Rerun",X403+X405=1,"Rerun",X402+X404+X403+X405=0,"Rerun",X403+X405=0,"Negative"))))</f>
        <v/>
      </c>
      <c r="G99" s="18"/>
      <c r="H99" s="18"/>
      <c r="I99" s="18"/>
      <c r="J99" s="18"/>
      <c r="K99" s="18"/>
      <c r="L99" s="11" t="str" cm="1">
        <f t="array" ref="L99">_xlfn.IFS(K99="","",K99=F99,"VALIDATED",K99&lt;&gt;F99,"NOT VALIDATED")</f>
        <v/>
      </c>
      <c r="P99" s="1" t="str">
        <f t="shared" si="4"/>
        <v/>
      </c>
      <c r="Q99" s="1" t="s">
        <v>140</v>
      </c>
      <c r="R99" s="1" t="s">
        <v>33</v>
      </c>
      <c r="S99" s="1" t="s">
        <v>34</v>
      </c>
      <c r="T99" s="1" t="s">
        <v>28</v>
      </c>
      <c r="U99" s="1" t="s">
        <v>141</v>
      </c>
      <c r="W99" s="1" t="str">
        <f>IF($N$11="ENTER INITIALS","",IF(V99="","NO",IF(V99&lt;33,"YES","NO")))</f>
        <v/>
      </c>
      <c r="X99" s="5" t="e" cm="1">
        <f t="array" ref="X99">_xlfn.IFS(W99="YES",1,W99="NO",0,W99="NO AMP",0)</f>
        <v>#N/A</v>
      </c>
      <c r="Y99" s="10">
        <v>22</v>
      </c>
    </row>
    <row r="100" spans="1:25">
      <c r="A100" s="1">
        <v>1</v>
      </c>
      <c r="B100" s="1">
        <f t="shared" si="5"/>
        <v>99</v>
      </c>
      <c r="C100" s="1" t="s">
        <v>36</v>
      </c>
      <c r="D100" s="17"/>
      <c r="E100" s="14" t="str">
        <f t="shared" si="3"/>
        <v/>
      </c>
      <c r="F100" s="11" t="str" cm="1">
        <f t="array" ref="F100">IF(D100="","",IF($N$11="ENTER INITIALS","",IF(AND(V407&gt;=33,V409&gt;=33),"Inconclusive",_xlfn.IFS(X407+X409=2,"Positive",X406+X407=2,"N1 Rerun",X408+X409=2,"N1 Rerun",X407+X409=1,"Rerun",X406+X408+X407+X409=0,"Rerun",X407+X409=0,"Negative"))))</f>
        <v/>
      </c>
      <c r="G100" s="18"/>
      <c r="H100" s="18"/>
      <c r="I100" s="18"/>
      <c r="J100" s="18"/>
      <c r="K100" s="18"/>
      <c r="L100" s="11" t="str" cm="1">
        <f t="array" ref="L100">_xlfn.IFS(K100="","",K100=F100,"VALIDATED",K100&lt;&gt;F100,"NOT VALIDATED")</f>
        <v/>
      </c>
      <c r="P100" s="1" t="str">
        <f t="shared" si="4"/>
        <v/>
      </c>
      <c r="Q100" s="1" t="s">
        <v>142</v>
      </c>
      <c r="R100" s="1" t="s">
        <v>26</v>
      </c>
      <c r="S100" s="1" t="s">
        <v>27</v>
      </c>
      <c r="T100" s="1" t="s">
        <v>28</v>
      </c>
      <c r="U100" s="1" t="s">
        <v>141</v>
      </c>
      <c r="W100" s="1" t="str">
        <f>IF($N$11="ENTER INITIALS","",IF(V100="","INVALID",IF(V100&lt;33,"VALID","INVALID")))</f>
        <v/>
      </c>
      <c r="X100" s="5" t="e" cm="1">
        <f t="array" ref="X100">_xlfn.IFS(W100="VALID",1,W100="INVALID",0,W100="NO AMP",0)</f>
        <v>#N/A</v>
      </c>
      <c r="Y100" s="10">
        <v>22</v>
      </c>
    </row>
    <row r="101" spans="1:25">
      <c r="A101" s="1">
        <v>1</v>
      </c>
      <c r="B101" s="1">
        <f t="shared" si="5"/>
        <v>100</v>
      </c>
      <c r="C101" s="1" t="s">
        <v>40</v>
      </c>
      <c r="D101" s="17"/>
      <c r="E101" s="14" t="str">
        <f t="shared" si="3"/>
        <v/>
      </c>
      <c r="F101" s="11" t="str" cm="1">
        <f t="array" ref="F101">IF(D101="","",IF($N$11="ENTER INITIALS","",IF(AND(V411&gt;=33,V413&gt;=33),"Inconclusive",_xlfn.IFS(X411+X413=2,"Positive",X410+X411=2,"N1 Rerun",X412+X413=2,"N1 Rerun",X411+X413=1,"Rerun",X410+X412+X411+X413=0,"Rerun",X411+X413=0,"Negative"))))</f>
        <v/>
      </c>
      <c r="G101" s="18"/>
      <c r="H101" s="18"/>
      <c r="I101" s="18"/>
      <c r="J101" s="18"/>
      <c r="K101" s="18"/>
      <c r="L101" s="11" t="str" cm="1">
        <f t="array" ref="L101">_xlfn.IFS(K101="","",K101=F101,"VALIDATED",K101&lt;&gt;F101,"NOT VALIDATED")</f>
        <v/>
      </c>
      <c r="P101" s="1" t="str">
        <f t="shared" si="4"/>
        <v/>
      </c>
      <c r="Q101" s="1" t="s">
        <v>142</v>
      </c>
      <c r="R101" s="1" t="s">
        <v>33</v>
      </c>
      <c r="S101" s="1" t="s">
        <v>34</v>
      </c>
      <c r="T101" s="1" t="s">
        <v>28</v>
      </c>
      <c r="U101" s="1" t="s">
        <v>141</v>
      </c>
      <c r="W101" s="1" t="str">
        <f>IF($N$11="ENTER INITIALS","",IF(V101="","NO",IF(V101&lt;33,"YES","NO")))</f>
        <v/>
      </c>
      <c r="X101" s="5" t="e" cm="1">
        <f t="array" ref="X101">_xlfn.IFS(W101="YES",1,W101="NO",0,W101="NO AMP",0)</f>
        <v>#N/A</v>
      </c>
      <c r="Y101" s="10">
        <v>22</v>
      </c>
    </row>
    <row r="102" spans="1:25">
      <c r="A102" s="1">
        <v>1</v>
      </c>
      <c r="B102" s="1">
        <f t="shared" si="5"/>
        <v>101</v>
      </c>
      <c r="C102" s="1" t="s">
        <v>42</v>
      </c>
      <c r="D102" s="17"/>
      <c r="E102" s="14" t="str">
        <f t="shared" si="3"/>
        <v/>
      </c>
      <c r="F102" s="11" t="str" cm="1">
        <f t="array" ref="F102">IF(D102="","",IF($N$11="ENTER INITIALS","",IF(AND(V415&gt;=33,V417&gt;=33),"Inconclusive",_xlfn.IFS(X415+X417=2,"Positive",X414+X415=2,"N1 Rerun",X416+X417=2,"N1 Rerun",X415+X417=1,"Rerun",X414+X416+X415+X417=0,"Rerun",X415+X417=0,"Negative"))))</f>
        <v/>
      </c>
      <c r="G102" s="18"/>
      <c r="H102" s="18"/>
      <c r="I102" s="18"/>
      <c r="J102" s="18"/>
      <c r="K102" s="18"/>
      <c r="L102" s="11" t="str" cm="1">
        <f t="array" ref="L102">_xlfn.IFS(K102="","",K102=F102,"VALIDATED",K102&lt;&gt;F102,"NOT VALIDATED")</f>
        <v/>
      </c>
      <c r="P102" s="1" t="str">
        <f t="shared" si="4"/>
        <v/>
      </c>
      <c r="Q102" s="1" t="s">
        <v>143</v>
      </c>
      <c r="R102" s="1" t="s">
        <v>26</v>
      </c>
      <c r="S102" s="1" t="s">
        <v>27</v>
      </c>
      <c r="T102" s="1" t="s">
        <v>28</v>
      </c>
      <c r="U102" s="1" t="s">
        <v>144</v>
      </c>
      <c r="W102" s="1" t="str">
        <f>IF($N$11="ENTER INITIALS","",IF(V102="","INVALID",IF(V102&lt;33,"VALID","INVALID")))</f>
        <v/>
      </c>
      <c r="X102" s="5" t="e" cm="1">
        <f t="array" ref="X102">_xlfn.IFS(W102="VALID",1,W102="INVALID",0,W102="NO AMP",0)</f>
        <v>#N/A</v>
      </c>
      <c r="Y102" s="10">
        <v>23</v>
      </c>
    </row>
    <row r="103" spans="1:25">
      <c r="A103" s="1">
        <v>1</v>
      </c>
      <c r="B103" s="1">
        <f t="shared" si="5"/>
        <v>102</v>
      </c>
      <c r="C103" s="1" t="s">
        <v>49</v>
      </c>
      <c r="D103" s="17"/>
      <c r="E103" s="14" t="str">
        <f t="shared" si="3"/>
        <v/>
      </c>
      <c r="F103" s="11" t="str" cm="1">
        <f t="array" ref="F103">IF(D103="","",IF($N$11="ENTER INITIALS","",IF(AND(V419&gt;=33,V421&gt;=33),"Inconclusive",_xlfn.IFS(X419+X421=2,"Positive",X418+X419=2,"N1 Rerun",X420+X421=2,"N1 Rerun",X419+X421=1,"Rerun",X418+X420+X419+X421=0,"Rerun",X419+X421=0,"Negative"))))</f>
        <v/>
      </c>
      <c r="G103" s="18"/>
      <c r="H103" s="18"/>
      <c r="I103" s="18"/>
      <c r="J103" s="18"/>
      <c r="K103" s="18"/>
      <c r="L103" s="11" t="str" cm="1">
        <f t="array" ref="L103">_xlfn.IFS(K103="","",K103=F103,"VALIDATED",K103&lt;&gt;F103,"NOT VALIDATED")</f>
        <v/>
      </c>
      <c r="P103" s="1" t="str">
        <f t="shared" si="4"/>
        <v/>
      </c>
      <c r="Q103" s="1" t="s">
        <v>143</v>
      </c>
      <c r="R103" s="1" t="s">
        <v>33</v>
      </c>
      <c r="S103" s="1" t="s">
        <v>34</v>
      </c>
      <c r="T103" s="1" t="s">
        <v>28</v>
      </c>
      <c r="U103" s="1" t="s">
        <v>144</v>
      </c>
      <c r="W103" s="1" t="str">
        <f>IF($N$11="ENTER INITIALS","",IF(V103="","NO",IF(V103&lt;33,"YES","NO")))</f>
        <v/>
      </c>
      <c r="X103" s="5" t="e" cm="1">
        <f t="array" ref="X103">_xlfn.IFS(W103="YES",1,W103="NO",0,W103="NO AMP",0)</f>
        <v>#N/A</v>
      </c>
      <c r="Y103" s="10">
        <v>23</v>
      </c>
    </row>
    <row r="104" spans="1:25">
      <c r="A104" s="1">
        <v>2</v>
      </c>
      <c r="B104" s="1">
        <f t="shared" si="5"/>
        <v>103</v>
      </c>
      <c r="C104" s="1" t="s">
        <v>22</v>
      </c>
      <c r="D104" s="17"/>
      <c r="E104" s="14" t="str">
        <f t="shared" si="3"/>
        <v/>
      </c>
      <c r="F104" s="11" t="str" cm="1">
        <f t="array" ref="F104">IF(D104="","",IF($N$11="ENTER INITIALS","",IF(AND(V423&gt;=33,V425&gt;=33),"Inconclusive",_xlfn.IFS(X423+X425=2,"Positive",X422+X423=2,"N1 Rerun",X424+X425=2,"N1 Rerun",X423+X425=1,"Rerun",X422+X424+X423+X425=0,"Rerun",X423+X425=0,"Negative"))))</f>
        <v/>
      </c>
      <c r="G104" s="18"/>
      <c r="H104" s="18"/>
      <c r="I104" s="18"/>
      <c r="J104" s="18"/>
      <c r="K104" s="18"/>
      <c r="L104" s="11" t="str" cm="1">
        <f t="array" ref="L104">_xlfn.IFS(K104="","",K104=F104,"VALIDATED",K104&lt;&gt;F104,"NOT VALIDATED")</f>
        <v/>
      </c>
      <c r="P104" s="1" t="str">
        <f t="shared" si="4"/>
        <v/>
      </c>
      <c r="Q104" s="1" t="s">
        <v>145</v>
      </c>
      <c r="R104" s="1" t="s">
        <v>26</v>
      </c>
      <c r="S104" s="1" t="s">
        <v>27</v>
      </c>
      <c r="T104" s="1" t="s">
        <v>28</v>
      </c>
      <c r="U104" s="1" t="s">
        <v>144</v>
      </c>
      <c r="W104" s="1" t="str">
        <f>IF($N$11="ENTER INITIALS","",IF(V104="","INVALID",IF(V104&lt;33,"VALID","INVALID")))</f>
        <v/>
      </c>
      <c r="X104" s="5" t="e" cm="1">
        <f t="array" ref="X104">_xlfn.IFS(W104="VALID",1,W104="INVALID",0,W104="NO AMP",0)</f>
        <v>#N/A</v>
      </c>
      <c r="Y104" s="10">
        <v>23</v>
      </c>
    </row>
    <row r="105" spans="1:25">
      <c r="A105" s="1">
        <v>2</v>
      </c>
      <c r="B105" s="1">
        <f t="shared" si="5"/>
        <v>104</v>
      </c>
      <c r="C105" s="1" t="s">
        <v>31</v>
      </c>
      <c r="D105" s="17"/>
      <c r="E105" s="14" t="str">
        <f t="shared" si="3"/>
        <v/>
      </c>
      <c r="F105" s="11" t="str" cm="1">
        <f t="array" ref="F105">IF(D105="","",IF($N$11="ENTER INITIALS","",IF(AND(V427&gt;=33,V429&gt;=33),"Inconclusive",_xlfn.IFS(X427+X429=2,"Positive",X426+X427=2,"N1 Rerun",X428+X429=2,"N1 Rerun",X427+X429=1,"Rerun",X426+X428+X427+X429=0,"Rerun",X427+X429=0,"Negative"))))</f>
        <v/>
      </c>
      <c r="G105" s="18"/>
      <c r="H105" s="18"/>
      <c r="I105" s="18"/>
      <c r="J105" s="18"/>
      <c r="K105" s="18"/>
      <c r="L105" s="11" t="str" cm="1">
        <f t="array" ref="L105">_xlfn.IFS(K105="","",K105=F105,"VALIDATED",K105&lt;&gt;F105,"NOT VALIDATED")</f>
        <v/>
      </c>
      <c r="P105" s="1" t="str">
        <f t="shared" si="4"/>
        <v/>
      </c>
      <c r="Q105" s="1" t="s">
        <v>145</v>
      </c>
      <c r="R105" s="1" t="s">
        <v>33</v>
      </c>
      <c r="S105" s="1" t="s">
        <v>34</v>
      </c>
      <c r="T105" s="1" t="s">
        <v>28</v>
      </c>
      <c r="U105" s="1" t="s">
        <v>144</v>
      </c>
      <c r="W105" s="1" t="str">
        <f>IF($N$11="ENTER INITIALS","",IF(V105="","NO",IF(V105&lt;33,"YES","NO")))</f>
        <v/>
      </c>
      <c r="X105" s="5" t="e" cm="1">
        <f t="array" ref="X105">_xlfn.IFS(W105="YES",1,W105="NO",0,W105="NO AMP",0)</f>
        <v>#N/A</v>
      </c>
      <c r="Y105" s="10">
        <v>23</v>
      </c>
    </row>
    <row r="106" spans="1:25">
      <c r="A106" s="1">
        <v>2</v>
      </c>
      <c r="B106" s="1">
        <f t="shared" si="5"/>
        <v>105</v>
      </c>
      <c r="C106" s="1" t="s">
        <v>36</v>
      </c>
      <c r="D106" s="17"/>
      <c r="E106" s="14" t="str">
        <f t="shared" si="3"/>
        <v/>
      </c>
      <c r="F106" s="11" t="str" cm="1">
        <f t="array" ref="F106">IF(D106="","",IF($N$11="ENTER INITIALS","",IF(AND(V431&gt;=33,V433&gt;=33),"Inconclusive",_xlfn.IFS(X431+X433=2,"Positive",X430+X431=2,"N1 Rerun",X432+X433=2,"N1 Rerun",X431+X433=1,"Rerun",X430+X432+X431+X433=0,"Rerun",X431+X433=0,"Negative"))))</f>
        <v/>
      </c>
      <c r="G106" s="18"/>
      <c r="H106" s="18"/>
      <c r="I106" s="18"/>
      <c r="J106" s="18"/>
      <c r="K106" s="18"/>
      <c r="L106" s="11" t="str" cm="1">
        <f t="array" ref="L106">_xlfn.IFS(K106="","",K106=F106,"VALIDATED",K106&lt;&gt;F106,"NOT VALIDATED")</f>
        <v/>
      </c>
      <c r="P106" s="1" t="str">
        <f t="shared" si="4"/>
        <v/>
      </c>
      <c r="Q106" s="1" t="s">
        <v>146</v>
      </c>
      <c r="R106" s="1" t="s">
        <v>26</v>
      </c>
      <c r="S106" s="1" t="s">
        <v>27</v>
      </c>
      <c r="T106" s="1" t="s">
        <v>28</v>
      </c>
      <c r="U106" s="1" t="s">
        <v>147</v>
      </c>
      <c r="W106" s="1" t="str">
        <f>IF($N$11="ENTER INITIALS","",IF(V106="","INVALID",IF(V106&lt;33,"VALID","INVALID")))</f>
        <v/>
      </c>
      <c r="X106" s="5" t="e" cm="1">
        <f t="array" ref="X106">_xlfn.IFS(W106="VALID",1,W106="INVALID",0,W106="NO AMP",0)</f>
        <v>#N/A</v>
      </c>
      <c r="Y106" s="10">
        <v>24</v>
      </c>
    </row>
    <row r="107" spans="1:25">
      <c r="A107" s="1">
        <v>2</v>
      </c>
      <c r="B107" s="1">
        <f t="shared" si="5"/>
        <v>106</v>
      </c>
      <c r="C107" s="1" t="s">
        <v>40</v>
      </c>
      <c r="D107" s="17"/>
      <c r="E107" s="14" t="str">
        <f t="shared" si="3"/>
        <v/>
      </c>
      <c r="F107" s="11" t="str" cm="1">
        <f t="array" ref="F107">IF(D107="","",IF($N$11="ENTER INITIALS","",IF(AND(V435&gt;=33,V437&gt;=33),"Inconclusive",_xlfn.IFS(X435+X437=2,"Positive",X434+X435=2,"N1 Rerun",X436+X437=2,"N1 Rerun",X435+X437=1,"Rerun",X434+X436+X435+X437=0,"Rerun",X435+X437=0,"Negative"))))</f>
        <v/>
      </c>
      <c r="G107" s="18"/>
      <c r="H107" s="18"/>
      <c r="I107" s="18"/>
      <c r="J107" s="18"/>
      <c r="K107" s="18"/>
      <c r="L107" s="11" t="str" cm="1">
        <f t="array" ref="L107">_xlfn.IFS(K107="","",K107=F107,"VALIDATED",K107&lt;&gt;F107,"NOT VALIDATED")</f>
        <v/>
      </c>
      <c r="P107" s="1" t="str">
        <f t="shared" si="4"/>
        <v/>
      </c>
      <c r="Q107" s="1" t="s">
        <v>146</v>
      </c>
      <c r="R107" s="1" t="s">
        <v>33</v>
      </c>
      <c r="S107" s="1" t="s">
        <v>34</v>
      </c>
      <c r="T107" s="1" t="s">
        <v>28</v>
      </c>
      <c r="U107" s="1" t="s">
        <v>147</v>
      </c>
      <c r="W107" s="1" t="str">
        <f>IF($N$11="ENTER INITIALS","",IF(V107="","NO",IF(V107&lt;33,"YES","NO")))</f>
        <v/>
      </c>
      <c r="X107" s="5" t="e" cm="1">
        <f t="array" ref="X107">_xlfn.IFS(W107="YES",1,W107="NO",0,W107="NO AMP",0)</f>
        <v>#N/A</v>
      </c>
      <c r="Y107" s="10">
        <v>24</v>
      </c>
    </row>
    <row r="108" spans="1:25">
      <c r="A108" s="1">
        <v>2</v>
      </c>
      <c r="B108" s="1">
        <f t="shared" si="5"/>
        <v>107</v>
      </c>
      <c r="C108" s="1" t="s">
        <v>42</v>
      </c>
      <c r="D108" s="17"/>
      <c r="E108" s="14" t="str">
        <f t="shared" si="3"/>
        <v/>
      </c>
      <c r="F108" s="11" t="str" cm="1">
        <f t="array" ref="F108">IF(D108="","",IF($N$11="ENTER INITIALS","",IF(AND(V439&gt;=33,V441&gt;=33),"Inconclusive",_xlfn.IFS(X439+X441=2,"Positive",X438+X439=2,"N1 Rerun",X440+X441=2,"N1 Rerun",X439+X441=1,"Rerun",X438+X440+X439+X441=0,"Rerun",X439+X441=0,"Negative"))))</f>
        <v/>
      </c>
      <c r="G108" s="18"/>
      <c r="H108" s="18"/>
      <c r="I108" s="18"/>
      <c r="J108" s="18"/>
      <c r="K108" s="18"/>
      <c r="L108" s="11" t="str" cm="1">
        <f t="array" ref="L108">_xlfn.IFS(K108="","",K108=F108,"VALIDATED",K108&lt;&gt;F108,"NOT VALIDATED")</f>
        <v/>
      </c>
      <c r="P108" s="1" t="str">
        <f t="shared" si="4"/>
        <v/>
      </c>
      <c r="Q108" s="1" t="s">
        <v>148</v>
      </c>
      <c r="R108" s="1" t="s">
        <v>26</v>
      </c>
      <c r="S108" s="1" t="s">
        <v>27</v>
      </c>
      <c r="T108" s="1" t="s">
        <v>28</v>
      </c>
      <c r="U108" s="1" t="s">
        <v>147</v>
      </c>
      <c r="W108" s="1" t="str">
        <f>IF($N$11="ENTER INITIALS","",IF(V108="","INVALID",IF(V108&lt;33,"VALID","INVALID")))</f>
        <v/>
      </c>
      <c r="X108" s="5" t="e" cm="1">
        <f t="array" ref="X108">_xlfn.IFS(W108="VALID",1,W108="INVALID",0,W108="NO AMP",0)</f>
        <v>#N/A</v>
      </c>
      <c r="Y108" s="10">
        <v>24</v>
      </c>
    </row>
    <row r="109" spans="1:25">
      <c r="A109" s="1">
        <v>2</v>
      </c>
      <c r="B109" s="1">
        <f t="shared" si="5"/>
        <v>108</v>
      </c>
      <c r="C109" s="1" t="s">
        <v>49</v>
      </c>
      <c r="D109" s="17"/>
      <c r="E109" s="14" t="str">
        <f t="shared" si="3"/>
        <v/>
      </c>
      <c r="F109" s="11" t="str" cm="1">
        <f t="array" ref="F109">IF(D109="","",IF($N$11="ENTER INITIALS","",IF(AND(V443&gt;=33,V445&gt;=33),"Inconclusive",_xlfn.IFS(X443+X445=2,"Positive",X442+X443=2,"N1 Rerun",X444+X445=2,"N1 Rerun",X443+X445=1,"Rerun",X442+X444+X443+X445=0,"Rerun",X443+X445=0,"Negative"))))</f>
        <v/>
      </c>
      <c r="G109" s="18"/>
      <c r="H109" s="18"/>
      <c r="I109" s="18"/>
      <c r="J109" s="18"/>
      <c r="K109" s="18"/>
      <c r="L109" s="11" t="str" cm="1">
        <f t="array" ref="L109">_xlfn.IFS(K109="","",K109=F109,"VALIDATED",K109&lt;&gt;F109,"NOT VALIDATED")</f>
        <v/>
      </c>
      <c r="P109" s="1" t="str">
        <f t="shared" si="4"/>
        <v/>
      </c>
      <c r="Q109" s="1" t="s">
        <v>148</v>
      </c>
      <c r="R109" s="1" t="s">
        <v>33</v>
      </c>
      <c r="S109" s="1" t="s">
        <v>34</v>
      </c>
      <c r="T109" s="1" t="s">
        <v>28</v>
      </c>
      <c r="U109" s="1" t="s">
        <v>147</v>
      </c>
      <c r="W109" s="1" t="str">
        <f>IF($N$11="ENTER INITIALS","",IF(V109="","NO",IF(V109&lt;33,"YES","NO")))</f>
        <v/>
      </c>
      <c r="X109" s="5" t="e" cm="1">
        <f t="array" ref="X109">_xlfn.IFS(W109="YES",1,W109="NO",0,W109="NO AMP",0)</f>
        <v>#N/A</v>
      </c>
      <c r="Y109" s="10">
        <v>24</v>
      </c>
    </row>
    <row r="110" spans="1:25">
      <c r="A110" s="1">
        <v>4</v>
      </c>
      <c r="B110" s="1">
        <f t="shared" si="5"/>
        <v>109</v>
      </c>
      <c r="C110" s="1" t="s">
        <v>22</v>
      </c>
      <c r="D110" s="17"/>
      <c r="E110" s="14" t="str">
        <f t="shared" si="3"/>
        <v/>
      </c>
      <c r="F110" s="11" t="str" cm="1">
        <f t="array" ref="F110">IF(D110="","",IF($N$11="ENTER INITIALS","",IF(AND(V447&gt;=33,V449&gt;=33),"Inconclusive",_xlfn.IFS(X447+X449=2,"Positive",X446+X447=2,"N1 Rerun",X448+X449=2,"N1 Rerun",X447+X449=1,"Rerun",X446+X448+X447+X449=0,"Rerun",X447+X449=0,"Negative"))))</f>
        <v/>
      </c>
      <c r="G110" s="18"/>
      <c r="H110" s="18"/>
      <c r="I110" s="18"/>
      <c r="J110" s="18"/>
      <c r="K110" s="18"/>
      <c r="L110" s="11" t="str" cm="1">
        <f t="array" ref="L110">_xlfn.IFS(K110="","",K110=F110,"VALIDATED",K110&lt;&gt;F110,"NOT VALIDATED")</f>
        <v/>
      </c>
      <c r="P110" s="1" t="str">
        <f t="shared" si="4"/>
        <v/>
      </c>
      <c r="Q110" s="1" t="s">
        <v>149</v>
      </c>
      <c r="R110" s="1" t="s">
        <v>26</v>
      </c>
      <c r="S110" s="1" t="s">
        <v>27</v>
      </c>
      <c r="T110" s="1" t="s">
        <v>28</v>
      </c>
      <c r="U110" s="1" t="s">
        <v>150</v>
      </c>
      <c r="W110" s="1" t="str">
        <f>IF($N$11="ENTER INITIALS","",IF(V110="","INVALID",IF(V110&lt;33,"VALID","INVALID")))</f>
        <v/>
      </c>
      <c r="X110" s="5" t="e" cm="1">
        <f t="array" ref="X110">_xlfn.IFS(W110="VALID",1,W110="INVALID",0,W110="NO AMP",0)</f>
        <v>#N/A</v>
      </c>
      <c r="Y110" s="10">
        <v>25</v>
      </c>
    </row>
    <row r="111" spans="1:25">
      <c r="A111" s="1">
        <v>4</v>
      </c>
      <c r="B111" s="1">
        <f t="shared" si="5"/>
        <v>110</v>
      </c>
      <c r="C111" s="1" t="s">
        <v>31</v>
      </c>
      <c r="D111" s="17"/>
      <c r="E111" s="14" t="str">
        <f t="shared" si="3"/>
        <v/>
      </c>
      <c r="F111" s="11" t="str" cm="1">
        <f t="array" ref="F111">IF(D111="","",IF($N$11="ENTER INITIALS","",IF(AND(V451&gt;=33,V453&gt;=33),"Inconclusive",_xlfn.IFS(X451+X453=2,"Positive",X450+X451=2,"N1 Rerun",X452+X453=2,"N1 Rerun",X451+X453=1,"Rerun",X450+X452+X451+X453=0,"Rerun",X451+X453=0,"Negative"))))</f>
        <v/>
      </c>
      <c r="G111" s="18"/>
      <c r="H111" s="18"/>
      <c r="I111" s="18"/>
      <c r="J111" s="18"/>
      <c r="K111" s="18"/>
      <c r="L111" s="11" t="str" cm="1">
        <f t="array" ref="L111">_xlfn.IFS(K111="","",K111=F111,"VALIDATED",K111&lt;&gt;F111,"NOT VALIDATED")</f>
        <v/>
      </c>
      <c r="P111" s="1" t="str">
        <f t="shared" si="4"/>
        <v/>
      </c>
      <c r="Q111" s="1" t="s">
        <v>149</v>
      </c>
      <c r="R111" s="1" t="s">
        <v>33</v>
      </c>
      <c r="S111" s="1" t="s">
        <v>34</v>
      </c>
      <c r="T111" s="1" t="s">
        <v>28</v>
      </c>
      <c r="U111" s="1" t="s">
        <v>150</v>
      </c>
      <c r="W111" s="1" t="str">
        <f>IF($N$11="ENTER INITIALS","",IF(V111="","NO",IF(V111&lt;33,"YES","NO")))</f>
        <v/>
      </c>
      <c r="X111" s="5" t="e" cm="1">
        <f t="array" ref="X111">_xlfn.IFS(W111="YES",1,W111="NO",0,W111="NO AMP",0)</f>
        <v>#N/A</v>
      </c>
      <c r="Y111" s="10">
        <v>25</v>
      </c>
    </row>
    <row r="112" spans="1:25">
      <c r="A112" s="1">
        <v>4</v>
      </c>
      <c r="B112" s="1">
        <f t="shared" si="5"/>
        <v>111</v>
      </c>
      <c r="C112" s="1" t="s">
        <v>36</v>
      </c>
      <c r="D112" s="17"/>
      <c r="E112" s="14" t="str">
        <f t="shared" si="3"/>
        <v/>
      </c>
      <c r="F112" s="11" t="str" cm="1">
        <f t="array" ref="F112">IF(D112="","",IF($N$11="ENTER INITIALS","",IF(AND(V455&gt;=33,V457&gt;=33),"Inconclusive",_xlfn.IFS(X455+X457=2,"Positive",X454+X455=2,"N1 Rerun",X456+X457=2,"N1 Rerun",X455+X457=1,"Rerun",X454+X456+X455+X457=0,"Rerun",X455+X457=0,"Negative"))))</f>
        <v/>
      </c>
      <c r="G112" s="18"/>
      <c r="H112" s="18"/>
      <c r="I112" s="18"/>
      <c r="J112" s="18"/>
      <c r="K112" s="18"/>
      <c r="L112" s="11" t="str" cm="1">
        <f t="array" ref="L112">_xlfn.IFS(K112="","",K112=F112,"VALIDATED",K112&lt;&gt;F112,"NOT VALIDATED")</f>
        <v/>
      </c>
      <c r="P112" s="1" t="str">
        <f t="shared" si="4"/>
        <v/>
      </c>
      <c r="Q112" s="1" t="s">
        <v>151</v>
      </c>
      <c r="R112" s="1" t="s">
        <v>26</v>
      </c>
      <c r="S112" s="1" t="s">
        <v>27</v>
      </c>
      <c r="T112" s="1" t="s">
        <v>28</v>
      </c>
      <c r="U112" s="1" t="s">
        <v>150</v>
      </c>
      <c r="W112" s="1" t="str">
        <f>IF($N$11="ENTER INITIALS","",IF(V112="","INVALID",IF(V112&lt;33,"VALID","INVALID")))</f>
        <v/>
      </c>
      <c r="X112" s="5" t="e" cm="1">
        <f t="array" ref="X112">_xlfn.IFS(W112="VALID",1,W112="INVALID",0,W112="NO AMP",0)</f>
        <v>#N/A</v>
      </c>
      <c r="Y112" s="10">
        <v>25</v>
      </c>
    </row>
    <row r="113" spans="1:25">
      <c r="A113" s="1">
        <v>4</v>
      </c>
      <c r="B113" s="1">
        <f t="shared" si="5"/>
        <v>112</v>
      </c>
      <c r="C113" s="1" t="s">
        <v>40</v>
      </c>
      <c r="D113" s="17"/>
      <c r="E113" s="14" t="str">
        <f t="shared" si="3"/>
        <v/>
      </c>
      <c r="F113" s="11" t="str" cm="1">
        <f t="array" ref="F113">IF(D113="","",IF($N$11="ENTER INITIALS","",IF(AND(V459&gt;=33,V461&gt;=33),"Inconclusive",_xlfn.IFS(X459+X461=2,"Positive",X458+X459=2,"N1 Rerun",X460+X461=2,"N1 Rerun",X459+X461=1,"Rerun",X458+X460+X459+X461=0,"Rerun",X459+X461=0,"Negative"))))</f>
        <v/>
      </c>
      <c r="G113" s="18"/>
      <c r="H113" s="18"/>
      <c r="I113" s="18"/>
      <c r="J113" s="18"/>
      <c r="K113" s="18"/>
      <c r="L113" s="11" t="str" cm="1">
        <f t="array" ref="L113">_xlfn.IFS(K113="","",K113=F113,"VALIDATED",K113&lt;&gt;F113,"NOT VALIDATED")</f>
        <v/>
      </c>
      <c r="P113" s="1" t="str">
        <f t="shared" si="4"/>
        <v/>
      </c>
      <c r="Q113" s="1" t="s">
        <v>151</v>
      </c>
      <c r="R113" s="1" t="s">
        <v>33</v>
      </c>
      <c r="S113" s="1" t="s">
        <v>34</v>
      </c>
      <c r="T113" s="1" t="s">
        <v>28</v>
      </c>
      <c r="U113" s="1" t="s">
        <v>150</v>
      </c>
      <c r="W113" s="1" t="str">
        <f>IF($N$11="ENTER INITIALS","",IF(V113="","NO",IF(V113&lt;33,"YES","NO")))</f>
        <v/>
      </c>
      <c r="X113" s="5" t="e" cm="1">
        <f t="array" ref="X113">_xlfn.IFS(W113="YES",1,W113="NO",0,W113="NO AMP",0)</f>
        <v>#N/A</v>
      </c>
      <c r="Y113" s="10">
        <v>25</v>
      </c>
    </row>
    <row r="114" spans="1:25">
      <c r="A114" s="1">
        <v>4</v>
      </c>
      <c r="B114" s="1">
        <f t="shared" si="5"/>
        <v>113</v>
      </c>
      <c r="C114" s="1" t="s">
        <v>42</v>
      </c>
      <c r="D114" s="17"/>
      <c r="E114" s="14" t="str">
        <f t="shared" si="3"/>
        <v/>
      </c>
      <c r="F114" s="11" t="str" cm="1">
        <f t="array" ref="F114">IF(D114="","",IF($N$11="ENTER INITIALS","",IF(AND(V463&gt;=33,V465&gt;=33),"Inconclusive",_xlfn.IFS(X463+X465=2,"Positive",X462+X463=2,"N1 Rerun",X464+X465=2,"N1 Rerun",X463+X465=1,"Rerun",X462+X464+X463+X465=0,"Rerun",X463+X465=0,"Negative"))))</f>
        <v/>
      </c>
      <c r="G114" s="18"/>
      <c r="H114" s="18"/>
      <c r="I114" s="18"/>
      <c r="J114" s="18"/>
      <c r="K114" s="18"/>
      <c r="L114" s="11" t="str" cm="1">
        <f t="array" ref="L114">_xlfn.IFS(K114="","",K114=F114,"VALIDATED",K114&lt;&gt;F114,"NOT VALIDATED")</f>
        <v/>
      </c>
      <c r="P114" s="1" t="str">
        <f t="shared" si="4"/>
        <v/>
      </c>
      <c r="Q114" s="1" t="s">
        <v>152</v>
      </c>
      <c r="R114" s="1" t="s">
        <v>26</v>
      </c>
      <c r="S114" s="1" t="s">
        <v>27</v>
      </c>
      <c r="T114" s="1" t="s">
        <v>28</v>
      </c>
      <c r="U114" s="1" t="s">
        <v>153</v>
      </c>
      <c r="W114" s="1" t="str">
        <f>IF($N$11="ENTER INITIALS","",IF(V114="","INVALID",IF(V114&lt;33,"VALID","INVALID")))</f>
        <v/>
      </c>
      <c r="X114" s="5" t="e" cm="1">
        <f t="array" ref="X114">_xlfn.IFS(W114="VALID",1,W114="INVALID",0,W114="NO AMP",0)</f>
        <v>#N/A</v>
      </c>
      <c r="Y114" s="10">
        <v>26</v>
      </c>
    </row>
    <row r="115" spans="1:25">
      <c r="A115" s="1">
        <v>4</v>
      </c>
      <c r="B115" s="1">
        <f t="shared" si="5"/>
        <v>114</v>
      </c>
      <c r="C115" s="1" t="s">
        <v>49</v>
      </c>
      <c r="D115" s="17"/>
      <c r="E115" s="14" t="str">
        <f t="shared" si="3"/>
        <v/>
      </c>
      <c r="F115" s="11" t="str" cm="1">
        <f t="array" ref="F115">IF(D115="","",IF($N$11="ENTER INITIALS","",IF(AND(V467&gt;=33,V469&gt;=33),"Inconclusive",_xlfn.IFS(X467+X469=2,"Positive",X466+X467=2,"N1 Rerun",X468+X469=2,"N1 Rerun",X467+X469=1,"Rerun",X466+X468+X467+X469=0,"Rerun",X467+X469=0,"Negative"))))</f>
        <v/>
      </c>
      <c r="G115" s="18"/>
      <c r="H115" s="18"/>
      <c r="I115" s="18"/>
      <c r="J115" s="18"/>
      <c r="K115" s="18"/>
      <c r="L115" s="11" t="str" cm="1">
        <f t="array" ref="L115">_xlfn.IFS(K115="","",K115=F115,"VALIDATED",K115&lt;&gt;F115,"NOT VALIDATED")</f>
        <v/>
      </c>
      <c r="P115" s="1" t="str">
        <f t="shared" si="4"/>
        <v/>
      </c>
      <c r="Q115" s="1" t="s">
        <v>152</v>
      </c>
      <c r="R115" s="1" t="s">
        <v>33</v>
      </c>
      <c r="S115" s="1" t="s">
        <v>34</v>
      </c>
      <c r="T115" s="1" t="s">
        <v>28</v>
      </c>
      <c r="U115" s="1" t="s">
        <v>153</v>
      </c>
      <c r="W115" s="1" t="str">
        <f>IF($N$11="ENTER INITIALS","",IF(V115="","NO",IF(V115&lt;33,"YES","NO")))</f>
        <v/>
      </c>
      <c r="X115" s="5" t="e" cm="1">
        <f t="array" ref="X115">_xlfn.IFS(W115="YES",1,W115="NO",0,W115="NO AMP",0)</f>
        <v>#N/A</v>
      </c>
      <c r="Y115" s="10">
        <v>26</v>
      </c>
    </row>
    <row r="116" spans="1:25">
      <c r="A116" s="1">
        <v>5</v>
      </c>
      <c r="B116" s="1">
        <f t="shared" si="5"/>
        <v>115</v>
      </c>
      <c r="C116" s="1" t="s">
        <v>22</v>
      </c>
      <c r="D116" s="17"/>
      <c r="E116" s="14" t="str">
        <f t="shared" si="3"/>
        <v/>
      </c>
      <c r="F116" s="11" t="str" cm="1">
        <f t="array" ref="F116">IF(D116="","",IF($N$11="ENTER INITIALS","",IF(AND(V471&gt;=33,V473&gt;=33),"Inconclusive",_xlfn.IFS(X471+X473=2,"Positive",X470+X471=2,"N1 Rerun",X472+X473=2,"N1 Rerun",X471+X473=1,"Rerun",X470+X472+X471+X473=0,"Rerun",X471+X473=0,"Negative"))))</f>
        <v/>
      </c>
      <c r="G116" s="18"/>
      <c r="H116" s="18"/>
      <c r="I116" s="18"/>
      <c r="J116" s="18"/>
      <c r="K116" s="18"/>
      <c r="L116" s="11" t="str" cm="1">
        <f t="array" ref="L116">_xlfn.IFS(K116="","",K116=F116,"VALIDATED",K116&lt;&gt;F116,"NOT VALIDATED")</f>
        <v/>
      </c>
      <c r="P116" s="1" t="str">
        <f t="shared" si="4"/>
        <v/>
      </c>
      <c r="Q116" s="1" t="s">
        <v>154</v>
      </c>
      <c r="R116" s="1" t="s">
        <v>26</v>
      </c>
      <c r="S116" s="1" t="s">
        <v>27</v>
      </c>
      <c r="T116" s="1" t="s">
        <v>28</v>
      </c>
      <c r="U116" s="1" t="s">
        <v>153</v>
      </c>
      <c r="W116" s="1" t="str">
        <f>IF($N$11="ENTER INITIALS","",IF(V116="","INVALID",IF(V116&lt;33,"VALID","INVALID")))</f>
        <v/>
      </c>
      <c r="X116" s="5" t="e" cm="1">
        <f t="array" ref="X116">_xlfn.IFS(W116="VALID",1,W116="INVALID",0,W116="NO AMP",0)</f>
        <v>#N/A</v>
      </c>
      <c r="Y116" s="10">
        <v>26</v>
      </c>
    </row>
    <row r="117" spans="1:25">
      <c r="A117" s="1">
        <v>5</v>
      </c>
      <c r="B117" s="1">
        <f t="shared" si="5"/>
        <v>116</v>
      </c>
      <c r="C117" s="1" t="s">
        <v>31</v>
      </c>
      <c r="D117" s="17"/>
      <c r="E117" s="14" t="str">
        <f t="shared" si="3"/>
        <v/>
      </c>
      <c r="F117" s="11" t="str" cm="1">
        <f t="array" ref="F117">IF(D117="","",IF($N$11="ENTER INITIALS","",IF(AND(V475&gt;=33,V477&gt;=33),"Inconclusive",_xlfn.IFS(X475+X477=2,"Positive",X474+X475=2,"N1 Rerun",X476+X477=2,"N1 Rerun",X475+X477=1,"Rerun",X474+X476+X475+X477=0,"Rerun",X475+X477=0,"Negative"))))</f>
        <v/>
      </c>
      <c r="G117" s="18"/>
      <c r="H117" s="18"/>
      <c r="I117" s="18"/>
      <c r="J117" s="18"/>
      <c r="K117" s="18"/>
      <c r="L117" s="11" t="str" cm="1">
        <f t="array" ref="L117">_xlfn.IFS(K117="","",K117=F117,"VALIDATED",K117&lt;&gt;F117,"NOT VALIDATED")</f>
        <v/>
      </c>
      <c r="P117" s="1" t="str">
        <f t="shared" si="4"/>
        <v/>
      </c>
      <c r="Q117" s="1" t="s">
        <v>154</v>
      </c>
      <c r="R117" s="1" t="s">
        <v>33</v>
      </c>
      <c r="S117" s="1" t="s">
        <v>34</v>
      </c>
      <c r="T117" s="1" t="s">
        <v>28</v>
      </c>
      <c r="U117" s="1" t="s">
        <v>153</v>
      </c>
      <c r="W117" s="1" t="str">
        <f>IF($N$11="ENTER INITIALS","",IF(V117="","NO",IF(V117&lt;33,"YES","NO")))</f>
        <v/>
      </c>
      <c r="X117" s="5" t="e" cm="1">
        <f t="array" ref="X117">_xlfn.IFS(W117="YES",1,W117="NO",0,W117="NO AMP",0)</f>
        <v>#N/A</v>
      </c>
      <c r="Y117" s="10">
        <v>26</v>
      </c>
    </row>
    <row r="118" spans="1:25">
      <c r="A118" s="1">
        <v>5</v>
      </c>
      <c r="B118" s="1">
        <f t="shared" si="5"/>
        <v>117</v>
      </c>
      <c r="C118" s="1" t="s">
        <v>36</v>
      </c>
      <c r="D118" s="17"/>
      <c r="E118" s="14" t="str">
        <f t="shared" si="3"/>
        <v/>
      </c>
      <c r="F118" s="11" t="str" cm="1">
        <f t="array" ref="F118">IF(D118="","",IF($N$11="ENTER INITIALS","",IF(AND(V479&gt;=33,V481&gt;=33),"Inconclusive",_xlfn.IFS(X479+X481=2,"Positive",X478+X479=2,"N1 Rerun",X480+X481=2,"N1 Rerun",X479+X481=1,"Rerun",X478+X480+X479+X481=0,"Rerun",X479+X481=0,"Negative"))))</f>
        <v/>
      </c>
      <c r="G118" s="18"/>
      <c r="H118" s="18"/>
      <c r="I118" s="18"/>
      <c r="J118" s="18"/>
      <c r="K118" s="18"/>
      <c r="L118" s="11" t="str" cm="1">
        <f t="array" ref="L118">_xlfn.IFS(K118="","",K118=F118,"VALIDATED",K118&lt;&gt;F118,"NOT VALIDATED")</f>
        <v/>
      </c>
      <c r="P118" s="1" t="str">
        <f t="shared" si="4"/>
        <v/>
      </c>
      <c r="Q118" s="1" t="s">
        <v>155</v>
      </c>
      <c r="R118" s="1" t="s">
        <v>26</v>
      </c>
      <c r="S118" s="1" t="s">
        <v>27</v>
      </c>
      <c r="T118" s="1" t="s">
        <v>28</v>
      </c>
      <c r="U118" s="1" t="s">
        <v>156</v>
      </c>
      <c r="W118" s="1" t="str">
        <f>IF($N$11="ENTER INITIALS","",IF(V118="","INVALID",IF(V118&lt;33,"VALID","INVALID")))</f>
        <v/>
      </c>
      <c r="X118" s="5" t="e" cm="1">
        <f t="array" ref="X118">_xlfn.IFS(W118="VALID",1,W118="INVALID",0,W118="NO AMP",0)</f>
        <v>#N/A</v>
      </c>
      <c r="Y118" s="10">
        <v>27</v>
      </c>
    </row>
    <row r="119" spans="1:25">
      <c r="A119" s="1">
        <v>5</v>
      </c>
      <c r="B119" s="1">
        <f t="shared" si="5"/>
        <v>118</v>
      </c>
      <c r="C119" s="1" t="s">
        <v>40</v>
      </c>
      <c r="D119" s="17"/>
      <c r="E119" s="14" t="str">
        <f t="shared" si="3"/>
        <v/>
      </c>
      <c r="F119" s="11" t="str" cm="1">
        <f t="array" ref="F119">IF(D119="","",IF($N$11="ENTER INITIALS","",IF(AND(V483&gt;=33,V485&gt;=33),"Inconclusive",_xlfn.IFS(X483+X485=2,"Positive",X482+X483=2,"N1 Rerun",X484+X485=2,"N1 Rerun",X483+X485=1,"Rerun",X482+X484+X483+X485=0,"Rerun",X483+X485=0,"Negative"))))</f>
        <v/>
      </c>
      <c r="G119" s="18"/>
      <c r="H119" s="18"/>
      <c r="I119" s="18"/>
      <c r="J119" s="18"/>
      <c r="K119" s="18"/>
      <c r="L119" s="11" t="str" cm="1">
        <f t="array" ref="L119">_xlfn.IFS(K119="","",K119=F119,"VALIDATED",K119&lt;&gt;F119,"NOT VALIDATED")</f>
        <v/>
      </c>
      <c r="P119" s="1" t="str">
        <f t="shared" si="4"/>
        <v/>
      </c>
      <c r="Q119" s="1" t="s">
        <v>155</v>
      </c>
      <c r="R119" s="1" t="s">
        <v>33</v>
      </c>
      <c r="S119" s="1" t="s">
        <v>34</v>
      </c>
      <c r="T119" s="1" t="s">
        <v>28</v>
      </c>
      <c r="U119" s="1" t="s">
        <v>156</v>
      </c>
      <c r="W119" s="1" t="str">
        <f>IF($N$11="ENTER INITIALS","",IF(V119="","NO",IF(V119&lt;33,"YES","NO")))</f>
        <v/>
      </c>
      <c r="X119" s="5" t="e" cm="1">
        <f t="array" ref="X119">_xlfn.IFS(W119="YES",1,W119="NO",0,W119="NO AMP",0)</f>
        <v>#N/A</v>
      </c>
      <c r="Y119" s="10">
        <v>27</v>
      </c>
    </row>
    <row r="120" spans="1:25">
      <c r="A120" s="1">
        <v>5</v>
      </c>
      <c r="B120" s="1">
        <f t="shared" si="5"/>
        <v>119</v>
      </c>
      <c r="C120" s="1" t="s">
        <v>42</v>
      </c>
      <c r="D120" s="17"/>
      <c r="E120" s="14" t="str">
        <f t="shared" si="3"/>
        <v/>
      </c>
      <c r="F120" s="11" t="str" cm="1">
        <f t="array" ref="F120">IF(D120="","",IF($N$11="ENTER INITIALS","",IF(AND(V487&gt;=33,V489&gt;=33),"Inconclusive",_xlfn.IFS(X487+X489=2,"Positive",X486+X487=2,"N1 Rerun",X488+X489=2,"N1 Rerun",X487+X489=1,"Rerun",X486+X488+X487+X489=0,"Rerun",X487+X489=0,"Negative"))))</f>
        <v/>
      </c>
      <c r="G120" s="18"/>
      <c r="H120" s="18"/>
      <c r="I120" s="18"/>
      <c r="J120" s="18"/>
      <c r="K120" s="18"/>
      <c r="L120" s="11" t="str" cm="1">
        <f t="array" ref="L120">_xlfn.IFS(K120="","",K120=F120,"VALIDATED",K120&lt;&gt;F120,"NOT VALIDATED")</f>
        <v/>
      </c>
      <c r="P120" s="1" t="str">
        <f t="shared" si="4"/>
        <v/>
      </c>
      <c r="Q120" s="1" t="s">
        <v>157</v>
      </c>
      <c r="R120" s="1" t="s">
        <v>26</v>
      </c>
      <c r="S120" s="1" t="s">
        <v>27</v>
      </c>
      <c r="T120" s="1" t="s">
        <v>28</v>
      </c>
      <c r="U120" s="1" t="s">
        <v>156</v>
      </c>
      <c r="W120" s="1" t="str">
        <f>IF($N$11="ENTER INITIALS","",IF(V120="","INVALID",IF(V120&lt;33,"VALID","INVALID")))</f>
        <v/>
      </c>
      <c r="X120" s="5" t="e" cm="1">
        <f t="array" ref="X120">_xlfn.IFS(W120="VALID",1,W120="INVALID",0,W120="NO AMP",0)</f>
        <v>#N/A</v>
      </c>
      <c r="Y120" s="10">
        <v>27</v>
      </c>
    </row>
    <row r="121" spans="1:25">
      <c r="A121" s="1">
        <v>5</v>
      </c>
      <c r="B121" s="1">
        <f t="shared" si="5"/>
        <v>120</v>
      </c>
      <c r="C121" s="1" t="s">
        <v>49</v>
      </c>
      <c r="D121" s="17"/>
      <c r="E121" s="14" t="str">
        <f t="shared" si="3"/>
        <v/>
      </c>
      <c r="F121" s="11" t="str" cm="1">
        <f t="array" ref="F121">IF(D121="","",IF($N$11="ENTER INITIALS","",IF(AND(V491&gt;=33,V493&gt;=33),"Inconclusive",_xlfn.IFS(X491+X493=2,"Positive",X490+X491=2,"N1 Rerun",X492+X493=2,"N1 Rerun",X491+X493=1,"Rerun",X490+X492+X491+X493=0,"Rerun",X491+X493=0,"Negative"))))</f>
        <v/>
      </c>
      <c r="G121" s="18"/>
      <c r="H121" s="18"/>
      <c r="I121" s="18"/>
      <c r="J121" s="18"/>
      <c r="K121" s="18"/>
      <c r="L121" s="11" t="str" cm="1">
        <f t="array" ref="L121">_xlfn.IFS(K121="","",K121=F121,"VALIDATED",K121&lt;&gt;F121,"NOT VALIDATED")</f>
        <v/>
      </c>
      <c r="P121" s="1" t="str">
        <f t="shared" si="4"/>
        <v/>
      </c>
      <c r="Q121" s="1" t="s">
        <v>157</v>
      </c>
      <c r="R121" s="1" t="s">
        <v>33</v>
      </c>
      <c r="S121" s="1" t="s">
        <v>34</v>
      </c>
      <c r="T121" s="1" t="s">
        <v>28</v>
      </c>
      <c r="U121" s="1" t="s">
        <v>156</v>
      </c>
      <c r="W121" s="1" t="str">
        <f>IF($N$11="ENTER INITIALS","",IF(V121="","NO",IF(V121&lt;33,"YES","NO")))</f>
        <v/>
      </c>
      <c r="X121" s="5" t="e" cm="1">
        <f t="array" ref="X121">_xlfn.IFS(W121="YES",1,W121="NO",0,W121="NO AMP",0)</f>
        <v>#N/A</v>
      </c>
      <c r="Y121" s="10">
        <v>27</v>
      </c>
    </row>
    <row r="122" spans="1:25">
      <c r="A122" s="1">
        <v>7</v>
      </c>
      <c r="B122" s="1">
        <f t="shared" si="5"/>
        <v>121</v>
      </c>
      <c r="C122" s="1" t="s">
        <v>22</v>
      </c>
      <c r="D122" s="17"/>
      <c r="E122" s="14" t="str">
        <f t="shared" si="3"/>
        <v/>
      </c>
      <c r="F122" s="11" t="str" cm="1">
        <f t="array" ref="F122">IF(D122="","",IF($N$11="ENTER INITIALS","",IF(AND(V495&gt;=33,V497&gt;=33),"Inconclusive",_xlfn.IFS(X495+X497=2,"Positive",X494+X495=2,"N1 Rerun",X496+X497=2,"N1 Rerun",X495+X497=1,"Rerun",X494+X496+X495+X497=0,"Rerun",X495+X497=0,"Negative"))))</f>
        <v/>
      </c>
      <c r="G122" s="18"/>
      <c r="H122" s="18"/>
      <c r="I122" s="18"/>
      <c r="J122" s="18"/>
      <c r="K122" s="18"/>
      <c r="L122" s="11" t="str" cm="1">
        <f t="array" ref="L122">_xlfn.IFS(K122="","",K122=F122,"VALIDATED",K122&lt;&gt;F122,"NOT VALIDATED")</f>
        <v/>
      </c>
      <c r="P122" s="1" t="str">
        <f t="shared" si="4"/>
        <v/>
      </c>
      <c r="Q122" s="1" t="s">
        <v>158</v>
      </c>
      <c r="R122" s="1" t="s">
        <v>26</v>
      </c>
      <c r="S122" s="1" t="s">
        <v>27</v>
      </c>
      <c r="T122" s="1" t="s">
        <v>28</v>
      </c>
      <c r="U122" s="1" t="s">
        <v>159</v>
      </c>
      <c r="W122" s="1" t="str">
        <f>IF($N$11="ENTER INITIALS","",IF(V122="","INVALID",IF(V122&lt;33,"VALID","INVALID")))</f>
        <v/>
      </c>
      <c r="X122" s="5" t="e" cm="1">
        <f t="array" ref="X122">_xlfn.IFS(W122="VALID",1,W122="INVALID",0,W122="NO AMP",0)</f>
        <v>#N/A</v>
      </c>
      <c r="Y122" s="10">
        <v>28</v>
      </c>
    </row>
    <row r="123" spans="1:25">
      <c r="A123" s="1">
        <v>7</v>
      </c>
      <c r="B123" s="1">
        <f t="shared" si="5"/>
        <v>122</v>
      </c>
      <c r="C123" s="1" t="s">
        <v>31</v>
      </c>
      <c r="D123" s="17"/>
      <c r="E123" s="14" t="str">
        <f t="shared" si="3"/>
        <v/>
      </c>
      <c r="F123" s="11" t="str" cm="1">
        <f t="array" ref="F123">IF(D123="","",IF($N$11="ENTER INITIALS","",IF(AND(V499&gt;=33,V501&gt;=33),"Inconclusive",_xlfn.IFS(X499+X501=2,"Positive",X498+X499=2,"N1 Rerun",X500+X501=2,"N1 Rerun",X499+X501=1,"Rerun",X498+X500+X499+X501=0,"Rerun",X499+X501=0,"Negative"))))</f>
        <v/>
      </c>
      <c r="G123" s="18"/>
      <c r="H123" s="18"/>
      <c r="I123" s="18"/>
      <c r="J123" s="18"/>
      <c r="K123" s="18"/>
      <c r="L123" s="11" t="str" cm="1">
        <f t="array" ref="L123">_xlfn.IFS(K123="","",K123=F123,"VALIDATED",K123&lt;&gt;F123,"NOT VALIDATED")</f>
        <v/>
      </c>
      <c r="P123" s="1" t="str">
        <f t="shared" si="4"/>
        <v/>
      </c>
      <c r="Q123" s="1" t="s">
        <v>158</v>
      </c>
      <c r="R123" s="1" t="s">
        <v>33</v>
      </c>
      <c r="S123" s="1" t="s">
        <v>34</v>
      </c>
      <c r="T123" s="1" t="s">
        <v>28</v>
      </c>
      <c r="U123" s="1" t="s">
        <v>159</v>
      </c>
      <c r="W123" s="1" t="str">
        <f>IF($N$11="ENTER INITIALS","",IF(V123="","NO",IF(V123&lt;33,"YES","NO")))</f>
        <v/>
      </c>
      <c r="X123" s="5" t="e" cm="1">
        <f t="array" ref="X123">_xlfn.IFS(W123="YES",1,W123="NO",0,W123="NO AMP",0)</f>
        <v>#N/A</v>
      </c>
      <c r="Y123" s="10">
        <v>28</v>
      </c>
    </row>
    <row r="124" spans="1:25">
      <c r="A124" s="1">
        <v>7</v>
      </c>
      <c r="B124" s="1">
        <f t="shared" si="5"/>
        <v>123</v>
      </c>
      <c r="C124" s="1" t="s">
        <v>36</v>
      </c>
      <c r="D124" s="17"/>
      <c r="E124" s="14" t="str">
        <f t="shared" si="3"/>
        <v/>
      </c>
      <c r="F124" s="11" t="str" cm="1">
        <f t="array" ref="F124">IF(D124="","",IF($N$11="ENTER INITIALS","",IF(AND(V503&gt;=33,V505&gt;=33),"Inconclusive",_xlfn.IFS(X503+X505=2,"Positive",X502+X503=2,"N1 Rerun",X504+X505=2,"N1 Rerun",X503+X505=1,"Rerun",X502+X504+X503+X505=0,"Rerun",X503+X505=0,"Negative"))))</f>
        <v/>
      </c>
      <c r="G124" s="18"/>
      <c r="H124" s="18"/>
      <c r="I124" s="18"/>
      <c r="J124" s="18"/>
      <c r="K124" s="18"/>
      <c r="L124" s="11" t="str" cm="1">
        <f t="array" ref="L124">_xlfn.IFS(K124="","",K124=F124,"VALIDATED",K124&lt;&gt;F124,"NOT VALIDATED")</f>
        <v/>
      </c>
      <c r="P124" s="1" t="str">
        <f t="shared" si="4"/>
        <v/>
      </c>
      <c r="Q124" s="1" t="s">
        <v>160</v>
      </c>
      <c r="R124" s="1" t="s">
        <v>26</v>
      </c>
      <c r="S124" s="1" t="s">
        <v>27</v>
      </c>
      <c r="T124" s="1" t="s">
        <v>28</v>
      </c>
      <c r="U124" s="1" t="s">
        <v>159</v>
      </c>
      <c r="W124" s="1" t="str">
        <f>IF($N$11="ENTER INITIALS","",IF(V124="","INVALID",IF(V124&lt;33,"VALID","INVALID")))</f>
        <v/>
      </c>
      <c r="X124" s="5" t="e" cm="1">
        <f t="array" ref="X124">_xlfn.IFS(W124="VALID",1,W124="INVALID",0,W124="NO AMP",0)</f>
        <v>#N/A</v>
      </c>
      <c r="Y124" s="10">
        <v>28</v>
      </c>
    </row>
    <row r="125" spans="1:25">
      <c r="A125" s="1">
        <v>7</v>
      </c>
      <c r="B125" s="1">
        <f t="shared" si="5"/>
        <v>124</v>
      </c>
      <c r="C125" s="1" t="s">
        <v>40</v>
      </c>
      <c r="D125" s="17"/>
      <c r="E125" s="14" t="str">
        <f t="shared" si="3"/>
        <v/>
      </c>
      <c r="F125" s="11" t="str" cm="1">
        <f t="array" ref="F125">IF(D125="","",IF($N$11="ENTER INITIALS","",IF(AND(V507&gt;=33,V509&gt;=33),"Inconclusive",_xlfn.IFS(X507+X509=2,"Positive",X506+X507=2,"N1 Rerun",X508+X509=2,"N1 Rerun",X507+X509=1,"Rerun",X506+X508+X507+X509=0,"Rerun",X507+X509=0,"Negative"))))</f>
        <v/>
      </c>
      <c r="G125" s="18"/>
      <c r="H125" s="18"/>
      <c r="I125" s="18"/>
      <c r="J125" s="18"/>
      <c r="K125" s="18"/>
      <c r="L125" s="11" t="str" cm="1">
        <f t="array" ref="L125">_xlfn.IFS(K125="","",K125=F125,"VALIDATED",K125&lt;&gt;F125,"NOT VALIDATED")</f>
        <v/>
      </c>
      <c r="P125" s="1" t="str">
        <f t="shared" si="4"/>
        <v/>
      </c>
      <c r="Q125" s="1" t="s">
        <v>160</v>
      </c>
      <c r="R125" s="1" t="s">
        <v>33</v>
      </c>
      <c r="S125" s="1" t="s">
        <v>34</v>
      </c>
      <c r="T125" s="1" t="s">
        <v>28</v>
      </c>
      <c r="U125" s="1" t="s">
        <v>159</v>
      </c>
      <c r="W125" s="1" t="str">
        <f>IF($N$11="ENTER INITIALS","",IF(V125="","NO",IF(V125&lt;33,"YES","NO")))</f>
        <v/>
      </c>
      <c r="X125" s="5" t="e" cm="1">
        <f t="array" ref="X125">_xlfn.IFS(W125="YES",1,W125="NO",0,W125="NO AMP",0)</f>
        <v>#N/A</v>
      </c>
      <c r="Y125" s="10">
        <v>28</v>
      </c>
    </row>
    <row r="126" spans="1:25">
      <c r="A126" s="1">
        <v>7</v>
      </c>
      <c r="B126" s="1">
        <f t="shared" si="5"/>
        <v>125</v>
      </c>
      <c r="C126" s="1" t="s">
        <v>42</v>
      </c>
      <c r="D126" s="17"/>
      <c r="E126" s="14" t="str">
        <f t="shared" si="3"/>
        <v/>
      </c>
      <c r="F126" s="11" t="str" cm="1">
        <f t="array" ref="F126">IF(D126="","",IF($N$11="ENTER INITIALS","",IF(AND(V511&gt;=33,V513&gt;=33),"Inconclusive",_xlfn.IFS(X511+X513=2,"Positive",X510+X511=2,"N1 Rerun",X512+X513=2,"N1 Rerun",X511+X513=1,"Rerun",X510+X512+X511+X513=0,"Rerun",X511+X513=0,"Negative"))))</f>
        <v/>
      </c>
      <c r="G126" s="18"/>
      <c r="H126" s="18"/>
      <c r="I126" s="19"/>
      <c r="J126" s="18"/>
      <c r="K126" s="18"/>
      <c r="L126" s="11" t="str" cm="1">
        <f t="array" ref="L126">_xlfn.IFS(K126="","",K126=F126,"VALIDATED",K126&lt;&gt;F126,"NOT VALIDATED")</f>
        <v/>
      </c>
      <c r="P126" s="1" t="str">
        <f t="shared" si="4"/>
        <v/>
      </c>
      <c r="Q126" s="1" t="s">
        <v>161</v>
      </c>
      <c r="R126" s="1" t="s">
        <v>26</v>
      </c>
      <c r="S126" s="1" t="s">
        <v>27</v>
      </c>
      <c r="T126" s="1" t="s">
        <v>28</v>
      </c>
      <c r="U126" s="1" t="s">
        <v>162</v>
      </c>
      <c r="W126" s="1" t="str">
        <f>IF($N$11="ENTER INITIALS","",IF(V126="","INVALID",IF(V126&lt;33,"VALID","INVALID")))</f>
        <v/>
      </c>
      <c r="X126" s="5" t="e" cm="1">
        <f t="array" ref="X126">_xlfn.IFS(W126="VALID",1,W126="INVALID",0,W126="NO AMP",0)</f>
        <v>#N/A</v>
      </c>
      <c r="Y126" s="10">
        <v>29</v>
      </c>
    </row>
    <row r="127" spans="1:25">
      <c r="A127" s="1">
        <v>7</v>
      </c>
      <c r="B127" s="1">
        <f t="shared" si="5"/>
        <v>126</v>
      </c>
      <c r="C127" s="1" t="s">
        <v>49</v>
      </c>
      <c r="D127" s="17"/>
      <c r="E127" s="14" t="str">
        <f t="shared" si="3"/>
        <v/>
      </c>
      <c r="F127" s="11" t="str" cm="1">
        <f t="array" ref="F127">IF(D127="","",IF($N$11="ENTER INITIALS","",IF(AND(V515&gt;=33,V517&gt;=33),"Inconclusive",_xlfn.IFS(X515+X517=2,"Positive",X514+X515=2,"N1 Rerun",X516+X517=2,"N1 Rerun",X515+X517=1,"Rerun",X514+X516+X515+X517=0,"Rerun",X515+X517=0,"Negative"))))</f>
        <v/>
      </c>
      <c r="G127" s="18"/>
      <c r="H127" s="18"/>
      <c r="I127" s="19"/>
      <c r="J127" s="18"/>
      <c r="K127" s="18"/>
      <c r="L127" s="11" t="str" cm="1">
        <f t="array" ref="L127">_xlfn.IFS(K127="","",K127=F127,"VALIDATED",K127&lt;&gt;F127,"NOT VALIDATED")</f>
        <v/>
      </c>
      <c r="P127" s="1" t="str">
        <f t="shared" si="4"/>
        <v/>
      </c>
      <c r="Q127" s="1" t="s">
        <v>161</v>
      </c>
      <c r="R127" s="1" t="s">
        <v>33</v>
      </c>
      <c r="S127" s="1" t="s">
        <v>34</v>
      </c>
      <c r="T127" s="1" t="s">
        <v>28</v>
      </c>
      <c r="U127" s="1" t="s">
        <v>162</v>
      </c>
      <c r="W127" s="1" t="str">
        <f>IF($N$11="ENTER INITIALS","",IF(V127="","NO",IF(V127&lt;33,"YES","NO")))</f>
        <v/>
      </c>
      <c r="X127" s="5" t="e" cm="1">
        <f t="array" ref="X127">_xlfn.IFS(W127="YES",1,W127="NO",0,W127="NO AMP",0)</f>
        <v>#N/A</v>
      </c>
      <c r="Y127" s="10">
        <v>29</v>
      </c>
    </row>
    <row r="128" spans="1:25">
      <c r="A128" s="1">
        <v>8</v>
      </c>
      <c r="B128" s="1">
        <f t="shared" si="5"/>
        <v>127</v>
      </c>
      <c r="C128" s="1" t="s">
        <v>22</v>
      </c>
      <c r="D128" s="17"/>
      <c r="E128" s="14" t="str">
        <f t="shared" si="3"/>
        <v/>
      </c>
      <c r="F128" s="11" t="str" cm="1">
        <f t="array" ref="F128">IF(D128="","",IF($N$11="ENTER INITIALS","",IF(AND(V519&gt;=33,V521&gt;=33),"Inconclusive",_xlfn.IFS(X519+X521=2,"Positive",X518+X519=2,"N1 Rerun",X520+X521=2,"N1 Rerun",X519+X521=1,"Rerun",X518+X520+X519+X521=0,"Rerun",X519+X521=0,"Negative"))))</f>
        <v/>
      </c>
      <c r="G128" s="18"/>
      <c r="H128" s="18"/>
      <c r="I128" s="19"/>
      <c r="J128" s="18"/>
      <c r="K128" s="18"/>
      <c r="L128" s="11" t="str" cm="1">
        <f t="array" ref="L128">_xlfn.IFS(K128="","",K128=F128,"VALIDATED",K128&lt;&gt;F128,"NOT VALIDATED")</f>
        <v/>
      </c>
      <c r="P128" s="1" t="str">
        <f t="shared" si="4"/>
        <v/>
      </c>
      <c r="Q128" s="1" t="s">
        <v>163</v>
      </c>
      <c r="R128" s="1" t="s">
        <v>26</v>
      </c>
      <c r="S128" s="1" t="s">
        <v>27</v>
      </c>
      <c r="T128" s="1" t="s">
        <v>28</v>
      </c>
      <c r="U128" s="1" t="s">
        <v>162</v>
      </c>
      <c r="W128" s="1" t="str">
        <f>IF($N$11="ENTER INITIALS","",IF(V128="","INVALID",IF(V128&lt;33,"VALID","INVALID")))</f>
        <v/>
      </c>
      <c r="X128" s="5" t="e" cm="1">
        <f t="array" ref="X128">_xlfn.IFS(W128="VALID",1,W128="INVALID",0,W128="NO AMP",0)</f>
        <v>#N/A</v>
      </c>
      <c r="Y128" s="10">
        <v>29</v>
      </c>
    </row>
    <row r="129" spans="1:25">
      <c r="A129" s="1">
        <v>8</v>
      </c>
      <c r="B129" s="1">
        <f t="shared" si="5"/>
        <v>128</v>
      </c>
      <c r="C129" s="1" t="s">
        <v>31</v>
      </c>
      <c r="D129" s="17"/>
      <c r="E129" s="14" t="str">
        <f t="shared" si="3"/>
        <v/>
      </c>
      <c r="F129" s="11" t="str" cm="1">
        <f t="array" ref="F129">IF(D129="","",IF($N$11="ENTER INITIALS","",IF(AND(V523&gt;=33,V525&gt;=33),"Inconclusive",_xlfn.IFS(X523+X525=2,"Positive",X522+X523=2,"N1 Rerun",X524+X525=2,"N1 Rerun",X523+X525=1,"Rerun",X522+X524+X523+X525=0,"Rerun",X523+X525=0,"Negative"))))</f>
        <v/>
      </c>
      <c r="G129" s="18"/>
      <c r="H129" s="18"/>
      <c r="I129" s="19"/>
      <c r="J129" s="18"/>
      <c r="K129" s="18"/>
      <c r="L129" s="11" t="str" cm="1">
        <f t="array" ref="L129">_xlfn.IFS(K129="","",K129=F129,"VALIDATED",K129&lt;&gt;F129,"NOT VALIDATED")</f>
        <v/>
      </c>
      <c r="P129" s="1" t="str">
        <f t="shared" si="4"/>
        <v/>
      </c>
      <c r="Q129" s="1" t="s">
        <v>163</v>
      </c>
      <c r="R129" s="1" t="s">
        <v>33</v>
      </c>
      <c r="S129" s="1" t="s">
        <v>34</v>
      </c>
      <c r="T129" s="1" t="s">
        <v>28</v>
      </c>
      <c r="U129" s="1" t="s">
        <v>162</v>
      </c>
      <c r="W129" s="1" t="str">
        <f>IF($N$11="ENTER INITIALS","",IF(V129="","NO",IF(V129&lt;33,"YES","NO")))</f>
        <v/>
      </c>
      <c r="X129" s="5" t="e" cm="1">
        <f t="array" ref="X129">_xlfn.IFS(W129="YES",1,W129="NO",0,W129="NO AMP",0)</f>
        <v>#N/A</v>
      </c>
      <c r="Y129" s="10">
        <v>29</v>
      </c>
    </row>
    <row r="130" spans="1:25">
      <c r="A130" s="1">
        <v>8</v>
      </c>
      <c r="B130" s="1">
        <f t="shared" si="5"/>
        <v>129</v>
      </c>
      <c r="C130" s="1" t="s">
        <v>36</v>
      </c>
      <c r="D130" s="17"/>
      <c r="E130" s="14" t="str">
        <f t="shared" si="3"/>
        <v/>
      </c>
      <c r="F130" s="11" t="str" cm="1">
        <f t="array" ref="F130">IF(D130="","",IF($N$11="ENTER INITIALS","",IF(AND(V527&gt;=33,V529&gt;=33),"Inconclusive",_xlfn.IFS(X527+X529=2,"Positive",X526+X527=2,"N1 Rerun",X528+X529=2,"N1 Rerun",X527+X529=1,"Rerun",X526+X528+X527+X529=0,"Rerun",X527+X529=0,"Negative"))))</f>
        <v/>
      </c>
      <c r="G130" s="18"/>
      <c r="H130" s="18"/>
      <c r="I130" s="19"/>
      <c r="J130" s="18"/>
      <c r="K130" s="18"/>
      <c r="L130" s="11" t="str" cm="1">
        <f t="array" ref="L130">_xlfn.IFS(K130="","",K130=F130,"VALIDATED",K130&lt;&gt;F130,"NOT VALIDATED")</f>
        <v/>
      </c>
      <c r="P130" s="1" t="str">
        <f t="shared" si="4"/>
        <v/>
      </c>
      <c r="Q130" s="1" t="s">
        <v>164</v>
      </c>
      <c r="R130" s="1" t="s">
        <v>26</v>
      </c>
      <c r="S130" s="1" t="s">
        <v>27</v>
      </c>
      <c r="T130" s="1" t="s">
        <v>28</v>
      </c>
      <c r="U130" s="1" t="s">
        <v>165</v>
      </c>
      <c r="W130" s="1" t="str">
        <f>IF($N$11="ENTER INITIALS","",IF(V130="","INVALID",IF(V130&lt;33,"VALID","INVALID")))</f>
        <v/>
      </c>
      <c r="X130" s="5" t="e" cm="1">
        <f t="array" ref="X130">_xlfn.IFS(W130="VALID",1,W130="INVALID",0,W130="NO AMP",0)</f>
        <v>#N/A</v>
      </c>
      <c r="Y130" s="10">
        <v>30</v>
      </c>
    </row>
    <row r="131" spans="1:25">
      <c r="A131" s="1">
        <v>8</v>
      </c>
      <c r="B131" s="1">
        <f t="shared" si="5"/>
        <v>130</v>
      </c>
      <c r="C131" s="1" t="s">
        <v>40</v>
      </c>
      <c r="D131" s="17"/>
      <c r="E131" s="14" t="str">
        <f t="shared" ref="E131:E190" si="6">IF(L131="",_xlfn.XLOOKUP($Z$4 &amp; $Z$4,F131 &amp; G131,$Z$2, _xlfn.XLOOKUP($Z$5 &amp; $Z$5,F131 &amp; G131,$Z$6,F131)),"NO RESULT")</f>
        <v/>
      </c>
      <c r="F131" s="11" t="str" cm="1">
        <f t="array" ref="F131">IF(D131="","",IF($N$11="ENTER INITIALS","",IF(AND(V531&gt;=33,V533&gt;=33),"Inconclusive",_xlfn.IFS(X531+X533=2,"Positive",X530+X531=2,"N1 Rerun",X532+X533=2,"N1 Rerun",X531+X533=1,"Rerun",X530+X532+X531+X533=0,"Rerun",X531+X533=0,"Negative"))))</f>
        <v/>
      </c>
      <c r="G131" s="18"/>
      <c r="H131" s="18"/>
      <c r="I131" s="19"/>
      <c r="J131" s="18"/>
      <c r="K131" s="18"/>
      <c r="L131" s="11" t="str" cm="1">
        <f t="array" ref="L131">_xlfn.IFS(K131="","",K131=F131,"VALIDATED",K131&lt;&gt;F131,"NOT VALIDATED")</f>
        <v/>
      </c>
      <c r="P131" s="1" t="str">
        <f t="shared" si="4"/>
        <v/>
      </c>
      <c r="Q131" s="1" t="s">
        <v>164</v>
      </c>
      <c r="R131" s="1" t="s">
        <v>33</v>
      </c>
      <c r="S131" s="1" t="s">
        <v>34</v>
      </c>
      <c r="T131" s="1" t="s">
        <v>28</v>
      </c>
      <c r="U131" s="1" t="s">
        <v>165</v>
      </c>
      <c r="W131" s="1" t="str">
        <f>IF($N$11="ENTER INITIALS","",IF(V131="","NO",IF(V131&lt;33,"YES","NO")))</f>
        <v/>
      </c>
      <c r="X131" s="5" t="e" cm="1">
        <f t="array" ref="X131">_xlfn.IFS(W131="YES",1,W131="NO",0,W131="NO AMP",0)</f>
        <v>#N/A</v>
      </c>
      <c r="Y131" s="10">
        <v>30</v>
      </c>
    </row>
    <row r="132" spans="1:25">
      <c r="A132" s="1">
        <v>8</v>
      </c>
      <c r="B132" s="1">
        <f t="shared" si="5"/>
        <v>131</v>
      </c>
      <c r="C132" s="1" t="s">
        <v>42</v>
      </c>
      <c r="D132" s="17"/>
      <c r="E132" s="14" t="str">
        <f t="shared" si="6"/>
        <v/>
      </c>
      <c r="F132" s="11" t="str" cm="1">
        <f t="array" ref="F132">IF(D132="","",IF($N$11="ENTER INITIALS","",IF(AND(V535&gt;=33,V537&gt;=33),"Inconclusive",_xlfn.IFS(X535+X537=2,"Positive",X534+X535=2,"N1 Rerun",X536+X537=2,"N1 Rerun",X535+X537=1,"Rerun",X534+X536+X535+X537=0,"Rerun",X535+X537=0,"Negative"))))</f>
        <v/>
      </c>
      <c r="G132" s="18"/>
      <c r="H132" s="18"/>
      <c r="I132" s="19"/>
      <c r="J132" s="18"/>
      <c r="K132" s="18"/>
      <c r="L132" s="11" t="str" cm="1">
        <f t="array" ref="L132">_xlfn.IFS(K132="","",K132=F132,"VALIDATED",K132&lt;&gt;F132,"NOT VALIDATED")</f>
        <v/>
      </c>
      <c r="P132" s="1" t="str">
        <f t="shared" si="4"/>
        <v/>
      </c>
      <c r="Q132" s="1" t="s">
        <v>166</v>
      </c>
      <c r="R132" s="1" t="s">
        <v>26</v>
      </c>
      <c r="S132" s="1" t="s">
        <v>27</v>
      </c>
      <c r="T132" s="1" t="s">
        <v>28</v>
      </c>
      <c r="U132" s="1" t="s">
        <v>165</v>
      </c>
      <c r="W132" s="1" t="str">
        <f>IF($N$11="ENTER INITIALS","",IF(V132="","INVALID",IF(V132&lt;33,"VALID","INVALID")))</f>
        <v/>
      </c>
      <c r="X132" s="5" t="e" cm="1">
        <f t="array" ref="X132">_xlfn.IFS(W132="VALID",1,W132="INVALID",0,W132="NO AMP",0)</f>
        <v>#N/A</v>
      </c>
      <c r="Y132" s="10">
        <v>30</v>
      </c>
    </row>
    <row r="133" spans="1:25">
      <c r="A133" s="1">
        <v>8</v>
      </c>
      <c r="B133" s="1">
        <f t="shared" si="5"/>
        <v>132</v>
      </c>
      <c r="C133" s="1" t="s">
        <v>49</v>
      </c>
      <c r="D133" s="17"/>
      <c r="E133" s="14" t="str">
        <f t="shared" si="6"/>
        <v/>
      </c>
      <c r="F133" s="11" t="str" cm="1">
        <f t="array" ref="F133">IF(D133="","",IF($N$11="ENTER INITIALS","",IF(AND(V539&gt;=33,V541&gt;=33),"Inconclusive",_xlfn.IFS(X539+X541=2,"Positive",X538+X539=2,"N1 Rerun",X540+X541=2,"N1 Rerun",X539+X541=1,"Rerun",X538+X540+X539+X541=0,"Rerun",X539+X541=0,"Negative"))))</f>
        <v/>
      </c>
      <c r="G133" s="18"/>
      <c r="H133" s="18"/>
      <c r="I133" s="19"/>
      <c r="J133" s="18"/>
      <c r="K133" s="18"/>
      <c r="L133" s="11" t="str" cm="1">
        <f t="array" ref="L133">_xlfn.IFS(K133="","",K133=F133,"VALIDATED",K133&lt;&gt;F133,"NOT VALIDATED")</f>
        <v/>
      </c>
      <c r="P133" s="1" t="str">
        <f t="shared" si="4"/>
        <v/>
      </c>
      <c r="Q133" s="1" t="s">
        <v>166</v>
      </c>
      <c r="R133" s="1" t="s">
        <v>33</v>
      </c>
      <c r="S133" s="1" t="s">
        <v>34</v>
      </c>
      <c r="T133" s="1" t="s">
        <v>28</v>
      </c>
      <c r="U133" s="1" t="s">
        <v>165</v>
      </c>
      <c r="W133" s="1" t="str">
        <f>IF($N$11="ENTER INITIALS","",IF(V133="","NO",IF(V133&lt;33,"YES","NO")))</f>
        <v/>
      </c>
      <c r="X133" s="5" t="e" cm="1">
        <f t="array" ref="X133">_xlfn.IFS(W133="YES",1,W133="NO",0,W133="NO AMP",0)</f>
        <v>#N/A</v>
      </c>
      <c r="Y133" s="10">
        <v>30</v>
      </c>
    </row>
    <row r="134" spans="1:25">
      <c r="A134" s="1">
        <v>10</v>
      </c>
      <c r="B134" s="1">
        <f t="shared" si="5"/>
        <v>133</v>
      </c>
      <c r="C134" s="1" t="s">
        <v>22</v>
      </c>
      <c r="D134" s="17"/>
      <c r="E134" s="14" t="str">
        <f t="shared" si="6"/>
        <v/>
      </c>
      <c r="F134" s="11" t="str" cm="1">
        <f t="array" ref="F134">IF(D134="","",IF($N$11="ENTER INITIALS","",IF(AND(V543&gt;=33,V545&gt;=33),"Inconclusive",_xlfn.IFS(X543+X545=2,"Positive",X542+X543=2,"N1 Rerun",X544+X545=2,"N1 Rerun",X543+X545=1,"Rerun",X542+X544+X543+X545=0,"Rerun",X543+X545=0,"Negative"))))</f>
        <v/>
      </c>
      <c r="G134" s="18"/>
      <c r="H134" s="18"/>
      <c r="I134" s="19"/>
      <c r="J134" s="18"/>
      <c r="K134" s="18"/>
      <c r="L134" s="11" t="str" cm="1">
        <f t="array" ref="L134">_xlfn.IFS(K134="","",K134=F134,"VALIDATED",K134&lt;&gt;F134,"NOT VALIDATED")</f>
        <v/>
      </c>
      <c r="P134" s="1" t="str">
        <f t="shared" si="4"/>
        <v/>
      </c>
      <c r="Q134" s="1" t="s">
        <v>167</v>
      </c>
      <c r="R134" s="1" t="s">
        <v>26</v>
      </c>
      <c r="S134" s="1" t="s">
        <v>27</v>
      </c>
      <c r="T134" s="1" t="s">
        <v>28</v>
      </c>
      <c r="U134" s="1" t="s">
        <v>168</v>
      </c>
      <c r="W134" s="1" t="str">
        <f>IF($N$11="ENTER INITIALS","",IF(V134="","INVALID",IF(V134&lt;33,"VALID","INVALID")))</f>
        <v/>
      </c>
      <c r="X134" s="5" t="e" cm="1">
        <f t="array" ref="X134">_xlfn.IFS(W134="VALID",1,W134="INVALID",0,W134="NO AMP",0)</f>
        <v>#N/A</v>
      </c>
      <c r="Y134" s="10">
        <v>31</v>
      </c>
    </row>
    <row r="135" spans="1:25">
      <c r="A135" s="1">
        <v>10</v>
      </c>
      <c r="B135" s="1">
        <f t="shared" si="5"/>
        <v>134</v>
      </c>
      <c r="C135" s="1" t="s">
        <v>31</v>
      </c>
      <c r="D135" s="17"/>
      <c r="E135" s="14" t="str">
        <f t="shared" si="6"/>
        <v/>
      </c>
      <c r="F135" s="11" t="str" cm="1">
        <f t="array" ref="F135">IF(D135="","",IF($N$11="ENTER INITIALS","",IF(AND(V547&gt;=33,V549&gt;=33),"Inconclusive",_xlfn.IFS(X547+X549=2,"Positive",X546+X547=2,"N1 Rerun",X548+X549=2,"N1 Rerun",X547+X549=1,"Rerun",X546+X548+X547+X549=0,"Rerun",X547+X549=0,"Negative"))))</f>
        <v/>
      </c>
      <c r="G135" s="18"/>
      <c r="H135" s="18"/>
      <c r="I135" s="19"/>
      <c r="J135" s="18"/>
      <c r="K135" s="18"/>
      <c r="L135" s="11" t="str" cm="1">
        <f t="array" ref="L135">_xlfn.IFS(K135="","",K135=F135,"VALIDATED",K135&lt;&gt;F135,"NOT VALIDATED")</f>
        <v/>
      </c>
      <c r="P135" s="1" t="str">
        <f t="shared" si="4"/>
        <v/>
      </c>
      <c r="Q135" s="1" t="s">
        <v>167</v>
      </c>
      <c r="R135" s="1" t="s">
        <v>33</v>
      </c>
      <c r="S135" s="1" t="s">
        <v>34</v>
      </c>
      <c r="T135" s="1" t="s">
        <v>28</v>
      </c>
      <c r="U135" s="1" t="s">
        <v>168</v>
      </c>
      <c r="W135" s="1" t="str">
        <f>IF($N$11="ENTER INITIALS","",IF(V135="","NO",IF(V135&lt;33,"YES","NO")))</f>
        <v/>
      </c>
      <c r="X135" s="5" t="e" cm="1">
        <f t="array" ref="X135">_xlfn.IFS(W135="YES",1,W135="NO",0,W135="NO AMP",0)</f>
        <v>#N/A</v>
      </c>
      <c r="Y135" s="10">
        <v>31</v>
      </c>
    </row>
    <row r="136" spans="1:25">
      <c r="A136" s="1">
        <v>10</v>
      </c>
      <c r="B136" s="1">
        <f t="shared" si="5"/>
        <v>135</v>
      </c>
      <c r="C136" s="1" t="s">
        <v>36</v>
      </c>
      <c r="D136" s="17"/>
      <c r="E136" s="14" t="str">
        <f t="shared" si="6"/>
        <v/>
      </c>
      <c r="F136" s="11" t="str" cm="1">
        <f t="array" ref="F136">IF(D136="","",IF($N$11="ENTER INITIALS","",IF(AND(V551&gt;=33,V553&gt;=33),"Inconclusive",_xlfn.IFS(X551+X553=2,"Positive",X550+X551=2,"N1 Rerun",X552+X553=2,"N1 Rerun",X551+X553=1,"Rerun",X550+X552+X551+X553=0,"Rerun",X551+X553=0,"Negative"))))</f>
        <v/>
      </c>
      <c r="G136" s="18"/>
      <c r="H136" s="18"/>
      <c r="I136" s="19"/>
      <c r="J136" s="18"/>
      <c r="K136" s="18"/>
      <c r="L136" s="11" t="str" cm="1">
        <f t="array" ref="L136">_xlfn.IFS(K136="","",K136=F136,"VALIDATED",K136&lt;&gt;F136,"NOT VALIDATED")</f>
        <v/>
      </c>
      <c r="P136" s="1" t="str">
        <f t="shared" si="4"/>
        <v/>
      </c>
      <c r="Q136" s="1" t="s">
        <v>169</v>
      </c>
      <c r="R136" s="1" t="s">
        <v>26</v>
      </c>
      <c r="S136" s="1" t="s">
        <v>27</v>
      </c>
      <c r="T136" s="1" t="s">
        <v>28</v>
      </c>
      <c r="U136" s="1" t="s">
        <v>168</v>
      </c>
      <c r="W136" s="1" t="str">
        <f>IF($N$11="ENTER INITIALS","",IF(V136="","INVALID",IF(V136&lt;33,"VALID","INVALID")))</f>
        <v/>
      </c>
      <c r="X136" s="5" t="e" cm="1">
        <f t="array" ref="X136">_xlfn.IFS(W136="VALID",1,W136="INVALID",0,W136="NO AMP",0)</f>
        <v>#N/A</v>
      </c>
      <c r="Y136" s="10">
        <v>31</v>
      </c>
    </row>
    <row r="137" spans="1:25">
      <c r="A137" s="1">
        <v>10</v>
      </c>
      <c r="B137" s="1">
        <f t="shared" si="5"/>
        <v>136</v>
      </c>
      <c r="C137" s="1" t="s">
        <v>40</v>
      </c>
      <c r="D137" s="17"/>
      <c r="E137" s="14" t="str">
        <f t="shared" si="6"/>
        <v/>
      </c>
      <c r="F137" s="11" t="str" cm="1">
        <f t="array" ref="F137">IF(D137="","",IF($N$11="ENTER INITIALS","",IF(AND(V555&gt;=33,V557&gt;=33),"Inconclusive",_xlfn.IFS(X555+X557=2,"Positive",X554+X555=2,"N1 Rerun",X556+X557=2,"N1 Rerun",X555+X557=1,"Rerun",X554+X556+X555+X557=0,"Rerun",X555+X557=0,"Negative"))))</f>
        <v/>
      </c>
      <c r="G137" s="18"/>
      <c r="H137" s="18"/>
      <c r="I137" s="19"/>
      <c r="J137" s="18"/>
      <c r="K137" s="18"/>
      <c r="L137" s="11" t="str" cm="1">
        <f t="array" ref="L137">_xlfn.IFS(K137="","",K137=F137,"VALIDATED",K137&lt;&gt;F137,"NOT VALIDATED")</f>
        <v/>
      </c>
      <c r="P137" s="1" t="str">
        <f t="shared" si="4"/>
        <v/>
      </c>
      <c r="Q137" s="1" t="s">
        <v>169</v>
      </c>
      <c r="R137" s="1" t="s">
        <v>33</v>
      </c>
      <c r="S137" s="1" t="s">
        <v>34</v>
      </c>
      <c r="T137" s="1" t="s">
        <v>28</v>
      </c>
      <c r="U137" s="1" t="s">
        <v>168</v>
      </c>
      <c r="W137" s="1" t="str">
        <f>IF($N$11="ENTER INITIALS","",IF(V137="","NO",IF(V137&lt;33,"YES","NO")))</f>
        <v/>
      </c>
      <c r="X137" s="5" t="e" cm="1">
        <f t="array" ref="X137">_xlfn.IFS(W137="YES",1,W137="NO",0,W137="NO AMP",0)</f>
        <v>#N/A</v>
      </c>
      <c r="Y137" s="10">
        <v>31</v>
      </c>
    </row>
    <row r="138" spans="1:25">
      <c r="A138" s="1">
        <v>10</v>
      </c>
      <c r="B138" s="1">
        <f t="shared" si="5"/>
        <v>137</v>
      </c>
      <c r="C138" s="1" t="s">
        <v>42</v>
      </c>
      <c r="D138" s="17"/>
      <c r="E138" s="14" t="str">
        <f t="shared" si="6"/>
        <v/>
      </c>
      <c r="F138" s="11" t="str" cm="1">
        <f t="array" ref="F138">IF(D138="","",IF($N$11="ENTER INITIALS","",IF(AND(V559&gt;=33,V561&gt;=33),"Inconclusive",_xlfn.IFS(X559+X561=2,"Positive",X558+X559=2,"N1 Rerun",X560+X561=2,"N1 Rerun",X559+X561=1,"Rerun",X558+X560+X559+X561=0,"Rerun",X559+X561=0,"Negative"))))</f>
        <v/>
      </c>
      <c r="G138" s="18"/>
      <c r="H138" s="18"/>
      <c r="I138" s="19"/>
      <c r="J138" s="18"/>
      <c r="K138" s="18"/>
      <c r="L138" s="11" t="str" cm="1">
        <f t="array" ref="L138">_xlfn.IFS(K138="","",K138=F138,"VALIDATED",K138&lt;&gt;F138,"NOT VALIDATED")</f>
        <v/>
      </c>
      <c r="P138" s="1" t="str">
        <f t="shared" si="4"/>
        <v/>
      </c>
      <c r="Q138" s="1" t="s">
        <v>170</v>
      </c>
      <c r="R138" s="1" t="s">
        <v>26</v>
      </c>
      <c r="S138" s="1" t="s">
        <v>27</v>
      </c>
      <c r="T138" s="1" t="s">
        <v>28</v>
      </c>
      <c r="U138" s="1" t="s">
        <v>171</v>
      </c>
      <c r="W138" s="1" t="str">
        <f>IF($N$11="ENTER INITIALS","",IF(V138="","INVALID",IF(V138&lt;33,"VALID","INVALID")))</f>
        <v/>
      </c>
      <c r="X138" s="5" t="e" cm="1">
        <f t="array" ref="X138">_xlfn.IFS(W138="VALID",1,W138="INVALID",0,W138="NO AMP",0)</f>
        <v>#N/A</v>
      </c>
      <c r="Y138" s="10">
        <v>32</v>
      </c>
    </row>
    <row r="139" spans="1:25">
      <c r="A139" s="1">
        <v>10</v>
      </c>
      <c r="B139" s="1">
        <f t="shared" si="5"/>
        <v>138</v>
      </c>
      <c r="C139" s="1" t="s">
        <v>49</v>
      </c>
      <c r="D139" s="17"/>
      <c r="E139" s="14" t="str">
        <f t="shared" si="6"/>
        <v/>
      </c>
      <c r="F139" s="11" t="str" cm="1">
        <f t="array" ref="F139">IF(D139="","",IF($N$11="ENTER INITIALS","",IF(AND(V563&gt;=33,V565&gt;=33),"Inconclusive",_xlfn.IFS(X563+X565=2,"Positive",X562+X563=2,"N1 Rerun",X564+X565=2,"N1 Rerun",X563+X565=1,"Rerun",X562+X564+X563+X565=0,"Rerun",X563+X565=0,"Negative"))))</f>
        <v/>
      </c>
      <c r="G139" s="18"/>
      <c r="H139" s="18"/>
      <c r="I139" s="19"/>
      <c r="J139" s="18"/>
      <c r="K139" s="18"/>
      <c r="L139" s="11" t="str" cm="1">
        <f t="array" ref="L139">_xlfn.IFS(K139="","",K139=F139,"VALIDATED",K139&lt;&gt;F139,"NOT VALIDATED")</f>
        <v/>
      </c>
      <c r="P139" s="1" t="str">
        <f t="shared" si="4"/>
        <v/>
      </c>
      <c r="Q139" s="1" t="s">
        <v>170</v>
      </c>
      <c r="R139" s="1" t="s">
        <v>33</v>
      </c>
      <c r="S139" s="1" t="s">
        <v>34</v>
      </c>
      <c r="T139" s="1" t="s">
        <v>28</v>
      </c>
      <c r="U139" s="1" t="s">
        <v>171</v>
      </c>
      <c r="W139" s="1" t="str">
        <f>IF($N$11="ENTER INITIALS","",IF(V139="","NO",IF(V139&lt;33,"YES","NO")))</f>
        <v/>
      </c>
      <c r="X139" s="5" t="e" cm="1">
        <f t="array" ref="X139">_xlfn.IFS(W139="YES",1,W139="NO",0,W139="NO AMP",0)</f>
        <v>#N/A</v>
      </c>
      <c r="Y139" s="10">
        <v>32</v>
      </c>
    </row>
    <row r="140" spans="1:25">
      <c r="A140" s="1">
        <v>11</v>
      </c>
      <c r="B140" s="1">
        <f t="shared" si="5"/>
        <v>139</v>
      </c>
      <c r="C140" s="1" t="s">
        <v>22</v>
      </c>
      <c r="D140" s="17"/>
      <c r="E140" s="14" t="str">
        <f t="shared" si="6"/>
        <v/>
      </c>
      <c r="F140" s="11" t="str" cm="1">
        <f t="array" ref="F140">IF(D140="","",IF($N$11="ENTER INITIALS","",IF(AND(V567&gt;=33,V569&gt;=33),"Inconclusive",_xlfn.IFS(X567+X569=2,"Positive",X566+X567=2,"N1 Rerun",X568+X569=2,"N1 Rerun",X567+X569=1,"Rerun",X566+X568+X567+X569=0,"Rerun",X567+X569=0,"Negative"))))</f>
        <v/>
      </c>
      <c r="G140" s="18"/>
      <c r="H140" s="18"/>
      <c r="I140" s="19"/>
      <c r="J140" s="18"/>
      <c r="K140" s="18"/>
      <c r="L140" s="11" t="str" cm="1">
        <f t="array" ref="L140">_xlfn.IFS(K140="","",K140=F140,"VALIDATED",K140&lt;&gt;F140,"NOT VALIDATED")</f>
        <v/>
      </c>
      <c r="P140" s="1" t="str">
        <f t="shared" si="4"/>
        <v/>
      </c>
      <c r="Q140" s="1" t="s">
        <v>172</v>
      </c>
      <c r="R140" s="1" t="s">
        <v>26</v>
      </c>
      <c r="S140" s="1" t="s">
        <v>27</v>
      </c>
      <c r="T140" s="1" t="s">
        <v>28</v>
      </c>
      <c r="U140" s="1" t="s">
        <v>171</v>
      </c>
      <c r="W140" s="1" t="str">
        <f>IF($N$11="ENTER INITIALS","",IF(V140="","INVALID",IF(V140&lt;33,"VALID","INVALID")))</f>
        <v/>
      </c>
      <c r="X140" s="5" t="e" cm="1">
        <f t="array" ref="X140">_xlfn.IFS(W140="VALID",1,W140="INVALID",0,W140="NO AMP",0)</f>
        <v>#N/A</v>
      </c>
      <c r="Y140" s="10">
        <v>32</v>
      </c>
    </row>
    <row r="141" spans="1:25">
      <c r="A141" s="1">
        <v>11</v>
      </c>
      <c r="B141" s="1">
        <f t="shared" si="5"/>
        <v>140</v>
      </c>
      <c r="C141" s="1" t="s">
        <v>31</v>
      </c>
      <c r="D141" s="17"/>
      <c r="E141" s="14" t="str">
        <f t="shared" si="6"/>
        <v/>
      </c>
      <c r="F141" s="11" t="str" cm="1">
        <f t="array" ref="F141">IF(D141="","",IF($N$11="ENTER INITIALS","",IF(AND(V571&gt;=33,V573&gt;=33),"Inconclusive",_xlfn.IFS(X571+X573=2,"Positive",X570+X571=2,"N1 Rerun",X572+X573=2,"N1 Rerun",X571+X573=1,"Rerun",X570+X572+X571+X573=0,"Rerun",X571+X573=0,"Negative"))))</f>
        <v/>
      </c>
      <c r="G141" s="18"/>
      <c r="H141" s="18"/>
      <c r="I141" s="19"/>
      <c r="J141" s="18"/>
      <c r="K141" s="18"/>
      <c r="L141" s="11" t="str" cm="1">
        <f t="array" ref="L141">_xlfn.IFS(K141="","",K141=F141,"VALIDATED",K141&lt;&gt;F141,"NOT VALIDATED")</f>
        <v/>
      </c>
      <c r="P141" s="1" t="str">
        <f t="shared" si="4"/>
        <v/>
      </c>
      <c r="Q141" s="1" t="s">
        <v>172</v>
      </c>
      <c r="R141" s="1" t="s">
        <v>33</v>
      </c>
      <c r="S141" s="1" t="s">
        <v>34</v>
      </c>
      <c r="T141" s="1" t="s">
        <v>28</v>
      </c>
      <c r="U141" s="1" t="s">
        <v>171</v>
      </c>
      <c r="W141" s="1" t="str">
        <f>IF($N$11="ENTER INITIALS","",IF(V141="","NO",IF(V141&lt;33,"YES","NO")))</f>
        <v/>
      </c>
      <c r="X141" s="5" t="e" cm="1">
        <f t="array" ref="X141">_xlfn.IFS(W141="YES",1,W141="NO",0,W141="NO AMP",0)</f>
        <v>#N/A</v>
      </c>
      <c r="Y141" s="10">
        <v>32</v>
      </c>
    </row>
    <row r="142" spans="1:25">
      <c r="A142" s="1">
        <v>11</v>
      </c>
      <c r="B142" s="1">
        <f t="shared" si="5"/>
        <v>141</v>
      </c>
      <c r="C142" s="1" t="s">
        <v>36</v>
      </c>
      <c r="D142" s="17"/>
      <c r="E142" s="14" t="str">
        <f t="shared" si="6"/>
        <v/>
      </c>
      <c r="F142" s="11" t="str" cm="1">
        <f t="array" ref="F142">IF(D142="","",IF($N$11="ENTER INITIALS","",IF(AND(V575&gt;=33,V577&gt;=33),"Inconclusive",_xlfn.IFS(X575+X577=2,"Positive",X574+X575=2,"N1 Rerun",X576+X577=2,"N1 Rerun",X575+X577=1,"Rerun",X574+X576+X575+X577=0,"Rerun",X575+X577=0,"Negative"))))</f>
        <v/>
      </c>
      <c r="G142" s="18"/>
      <c r="H142" s="18"/>
      <c r="I142" s="18"/>
      <c r="J142" s="18"/>
      <c r="K142" s="18"/>
      <c r="L142" s="11" t="str" cm="1">
        <f t="array" ref="L142">_xlfn.IFS(K142="","",K142=F142,"VALIDATED",K142&lt;&gt;F142,"NOT VALIDATED")</f>
        <v/>
      </c>
      <c r="P142" s="1" t="str">
        <f t="shared" si="4"/>
        <v/>
      </c>
      <c r="Q142" s="1" t="s">
        <v>173</v>
      </c>
      <c r="R142" s="1" t="s">
        <v>26</v>
      </c>
      <c r="S142" s="1" t="s">
        <v>27</v>
      </c>
      <c r="T142" s="1" t="s">
        <v>28</v>
      </c>
      <c r="U142" s="1" t="s">
        <v>174</v>
      </c>
      <c r="W142" s="1" t="str">
        <f>IF($N$11="ENTER INITIALS","",IF(V142="","INVALID",IF(V142&lt;33,"VALID","INVALID")))</f>
        <v/>
      </c>
      <c r="X142" s="5" t="e" cm="1">
        <f t="array" ref="X142">_xlfn.IFS(W142="VALID",1,W142="INVALID",0,W142="NO AMP",0)</f>
        <v>#N/A</v>
      </c>
      <c r="Y142" s="10">
        <v>33</v>
      </c>
    </row>
    <row r="143" spans="1:25">
      <c r="A143" s="1">
        <v>11</v>
      </c>
      <c r="B143" s="1">
        <f t="shared" si="5"/>
        <v>142</v>
      </c>
      <c r="C143" s="1" t="s">
        <v>40</v>
      </c>
      <c r="D143" s="17"/>
      <c r="E143" s="14" t="str">
        <f t="shared" si="6"/>
        <v/>
      </c>
      <c r="F143" s="11" t="str" cm="1">
        <f t="array" ref="F143">IF(D143="","",IF($N$11="ENTER INITIALS","",IF(AND(V579&gt;=33,V581&gt;=33),"Inconclusive",_xlfn.IFS(X579+X581=2,"Positive",X578+X579=2,"N1 Rerun",X580+X581=2,"N1 Rerun",X579+X581=1,"Rerun",X578+X580+X579+X581=0,"Rerun",X579+X581=0,"Negative"))))</f>
        <v/>
      </c>
      <c r="G143" s="18"/>
      <c r="H143" s="18"/>
      <c r="I143" s="18"/>
      <c r="J143" s="18"/>
      <c r="K143" s="18"/>
      <c r="L143" s="11" t="str" cm="1">
        <f t="array" ref="L143">_xlfn.IFS(K143="","",K143=F143,"VALIDATED",K143&lt;&gt;F143,"NOT VALIDATED")</f>
        <v/>
      </c>
      <c r="P143" s="1" t="str">
        <f t="shared" ref="P143:P206" si="7">IF(VLOOKUP(Y143,$B$2:$D$190,3,FALSE)="","",VLOOKUP(Y143,$B$2:$D$190,3,FALSE))</f>
        <v/>
      </c>
      <c r="Q143" s="1" t="s">
        <v>173</v>
      </c>
      <c r="R143" s="1" t="s">
        <v>33</v>
      </c>
      <c r="S143" s="1" t="s">
        <v>34</v>
      </c>
      <c r="T143" s="1" t="s">
        <v>28</v>
      </c>
      <c r="U143" s="1" t="s">
        <v>174</v>
      </c>
      <c r="W143" s="1" t="str">
        <f>IF($N$11="ENTER INITIALS","",IF(V143="","NO",IF(V143&lt;33,"YES","NO")))</f>
        <v/>
      </c>
      <c r="X143" s="5" t="e" cm="1">
        <f t="array" ref="X143">_xlfn.IFS(W143="YES",1,W143="NO",0,W143="NO AMP",0)</f>
        <v>#N/A</v>
      </c>
      <c r="Y143" s="10">
        <v>33</v>
      </c>
    </row>
    <row r="144" spans="1:25">
      <c r="A144" s="1">
        <v>11</v>
      </c>
      <c r="B144" s="1">
        <f t="shared" si="5"/>
        <v>143</v>
      </c>
      <c r="C144" s="1" t="s">
        <v>42</v>
      </c>
      <c r="D144" s="17"/>
      <c r="E144" s="14" t="str">
        <f t="shared" si="6"/>
        <v/>
      </c>
      <c r="F144" s="11" t="str" cm="1">
        <f t="array" ref="F144">IF(D144="","",IF($N$11="ENTER INITIALS","",IF(AND(V583&gt;=33,V585&gt;=33),"Inconclusive",_xlfn.IFS(X583+X585=2,"Positive",X582+X583=2,"N1 Rerun",X584+X585=2,"N1 Rerun",X583+X585=1,"Rerun",X582+X584+X583+X585=0,"Rerun",X583+X585=0,"Negative"))))</f>
        <v/>
      </c>
      <c r="G144" s="18"/>
      <c r="H144" s="18"/>
      <c r="I144" s="18"/>
      <c r="J144" s="18"/>
      <c r="K144" s="18"/>
      <c r="L144" s="11" t="str" cm="1">
        <f t="array" ref="L144">_xlfn.IFS(K144="","",K144=F144,"VALIDATED",K144&lt;&gt;F144,"NOT VALIDATED")</f>
        <v/>
      </c>
      <c r="P144" s="1" t="str">
        <f t="shared" si="7"/>
        <v/>
      </c>
      <c r="Q144" s="1" t="s">
        <v>175</v>
      </c>
      <c r="R144" s="1" t="s">
        <v>26</v>
      </c>
      <c r="S144" s="1" t="s">
        <v>27</v>
      </c>
      <c r="T144" s="1" t="s">
        <v>28</v>
      </c>
      <c r="U144" s="1" t="s">
        <v>174</v>
      </c>
      <c r="W144" s="1" t="str">
        <f>IF($N$11="ENTER INITIALS","",IF(V144="","INVALID",IF(V144&lt;33,"VALID","INVALID")))</f>
        <v/>
      </c>
      <c r="X144" s="5" t="e" cm="1">
        <f t="array" ref="X144">_xlfn.IFS(W144="VALID",1,W144="INVALID",0,W144="NO AMP",0)</f>
        <v>#N/A</v>
      </c>
      <c r="Y144" s="10">
        <v>33</v>
      </c>
    </row>
    <row r="145" spans="1:25">
      <c r="A145" s="1">
        <v>11</v>
      </c>
      <c r="B145" s="1">
        <f t="shared" si="5"/>
        <v>144</v>
      </c>
      <c r="C145" s="1" t="s">
        <v>49</v>
      </c>
      <c r="D145" s="17"/>
      <c r="E145" s="14" t="str">
        <f t="shared" si="6"/>
        <v/>
      </c>
      <c r="F145" s="11" t="str" cm="1">
        <f t="array" ref="F145">IF(D145="","",IF($N$11="ENTER INITIALS","",IF(AND(V587&gt;=33,V589&gt;=33),"Inconclusive",_xlfn.IFS(X587+X589=2,"Positive",X586+X587=2,"N1 Rerun",X588+X589=2,"N1 Rerun",X587+X589=1,"Rerun",X586+X588+X587+X589=0,"Rerun",X587+X589=0,"Negative"))))</f>
        <v/>
      </c>
      <c r="G145" s="18"/>
      <c r="H145" s="18"/>
      <c r="I145" s="18"/>
      <c r="J145" s="18"/>
      <c r="K145" s="18"/>
      <c r="L145" s="11" t="str" cm="1">
        <f t="array" ref="L145">_xlfn.IFS(K145="","",K145=F145,"VALIDATED",K145&lt;&gt;F145,"NOT VALIDATED")</f>
        <v/>
      </c>
      <c r="P145" s="1" t="str">
        <f t="shared" si="7"/>
        <v/>
      </c>
      <c r="Q145" s="1" t="s">
        <v>175</v>
      </c>
      <c r="R145" s="1" t="s">
        <v>33</v>
      </c>
      <c r="S145" s="1" t="s">
        <v>34</v>
      </c>
      <c r="T145" s="1" t="s">
        <v>28</v>
      </c>
      <c r="U145" s="1" t="s">
        <v>174</v>
      </c>
      <c r="W145" s="1" t="str">
        <f>IF($N$11="ENTER INITIALS","",IF(V145="","NO",IF(V145&lt;33,"YES","NO")))</f>
        <v/>
      </c>
      <c r="X145" s="5" t="e" cm="1">
        <f t="array" ref="X145">_xlfn.IFS(W145="YES",1,W145="NO",0,W145="NO AMP",0)</f>
        <v>#N/A</v>
      </c>
      <c r="Y145" s="10">
        <v>33</v>
      </c>
    </row>
    <row r="146" spans="1:25">
      <c r="A146" s="1">
        <v>1</v>
      </c>
      <c r="B146" s="1">
        <f t="shared" si="5"/>
        <v>145</v>
      </c>
      <c r="C146" s="1" t="s">
        <v>22</v>
      </c>
      <c r="D146" s="17"/>
      <c r="E146" s="14" t="str">
        <f t="shared" si="6"/>
        <v/>
      </c>
      <c r="F146" s="11" t="str" cm="1">
        <f t="array" ref="F146">IF(D146="","",IF($N$11="ENTER INITIALS","",IF(AND(V591&gt;=33,V593&gt;=33),"Inconclusive",_xlfn.IFS(X591+X593=2,"Positive",X590+X591=2,"N1 Rerun",X592+X593=2,"N1 Rerun",X591+X593=1,"Rerun",X590+X592+X591+X593=0,"Rerun",X591+X593=0,"Negative"))))</f>
        <v/>
      </c>
      <c r="G146" s="18"/>
      <c r="H146" s="18"/>
      <c r="I146" s="18"/>
      <c r="J146" s="18"/>
      <c r="K146" s="18"/>
      <c r="L146" s="11" t="str" cm="1">
        <f t="array" ref="L146">_xlfn.IFS(K146="","",K146=F146,"VALIDATED",K146&lt;&gt;F146,"NOT VALIDATED")</f>
        <v/>
      </c>
      <c r="P146" s="1" t="str">
        <f t="shared" si="7"/>
        <v/>
      </c>
      <c r="Q146" s="1" t="s">
        <v>176</v>
      </c>
      <c r="R146" s="1" t="s">
        <v>26</v>
      </c>
      <c r="S146" s="1" t="s">
        <v>27</v>
      </c>
      <c r="T146" s="1" t="s">
        <v>28</v>
      </c>
      <c r="U146" s="1" t="s">
        <v>177</v>
      </c>
      <c r="W146" s="1" t="str">
        <f>IF($N$11="ENTER INITIALS","",IF(V146="","INVALID",IF(V146&lt;33,"VALID","INVALID")))</f>
        <v/>
      </c>
      <c r="X146" s="5" t="e" cm="1">
        <f t="array" ref="X146">_xlfn.IFS(W146="VALID",1,W146="INVALID",0,W146="NO AMP",0)</f>
        <v>#N/A</v>
      </c>
      <c r="Y146" s="10">
        <v>34</v>
      </c>
    </row>
    <row r="147" spans="1:25">
      <c r="A147" s="1">
        <v>1</v>
      </c>
      <c r="B147" s="1">
        <f t="shared" si="5"/>
        <v>146</v>
      </c>
      <c r="C147" s="1" t="s">
        <v>31</v>
      </c>
      <c r="D147" s="17"/>
      <c r="E147" s="14" t="str">
        <f t="shared" si="6"/>
        <v/>
      </c>
      <c r="F147" s="11" t="str" cm="1">
        <f t="array" ref="F147">IF(D147="","",IF($N$11="ENTER INITIALS","",IF(AND(V595&gt;=33,V597&gt;=33),"Inconclusive",_xlfn.IFS(X595+X597=2,"Positive",X594+X595=2,"N1 Rerun",X596+X597=2,"N1 Rerun",X595+X597=1,"Rerun",X594+X596+X595+X597=0,"Rerun",X595+X597=0,"Negative"))))</f>
        <v/>
      </c>
      <c r="G147" s="18"/>
      <c r="H147" s="18"/>
      <c r="I147" s="18"/>
      <c r="J147" s="18"/>
      <c r="K147" s="18"/>
      <c r="L147" s="11" t="str" cm="1">
        <f t="array" ref="L147">_xlfn.IFS(K147="","",K147=F147,"VALIDATED",K147&lt;&gt;F147,"NOT VALIDATED")</f>
        <v/>
      </c>
      <c r="P147" s="1" t="str">
        <f t="shared" si="7"/>
        <v/>
      </c>
      <c r="Q147" s="1" t="s">
        <v>176</v>
      </c>
      <c r="R147" s="1" t="s">
        <v>33</v>
      </c>
      <c r="S147" s="1" t="s">
        <v>34</v>
      </c>
      <c r="T147" s="1" t="s">
        <v>28</v>
      </c>
      <c r="U147" s="1" t="s">
        <v>177</v>
      </c>
      <c r="W147" s="1" t="str">
        <f>IF($N$11="ENTER INITIALS","",IF(V147="","NO",IF(V147&lt;33,"YES","NO")))</f>
        <v/>
      </c>
      <c r="X147" s="5" t="e" cm="1">
        <f t="array" ref="X147">_xlfn.IFS(W147="YES",1,W147="NO",0,W147="NO AMP",0)</f>
        <v>#N/A</v>
      </c>
      <c r="Y147" s="10">
        <v>34</v>
      </c>
    </row>
    <row r="148" spans="1:25">
      <c r="A148" s="1">
        <v>1</v>
      </c>
      <c r="B148" s="1">
        <f t="shared" si="5"/>
        <v>147</v>
      </c>
      <c r="C148" s="1" t="s">
        <v>36</v>
      </c>
      <c r="D148" s="17"/>
      <c r="E148" s="14" t="str">
        <f t="shared" si="6"/>
        <v/>
      </c>
      <c r="F148" s="11" t="str" cm="1">
        <f t="array" ref="F148">IF(D148="","",IF($N$11="ENTER INITIALS","",IF(AND(V599&gt;=33,V601&gt;=33),"Inconclusive",_xlfn.IFS(X599+X601=2,"Positive",X598+X599=2,"N1 Rerun",X600+X601=2,"N1 Rerun",X599+X601=1,"Rerun",X598+X600+X599+X601=0,"Rerun",X599+X601=0,"Negative"))))</f>
        <v/>
      </c>
      <c r="G148" s="18"/>
      <c r="H148" s="18"/>
      <c r="I148" s="18"/>
      <c r="J148" s="18"/>
      <c r="K148" s="18"/>
      <c r="L148" s="11" t="str" cm="1">
        <f t="array" ref="L148">_xlfn.IFS(K148="","",K148=F148,"VALIDATED",K148&lt;&gt;F148,"NOT VALIDATED")</f>
        <v/>
      </c>
      <c r="P148" s="1" t="str">
        <f t="shared" si="7"/>
        <v/>
      </c>
      <c r="Q148" s="1" t="s">
        <v>178</v>
      </c>
      <c r="R148" s="1" t="s">
        <v>26</v>
      </c>
      <c r="S148" s="1" t="s">
        <v>27</v>
      </c>
      <c r="T148" s="1" t="s">
        <v>28</v>
      </c>
      <c r="U148" s="1" t="s">
        <v>177</v>
      </c>
      <c r="W148" s="1" t="str">
        <f>IF($N$11="ENTER INITIALS","",IF(V148="","INVALID",IF(V148&lt;33,"VALID","INVALID")))</f>
        <v/>
      </c>
      <c r="X148" s="5" t="e" cm="1">
        <f t="array" ref="X148">_xlfn.IFS(W148="VALID",1,W148="INVALID",0,W148="NO AMP",0)</f>
        <v>#N/A</v>
      </c>
      <c r="Y148" s="10">
        <v>34</v>
      </c>
    </row>
    <row r="149" spans="1:25">
      <c r="A149" s="1">
        <v>1</v>
      </c>
      <c r="B149" s="1">
        <f t="shared" si="5"/>
        <v>148</v>
      </c>
      <c r="C149" s="1" t="s">
        <v>40</v>
      </c>
      <c r="D149" s="17"/>
      <c r="E149" s="14" t="str">
        <f t="shared" si="6"/>
        <v/>
      </c>
      <c r="F149" s="11" t="str" cm="1">
        <f t="array" ref="F149">IF(D149="","",IF($N$11="ENTER INITIALS","",IF(AND(V603&gt;=33,V605&gt;=33),"Inconclusive",_xlfn.IFS(X603+X605=2,"Positive",X602+X603=2,"N1 Rerun",X604+X605=2,"N1 Rerun",X603+X605=1,"Rerun",X602+X604+X603+X605=0,"Rerun",X603+X605=0,"Negative"))))</f>
        <v/>
      </c>
      <c r="G149" s="18"/>
      <c r="H149" s="18"/>
      <c r="I149" s="18"/>
      <c r="J149" s="18"/>
      <c r="K149" s="18"/>
      <c r="L149" s="11" t="str" cm="1">
        <f t="array" ref="L149">_xlfn.IFS(K149="","",K149=F149,"VALIDATED",K149&lt;&gt;F149,"NOT VALIDATED")</f>
        <v/>
      </c>
      <c r="P149" s="1" t="str">
        <f t="shared" si="7"/>
        <v/>
      </c>
      <c r="Q149" s="1" t="s">
        <v>178</v>
      </c>
      <c r="R149" s="1" t="s">
        <v>33</v>
      </c>
      <c r="S149" s="1" t="s">
        <v>34</v>
      </c>
      <c r="T149" s="1" t="s">
        <v>28</v>
      </c>
      <c r="U149" s="1" t="s">
        <v>177</v>
      </c>
      <c r="W149" s="1" t="str">
        <f>IF($N$11="ENTER INITIALS","",IF(V149="","NO",IF(V149&lt;33,"YES","NO")))</f>
        <v/>
      </c>
      <c r="X149" s="5" t="e" cm="1">
        <f t="array" ref="X149">_xlfn.IFS(W149="YES",1,W149="NO",0,W149="NO AMP",0)</f>
        <v>#N/A</v>
      </c>
      <c r="Y149" s="10">
        <v>34</v>
      </c>
    </row>
    <row r="150" spans="1:25">
      <c r="A150" s="1">
        <v>1</v>
      </c>
      <c r="B150" s="1">
        <f t="shared" si="5"/>
        <v>149</v>
      </c>
      <c r="C150" s="1" t="s">
        <v>42</v>
      </c>
      <c r="D150" s="17"/>
      <c r="E150" s="14" t="str">
        <f t="shared" si="6"/>
        <v/>
      </c>
      <c r="F150" s="11" t="str" cm="1">
        <f t="array" ref="F150">IF(D150="","",IF($N$11="ENTER INITIALS","",IF(AND(V607&gt;=33,V609&gt;=33),"Inconclusive",_xlfn.IFS(X607+X609=2,"Positive",X606+X607=2,"N1 Rerun",X608+X609=2,"N1 Rerun",X607+X609=1,"Rerun",X606+X608+X607+X609=0,"Rerun",X607+X609=0,"Negative"))))</f>
        <v/>
      </c>
      <c r="G150" s="18"/>
      <c r="H150" s="18"/>
      <c r="I150" s="18"/>
      <c r="J150" s="18"/>
      <c r="K150" s="18"/>
      <c r="L150" s="11" t="str" cm="1">
        <f t="array" ref="L150">_xlfn.IFS(K150="","",K150=F150,"VALIDATED",K150&lt;&gt;F150,"NOT VALIDATED")</f>
        <v/>
      </c>
      <c r="P150" s="1" t="str">
        <f t="shared" si="7"/>
        <v/>
      </c>
      <c r="Q150" s="1" t="s">
        <v>179</v>
      </c>
      <c r="R150" s="1" t="s">
        <v>26</v>
      </c>
      <c r="S150" s="1" t="s">
        <v>27</v>
      </c>
      <c r="T150" s="1" t="s">
        <v>28</v>
      </c>
      <c r="U150" s="1" t="s">
        <v>180</v>
      </c>
      <c r="W150" s="1" t="str">
        <f>IF($N$11="ENTER INITIALS","",IF(V150="","INVALID",IF(V150&lt;33,"VALID","INVALID")))</f>
        <v/>
      </c>
      <c r="X150" s="5" t="e" cm="1">
        <f t="array" ref="X150">_xlfn.IFS(W150="VALID",1,W150="INVALID",0,W150="NO AMP",0)</f>
        <v>#N/A</v>
      </c>
      <c r="Y150" s="10">
        <v>35</v>
      </c>
    </row>
    <row r="151" spans="1:25">
      <c r="A151" s="1">
        <v>1</v>
      </c>
      <c r="B151" s="1">
        <f t="shared" si="5"/>
        <v>150</v>
      </c>
      <c r="C151" s="1" t="s">
        <v>49</v>
      </c>
      <c r="D151" s="17"/>
      <c r="E151" s="14" t="str">
        <f t="shared" si="6"/>
        <v/>
      </c>
      <c r="F151" s="11" t="str" cm="1">
        <f t="array" ref="F151">IF(D151="","",IF($N$11="ENTER INITIALS","",IF(AND(V611&gt;=33,V613&gt;=33),"Inconclusive",_xlfn.IFS(X611+X613=2,"Positive",X610+X611=2,"N1 Rerun",X612+X613=2,"N1 Rerun",X611+X613=1,"Rerun",X610+X612+X611+X613=0,"Rerun",X611+X613=0,"Negative"))))</f>
        <v/>
      </c>
      <c r="G151" s="18"/>
      <c r="H151" s="18"/>
      <c r="I151" s="18"/>
      <c r="J151" s="18"/>
      <c r="K151" s="18"/>
      <c r="L151" s="11" t="str" cm="1">
        <f t="array" ref="L151">_xlfn.IFS(K151="","",K151=F151,"VALIDATED",K151&lt;&gt;F151,"NOT VALIDATED")</f>
        <v/>
      </c>
      <c r="P151" s="1" t="str">
        <f t="shared" si="7"/>
        <v/>
      </c>
      <c r="Q151" s="1" t="s">
        <v>179</v>
      </c>
      <c r="R151" s="1" t="s">
        <v>33</v>
      </c>
      <c r="S151" s="1" t="s">
        <v>34</v>
      </c>
      <c r="T151" s="1" t="s">
        <v>28</v>
      </c>
      <c r="U151" s="1" t="s">
        <v>180</v>
      </c>
      <c r="W151" s="1" t="str">
        <f>IF($N$11="ENTER INITIALS","",IF(V151="","NO",IF(V151&lt;33,"YES","NO")))</f>
        <v/>
      </c>
      <c r="X151" s="5" t="e" cm="1">
        <f t="array" ref="X151">_xlfn.IFS(W151="YES",1,W151="NO",0,W151="NO AMP",0)</f>
        <v>#N/A</v>
      </c>
      <c r="Y151" s="10">
        <v>35</v>
      </c>
    </row>
    <row r="152" spans="1:25">
      <c r="A152" s="1">
        <v>2</v>
      </c>
      <c r="B152" s="1">
        <f t="shared" si="5"/>
        <v>151</v>
      </c>
      <c r="C152" s="1" t="s">
        <v>22</v>
      </c>
      <c r="D152" s="17"/>
      <c r="E152" s="14" t="str">
        <f t="shared" si="6"/>
        <v/>
      </c>
      <c r="F152" s="11" t="str" cm="1">
        <f t="array" ref="F152">IF(D152="","",IF($N$11="ENTER INITIALS","",IF(AND(V615&gt;=33,V617&gt;=33),"Inconclusive",_xlfn.IFS(X615+X617=2,"Positive",X614+X615=2,"N1 Rerun",X616+X617=2,"N1 Rerun",X615+X617=1,"Rerun",X614+X616+X615+X617=0,"Rerun",X615+X617=0,"Negative"))))</f>
        <v/>
      </c>
      <c r="G152" s="18"/>
      <c r="H152" s="18"/>
      <c r="I152" s="18"/>
      <c r="J152" s="18"/>
      <c r="K152" s="18"/>
      <c r="L152" s="11" t="str" cm="1">
        <f t="array" ref="L152">_xlfn.IFS(K152="","",K152=F152,"VALIDATED",K152&lt;&gt;F152,"NOT VALIDATED")</f>
        <v/>
      </c>
      <c r="P152" s="1" t="str">
        <f t="shared" si="7"/>
        <v/>
      </c>
      <c r="Q152" s="1" t="s">
        <v>181</v>
      </c>
      <c r="R152" s="1" t="s">
        <v>26</v>
      </c>
      <c r="S152" s="1" t="s">
        <v>27</v>
      </c>
      <c r="T152" s="1" t="s">
        <v>28</v>
      </c>
      <c r="U152" s="1" t="s">
        <v>180</v>
      </c>
      <c r="W152" s="1" t="str">
        <f>IF($N$11="ENTER INITIALS","",IF(V152="","INVALID",IF(V152&lt;33,"VALID","INVALID")))</f>
        <v/>
      </c>
      <c r="X152" s="5" t="e" cm="1">
        <f t="array" ref="X152">_xlfn.IFS(W152="VALID",1,W152="INVALID",0,W152="NO AMP",0)</f>
        <v>#N/A</v>
      </c>
      <c r="Y152" s="10">
        <v>35</v>
      </c>
    </row>
    <row r="153" spans="1:25">
      <c r="A153" s="1">
        <v>2</v>
      </c>
      <c r="B153" s="1">
        <f t="shared" si="5"/>
        <v>152</v>
      </c>
      <c r="C153" s="1" t="s">
        <v>31</v>
      </c>
      <c r="D153" s="17"/>
      <c r="E153" s="14" t="str">
        <f t="shared" si="6"/>
        <v/>
      </c>
      <c r="F153" s="11" t="str" cm="1">
        <f t="array" ref="F153">IF(D153="","",IF($N$11="ENTER INITIALS","",IF(AND(V619&gt;=33,V621&gt;=33),"Inconclusive",_xlfn.IFS(X619+X621=2,"Positive",X618+X619=2,"N1 Rerun",X620+X621=2,"N1 Rerun",X619+X621=1,"Rerun",X618+X620+X619+X621=0,"Rerun",X619+X621=0,"Negative"))))</f>
        <v/>
      </c>
      <c r="G153" s="18"/>
      <c r="H153" s="18"/>
      <c r="I153" s="18"/>
      <c r="J153" s="18"/>
      <c r="K153" s="18"/>
      <c r="L153" s="11" t="str" cm="1">
        <f t="array" ref="L153">_xlfn.IFS(K153="","",K153=F153,"VALIDATED",K153&lt;&gt;F153,"NOT VALIDATED")</f>
        <v/>
      </c>
      <c r="P153" s="1" t="str">
        <f t="shared" si="7"/>
        <v/>
      </c>
      <c r="Q153" s="1" t="s">
        <v>181</v>
      </c>
      <c r="R153" s="1" t="s">
        <v>33</v>
      </c>
      <c r="S153" s="1" t="s">
        <v>34</v>
      </c>
      <c r="T153" s="1" t="s">
        <v>28</v>
      </c>
      <c r="U153" s="1" t="s">
        <v>180</v>
      </c>
      <c r="W153" s="1" t="str">
        <f>IF($N$11="ENTER INITIALS","",IF(V153="","NO",IF(V153&lt;33,"YES","NO")))</f>
        <v/>
      </c>
      <c r="X153" s="5" t="e" cm="1">
        <f t="array" ref="X153">_xlfn.IFS(W153="YES",1,W153="NO",0,W153="NO AMP",0)</f>
        <v>#N/A</v>
      </c>
      <c r="Y153" s="10">
        <v>35</v>
      </c>
    </row>
    <row r="154" spans="1:25">
      <c r="A154" s="1">
        <v>2</v>
      </c>
      <c r="B154" s="1">
        <f t="shared" si="5"/>
        <v>153</v>
      </c>
      <c r="C154" s="1" t="s">
        <v>36</v>
      </c>
      <c r="D154" s="17"/>
      <c r="E154" s="14" t="str">
        <f t="shared" si="6"/>
        <v/>
      </c>
      <c r="F154" s="11" t="str" cm="1">
        <f t="array" ref="F154">IF(D154="","",IF($N$11="ENTER INITIALS","",IF(AND(V623&gt;=33,V625&gt;=33),"Inconclusive",_xlfn.IFS(X623+X625=2,"Positive",X622+X623=2,"N1 Rerun",X624+X625=2,"N1 Rerun",X623+X625=1,"Rerun",X622+X624+X623+X625=0,"Rerun",X623+X625=0,"Negative"))))</f>
        <v/>
      </c>
      <c r="G154" s="18"/>
      <c r="H154" s="18"/>
      <c r="I154" s="18"/>
      <c r="J154" s="18"/>
      <c r="K154" s="18"/>
      <c r="L154" s="11" t="str" cm="1">
        <f t="array" ref="L154">_xlfn.IFS(K154="","",K154=F154,"VALIDATED",K154&lt;&gt;F154,"NOT VALIDATED")</f>
        <v/>
      </c>
      <c r="P154" s="1" t="str">
        <f t="shared" si="7"/>
        <v/>
      </c>
      <c r="Q154" s="1" t="s">
        <v>182</v>
      </c>
      <c r="R154" s="1" t="s">
        <v>26</v>
      </c>
      <c r="S154" s="1" t="s">
        <v>27</v>
      </c>
      <c r="T154" s="1" t="s">
        <v>28</v>
      </c>
      <c r="U154" s="1" t="s">
        <v>183</v>
      </c>
      <c r="W154" s="1" t="str">
        <f>IF($N$11="ENTER INITIALS","",IF(V154="","INVALID",IF(V154&lt;33,"VALID","INVALID")))</f>
        <v/>
      </c>
      <c r="X154" s="5" t="e" cm="1">
        <f t="array" ref="X154">_xlfn.IFS(W154="VALID",1,W154="INVALID",0,W154="NO AMP",0)</f>
        <v>#N/A</v>
      </c>
      <c r="Y154" s="10">
        <v>36</v>
      </c>
    </row>
    <row r="155" spans="1:25">
      <c r="A155" s="1">
        <v>2</v>
      </c>
      <c r="B155" s="1">
        <f t="shared" si="5"/>
        <v>154</v>
      </c>
      <c r="C155" s="1" t="s">
        <v>40</v>
      </c>
      <c r="D155" s="17"/>
      <c r="E155" s="14" t="str">
        <f t="shared" si="6"/>
        <v/>
      </c>
      <c r="F155" s="11" t="str" cm="1">
        <f t="array" ref="F155">IF(D155="","",IF($N$11="ENTER INITIALS","",IF(AND(V627&gt;=33,V629&gt;=33),"Inconclusive",_xlfn.IFS(X627+X629=2,"Positive",X626+X627=2,"N1 Rerun",X628+X629=2,"N1 Rerun",X627+X629=1,"Rerun",X626+X628+X627+X629=0,"Rerun",X627+X629=0,"Negative"))))</f>
        <v/>
      </c>
      <c r="G155" s="18"/>
      <c r="H155" s="18"/>
      <c r="I155" s="18"/>
      <c r="J155" s="18"/>
      <c r="K155" s="18"/>
      <c r="L155" s="11" t="str" cm="1">
        <f t="array" ref="L155">_xlfn.IFS(K155="","",K155=F155,"VALIDATED",K155&lt;&gt;F155,"NOT VALIDATED")</f>
        <v/>
      </c>
      <c r="P155" s="1" t="str">
        <f t="shared" si="7"/>
        <v/>
      </c>
      <c r="Q155" s="1" t="s">
        <v>182</v>
      </c>
      <c r="R155" s="1" t="s">
        <v>33</v>
      </c>
      <c r="S155" s="1" t="s">
        <v>34</v>
      </c>
      <c r="T155" s="1" t="s">
        <v>28</v>
      </c>
      <c r="U155" s="1" t="s">
        <v>183</v>
      </c>
      <c r="W155" s="1" t="str">
        <f>IF($N$11="ENTER INITIALS","",IF(V155="","NO",IF(V155&lt;33,"YES","NO")))</f>
        <v/>
      </c>
      <c r="X155" s="5" t="e" cm="1">
        <f t="array" ref="X155">_xlfn.IFS(W155="YES",1,W155="NO",0,W155="NO AMP",0)</f>
        <v>#N/A</v>
      </c>
      <c r="Y155" s="10">
        <v>36</v>
      </c>
    </row>
    <row r="156" spans="1:25">
      <c r="A156" s="1">
        <v>2</v>
      </c>
      <c r="B156" s="1">
        <f t="shared" si="5"/>
        <v>155</v>
      </c>
      <c r="C156" s="1" t="s">
        <v>42</v>
      </c>
      <c r="D156" s="17"/>
      <c r="E156" s="14" t="str">
        <f t="shared" si="6"/>
        <v/>
      </c>
      <c r="F156" s="11" t="str" cm="1">
        <f t="array" ref="F156">IF(D156="","",IF($N$11="ENTER INITIALS","",IF(AND(V631&gt;=33,V633&gt;=33),"Inconclusive",_xlfn.IFS(X631+X633=2,"Positive",X630+X631=2,"N1 Rerun",X632+X633=2,"N1 Rerun",X631+X633=1,"Rerun",X630+X632+X631+X633=0,"Rerun",X631+X633=0,"Negative"))))</f>
        <v/>
      </c>
      <c r="G156" s="18"/>
      <c r="H156" s="18"/>
      <c r="I156" s="18"/>
      <c r="J156" s="18"/>
      <c r="K156" s="18"/>
      <c r="L156" s="11" t="str" cm="1">
        <f t="array" ref="L156">_xlfn.IFS(K156="","",K156=F156,"VALIDATED",K156&lt;&gt;F156,"NOT VALIDATED")</f>
        <v/>
      </c>
      <c r="P156" s="1" t="str">
        <f t="shared" si="7"/>
        <v/>
      </c>
      <c r="Q156" s="1" t="s">
        <v>184</v>
      </c>
      <c r="R156" s="1" t="s">
        <v>26</v>
      </c>
      <c r="S156" s="1" t="s">
        <v>27</v>
      </c>
      <c r="T156" s="1" t="s">
        <v>28</v>
      </c>
      <c r="U156" s="1" t="s">
        <v>183</v>
      </c>
      <c r="W156" s="1" t="str">
        <f>IF($N$11="ENTER INITIALS","",IF(V156="","INVALID",IF(V156&lt;33,"VALID","INVALID")))</f>
        <v/>
      </c>
      <c r="X156" s="5" t="e" cm="1">
        <f t="array" ref="X156">_xlfn.IFS(W156="VALID",1,W156="INVALID",0,W156="NO AMP",0)</f>
        <v>#N/A</v>
      </c>
      <c r="Y156" s="10">
        <v>36</v>
      </c>
    </row>
    <row r="157" spans="1:25">
      <c r="A157" s="1">
        <v>2</v>
      </c>
      <c r="B157" s="1">
        <f t="shared" si="5"/>
        <v>156</v>
      </c>
      <c r="C157" s="1" t="s">
        <v>49</v>
      </c>
      <c r="D157" s="17"/>
      <c r="E157" s="14" t="str">
        <f t="shared" si="6"/>
        <v/>
      </c>
      <c r="F157" s="11" t="str" cm="1">
        <f t="array" ref="F157">IF(D157="","",IF($N$11="ENTER INITIALS","",IF(AND(V635&gt;=33,V637&gt;=33),"Inconclusive",_xlfn.IFS(X635+X637=2,"Positive",X634+X635=2,"N1 Rerun",X636+X637=2,"N1 Rerun",X635+X637=1,"Rerun",X634+X636+X635+X637=0,"Rerun",X635+X637=0,"Negative"))))</f>
        <v/>
      </c>
      <c r="G157" s="18"/>
      <c r="H157" s="18"/>
      <c r="I157" s="18"/>
      <c r="J157" s="18"/>
      <c r="K157" s="18"/>
      <c r="L157" s="11" t="str" cm="1">
        <f t="array" ref="L157">_xlfn.IFS(K157="","",K157=F157,"VALIDATED",K157&lt;&gt;F157,"NOT VALIDATED")</f>
        <v/>
      </c>
      <c r="P157" s="1" t="str">
        <f t="shared" si="7"/>
        <v/>
      </c>
      <c r="Q157" s="1" t="s">
        <v>184</v>
      </c>
      <c r="R157" s="1" t="s">
        <v>33</v>
      </c>
      <c r="S157" s="1" t="s">
        <v>34</v>
      </c>
      <c r="T157" s="1" t="s">
        <v>28</v>
      </c>
      <c r="U157" s="1" t="s">
        <v>183</v>
      </c>
      <c r="W157" s="1" t="str">
        <f>IF($N$11="ENTER INITIALS","",IF(V157="","NO",IF(V157&lt;33,"YES","NO")))</f>
        <v/>
      </c>
      <c r="X157" s="5" t="e" cm="1">
        <f t="array" ref="X157">_xlfn.IFS(W157="YES",1,W157="NO",0,W157="NO AMP",0)</f>
        <v>#N/A</v>
      </c>
      <c r="Y157" s="10">
        <v>36</v>
      </c>
    </row>
    <row r="158" spans="1:25">
      <c r="A158" s="1">
        <v>4</v>
      </c>
      <c r="B158" s="1">
        <f t="shared" si="5"/>
        <v>157</v>
      </c>
      <c r="C158" s="1" t="s">
        <v>22</v>
      </c>
      <c r="D158" s="17"/>
      <c r="E158" s="14" t="str">
        <f t="shared" si="6"/>
        <v/>
      </c>
      <c r="F158" s="11" t="str" cm="1">
        <f t="array" ref="F158">IF(D158="","",IF($N$11="ENTER INITIALS","",IF(AND(V639&gt;=33,V641&gt;=33),"Inconclusive",_xlfn.IFS(X639+X641=2,"Positive",X638+X639=2,"N1 Rerun",X640+X641=2,"N1 Rerun",X639+X641=1,"Rerun",X638+X640+X639+X641=0,"Rerun",X639+X641=0,"Negative"))))</f>
        <v/>
      </c>
      <c r="G158" s="18"/>
      <c r="H158" s="18"/>
      <c r="I158" s="18"/>
      <c r="J158" s="18"/>
      <c r="K158" s="18"/>
      <c r="L158" s="11" t="str" cm="1">
        <f t="array" ref="L158">_xlfn.IFS(K158="","",K158=F158,"VALIDATED",K158&lt;&gt;F158,"NOT VALIDATED")</f>
        <v/>
      </c>
      <c r="P158" s="1" t="str">
        <f t="shared" si="7"/>
        <v/>
      </c>
      <c r="Q158" s="1" t="s">
        <v>185</v>
      </c>
      <c r="R158" s="1" t="s">
        <v>26</v>
      </c>
      <c r="S158" s="1" t="s">
        <v>27</v>
      </c>
      <c r="T158" s="1" t="s">
        <v>28</v>
      </c>
      <c r="U158" s="1" t="s">
        <v>186</v>
      </c>
      <c r="W158" s="1" t="str">
        <f>IF($N$11="ENTER INITIALS","",IF(V158="","INVALID",IF(V158&lt;33,"VALID","INVALID")))</f>
        <v/>
      </c>
      <c r="X158" s="5" t="e" cm="1">
        <f t="array" ref="X158">_xlfn.IFS(W158="VALID",1,W158="INVALID",0,W158="NO AMP",0)</f>
        <v>#N/A</v>
      </c>
      <c r="Y158" s="10">
        <v>37</v>
      </c>
    </row>
    <row r="159" spans="1:25">
      <c r="A159" s="1">
        <v>4</v>
      </c>
      <c r="B159" s="1">
        <f t="shared" si="5"/>
        <v>158</v>
      </c>
      <c r="C159" s="1" t="s">
        <v>31</v>
      </c>
      <c r="D159" s="17"/>
      <c r="E159" s="14" t="str">
        <f t="shared" si="6"/>
        <v/>
      </c>
      <c r="F159" s="11" t="str" cm="1">
        <f t="array" ref="F159">IF(D159="","",IF($N$11="ENTER INITIALS","",IF(AND(V643&gt;=33,V645&gt;=33),"Inconclusive",_xlfn.IFS(X643+X645=2,"Positive",X642+X643=2,"N1 Rerun",X644+X645=2,"N1 Rerun",X643+X645=1,"Rerun",X642+X644+X643+X645=0,"Rerun",X643+X645=0,"Negative"))))</f>
        <v/>
      </c>
      <c r="G159" s="18"/>
      <c r="H159" s="18"/>
      <c r="I159" s="18"/>
      <c r="J159" s="18"/>
      <c r="K159" s="18"/>
      <c r="L159" s="11" t="str" cm="1">
        <f t="array" ref="L159">_xlfn.IFS(K159="","",K159=F159,"VALIDATED",K159&lt;&gt;F159,"NOT VALIDATED")</f>
        <v/>
      </c>
      <c r="P159" s="1" t="str">
        <f t="shared" si="7"/>
        <v/>
      </c>
      <c r="Q159" s="1" t="s">
        <v>185</v>
      </c>
      <c r="R159" s="1" t="s">
        <v>33</v>
      </c>
      <c r="S159" s="1" t="s">
        <v>34</v>
      </c>
      <c r="T159" s="1" t="s">
        <v>28</v>
      </c>
      <c r="U159" s="1" t="s">
        <v>186</v>
      </c>
      <c r="W159" s="1" t="str">
        <f>IF($N$11="ENTER INITIALS","",IF(V159="","NO",IF(V159&lt;33,"YES","NO")))</f>
        <v/>
      </c>
      <c r="X159" s="5" t="e" cm="1">
        <f t="array" ref="X159">_xlfn.IFS(W159="YES",1,W159="NO",0,W159="NO AMP",0)</f>
        <v>#N/A</v>
      </c>
      <c r="Y159" s="10">
        <v>37</v>
      </c>
    </row>
    <row r="160" spans="1:25">
      <c r="A160" s="1">
        <v>4</v>
      </c>
      <c r="B160" s="1">
        <f t="shared" si="5"/>
        <v>159</v>
      </c>
      <c r="C160" s="1" t="s">
        <v>36</v>
      </c>
      <c r="D160" s="17"/>
      <c r="E160" s="14" t="str">
        <f t="shared" si="6"/>
        <v/>
      </c>
      <c r="F160" s="11" t="str" cm="1">
        <f t="array" ref="F160">IF(D160="","",IF($N$11="ENTER INITIALS","",IF(AND(V647&gt;=33,V649&gt;=33),"Inconclusive",_xlfn.IFS(X647+X649=2,"Positive",X646+X647=2,"N1 Rerun",X648+X649=2,"N1 Rerun",X647+X649=1,"Rerun",X646+X648+X647+X649=0,"Rerun",X647+X649=0,"Negative"))))</f>
        <v/>
      </c>
      <c r="G160" s="18"/>
      <c r="H160" s="18"/>
      <c r="I160" s="18"/>
      <c r="J160" s="18"/>
      <c r="K160" s="18"/>
      <c r="L160" s="11" t="str" cm="1">
        <f t="array" ref="L160">_xlfn.IFS(K160="","",K160=F160,"VALIDATED",K160&lt;&gt;F160,"NOT VALIDATED")</f>
        <v/>
      </c>
      <c r="P160" s="1" t="str">
        <f t="shared" si="7"/>
        <v/>
      </c>
      <c r="Q160" s="1" t="s">
        <v>187</v>
      </c>
      <c r="R160" s="1" t="s">
        <v>26</v>
      </c>
      <c r="S160" s="1" t="s">
        <v>27</v>
      </c>
      <c r="T160" s="1" t="s">
        <v>28</v>
      </c>
      <c r="U160" s="1" t="s">
        <v>186</v>
      </c>
      <c r="W160" s="1" t="str">
        <f>IF($N$11="ENTER INITIALS","",IF(V160="","INVALID",IF(V160&lt;33,"VALID","INVALID")))</f>
        <v/>
      </c>
      <c r="X160" s="5" t="e" cm="1">
        <f t="array" ref="X160">_xlfn.IFS(W160="VALID",1,W160="INVALID",0,W160="NO AMP",0)</f>
        <v>#N/A</v>
      </c>
      <c r="Y160" s="10">
        <v>37</v>
      </c>
    </row>
    <row r="161" spans="1:25">
      <c r="A161" s="1">
        <v>4</v>
      </c>
      <c r="B161" s="1">
        <f t="shared" ref="B161:B190" si="8">B160+1</f>
        <v>160</v>
      </c>
      <c r="C161" s="1" t="s">
        <v>40</v>
      </c>
      <c r="D161" s="17"/>
      <c r="E161" s="14" t="str">
        <f t="shared" si="6"/>
        <v/>
      </c>
      <c r="F161" s="11" t="str" cm="1">
        <f t="array" ref="F161">IF(D161="","",IF($N$11="ENTER INITIALS","",IF(AND(V651&gt;=33,V653&gt;=33),"Inconclusive",_xlfn.IFS(X651+X653=2,"Positive",X650+X651=2,"N1 Rerun",X652+X653=2,"N1 Rerun",X651+X653=1,"Rerun",X650+X652+X651+X653=0,"Rerun",X651+X653=0,"Negative"))))</f>
        <v/>
      </c>
      <c r="G161" s="18"/>
      <c r="H161" s="18"/>
      <c r="I161" s="18"/>
      <c r="J161" s="18"/>
      <c r="K161" s="18"/>
      <c r="L161" s="11" t="str" cm="1">
        <f t="array" ref="L161">_xlfn.IFS(K161="","",K161=F161,"VALIDATED",K161&lt;&gt;F161,"NOT VALIDATED")</f>
        <v/>
      </c>
      <c r="P161" s="1" t="str">
        <f t="shared" si="7"/>
        <v/>
      </c>
      <c r="Q161" s="1" t="s">
        <v>187</v>
      </c>
      <c r="R161" s="1" t="s">
        <v>33</v>
      </c>
      <c r="S161" s="1" t="s">
        <v>34</v>
      </c>
      <c r="T161" s="1" t="s">
        <v>28</v>
      </c>
      <c r="U161" s="1" t="s">
        <v>186</v>
      </c>
      <c r="W161" s="1" t="str">
        <f>IF($N$11="ENTER INITIALS","",IF(V161="","NO",IF(V161&lt;33,"YES","NO")))</f>
        <v/>
      </c>
      <c r="X161" s="5" t="e" cm="1">
        <f t="array" ref="X161">_xlfn.IFS(W161="YES",1,W161="NO",0,W161="NO AMP",0)</f>
        <v>#N/A</v>
      </c>
      <c r="Y161" s="10">
        <v>37</v>
      </c>
    </row>
    <row r="162" spans="1:25">
      <c r="A162" s="1">
        <v>4</v>
      </c>
      <c r="B162" s="1">
        <f t="shared" si="8"/>
        <v>161</v>
      </c>
      <c r="C162" s="1" t="s">
        <v>42</v>
      </c>
      <c r="D162" s="17"/>
      <c r="E162" s="14" t="str">
        <f t="shared" si="6"/>
        <v/>
      </c>
      <c r="F162" s="11" t="str" cm="1">
        <f t="array" ref="F162">IF(D162="","",IF($N$11="ENTER INITIALS","",IF(AND(V655&gt;=33,V657&gt;=33),"Inconclusive",_xlfn.IFS(X655+X657=2,"Positive",X654+X655=2,"N1 Rerun",X656+X657=2,"N1 Rerun",X655+X657=1,"Rerun",X654+X656+X655+X657=0,"Rerun",X655+X657=0,"Negative"))))</f>
        <v/>
      </c>
      <c r="G162" s="18"/>
      <c r="H162" s="18"/>
      <c r="I162" s="18"/>
      <c r="J162" s="18"/>
      <c r="K162" s="18"/>
      <c r="L162" s="11" t="str" cm="1">
        <f t="array" ref="L162">_xlfn.IFS(K162="","",K162=F162,"VALIDATED",K162&lt;&gt;F162,"NOT VALIDATED")</f>
        <v/>
      </c>
      <c r="P162" s="1" t="str">
        <f t="shared" si="7"/>
        <v/>
      </c>
      <c r="Q162" s="1" t="s">
        <v>188</v>
      </c>
      <c r="R162" s="1" t="s">
        <v>26</v>
      </c>
      <c r="S162" s="1" t="s">
        <v>27</v>
      </c>
      <c r="T162" s="1" t="s">
        <v>28</v>
      </c>
      <c r="U162" s="1" t="s">
        <v>189</v>
      </c>
      <c r="W162" s="1" t="str">
        <f>IF($N$11="ENTER INITIALS","",IF(V162="","INVALID",IF(V162&lt;33,"VALID","INVALID")))</f>
        <v/>
      </c>
      <c r="X162" s="5" t="e" cm="1">
        <f t="array" ref="X162">_xlfn.IFS(W162="VALID",1,W162="INVALID",0,W162="NO AMP",0)</f>
        <v>#N/A</v>
      </c>
      <c r="Y162" s="10">
        <v>38</v>
      </c>
    </row>
    <row r="163" spans="1:25">
      <c r="A163" s="1">
        <v>4</v>
      </c>
      <c r="B163" s="1">
        <f t="shared" si="8"/>
        <v>162</v>
      </c>
      <c r="C163" s="1" t="s">
        <v>49</v>
      </c>
      <c r="D163" s="17"/>
      <c r="E163" s="14" t="str">
        <f t="shared" si="6"/>
        <v/>
      </c>
      <c r="F163" s="11" t="str" cm="1">
        <f t="array" ref="F163">IF(D163="","",IF($N$11="ENTER INITIALS","",IF(AND(V659&gt;=33,V661&gt;=33),"Inconclusive",_xlfn.IFS(X659+X661=2,"Positive",X658+X659=2,"N1 Rerun",X660+X661=2,"N1 Rerun",X659+X661=1,"Rerun",X658+X660+X659+X661=0,"Rerun",X659+X661=0,"Negative"))))</f>
        <v/>
      </c>
      <c r="G163" s="18"/>
      <c r="H163" s="18"/>
      <c r="I163" s="18"/>
      <c r="J163" s="18"/>
      <c r="K163" s="18"/>
      <c r="L163" s="11" t="str" cm="1">
        <f t="array" ref="L163">_xlfn.IFS(K163="","",K163=F163,"VALIDATED",K163&lt;&gt;F163,"NOT VALIDATED")</f>
        <v/>
      </c>
      <c r="P163" s="1" t="str">
        <f t="shared" si="7"/>
        <v/>
      </c>
      <c r="Q163" s="1" t="s">
        <v>188</v>
      </c>
      <c r="R163" s="1" t="s">
        <v>33</v>
      </c>
      <c r="S163" s="1" t="s">
        <v>34</v>
      </c>
      <c r="T163" s="1" t="s">
        <v>28</v>
      </c>
      <c r="U163" s="1" t="s">
        <v>189</v>
      </c>
      <c r="W163" s="1" t="str">
        <f>IF($N$11="ENTER INITIALS","",IF(V163="","NO",IF(V163&lt;33,"YES","NO")))</f>
        <v/>
      </c>
      <c r="X163" s="5" t="e" cm="1">
        <f t="array" ref="X163">_xlfn.IFS(W163="YES",1,W163="NO",0,W163="NO AMP",0)</f>
        <v>#N/A</v>
      </c>
      <c r="Y163" s="10">
        <v>38</v>
      </c>
    </row>
    <row r="164" spans="1:25">
      <c r="A164" s="1">
        <v>5</v>
      </c>
      <c r="B164" s="1">
        <f t="shared" si="8"/>
        <v>163</v>
      </c>
      <c r="C164" s="1" t="s">
        <v>22</v>
      </c>
      <c r="D164" s="17"/>
      <c r="E164" s="14" t="str">
        <f t="shared" si="6"/>
        <v/>
      </c>
      <c r="F164" s="11" t="str" cm="1">
        <f t="array" ref="F164">IF(D164="","",IF($N$11="ENTER INITIALS","",IF(AND(V663&gt;=33,V665&gt;=33),"Inconclusive",_xlfn.IFS(X663+X665=2,"Positive",X662+X663=2,"N1 Rerun",X664+X665=2,"N1 Rerun",X663+X665=1,"Rerun",X662+X664+X663+X665=0,"Rerun",X663+X665=0,"Negative"))))</f>
        <v/>
      </c>
      <c r="G164" s="18"/>
      <c r="H164" s="18"/>
      <c r="I164" s="18"/>
      <c r="J164" s="18"/>
      <c r="K164" s="18"/>
      <c r="L164" s="11" t="str" cm="1">
        <f t="array" ref="L164">_xlfn.IFS(K164="","",K164=F164,"VALIDATED",K164&lt;&gt;F164,"NOT VALIDATED")</f>
        <v/>
      </c>
      <c r="P164" s="1" t="str">
        <f t="shared" si="7"/>
        <v/>
      </c>
      <c r="Q164" s="1" t="s">
        <v>190</v>
      </c>
      <c r="R164" s="1" t="s">
        <v>26</v>
      </c>
      <c r="S164" s="1" t="s">
        <v>27</v>
      </c>
      <c r="T164" s="1" t="s">
        <v>28</v>
      </c>
      <c r="U164" s="1" t="s">
        <v>189</v>
      </c>
      <c r="W164" s="1" t="str">
        <f>IF($N$11="ENTER INITIALS","",IF(V164="","INVALID",IF(V164&lt;33,"VALID","INVALID")))</f>
        <v/>
      </c>
      <c r="X164" s="5" t="e" cm="1">
        <f t="array" ref="X164">_xlfn.IFS(W164="VALID",1,W164="INVALID",0,W164="NO AMP",0)</f>
        <v>#N/A</v>
      </c>
      <c r="Y164" s="10">
        <v>38</v>
      </c>
    </row>
    <row r="165" spans="1:25">
      <c r="A165" s="1">
        <v>5</v>
      </c>
      <c r="B165" s="1">
        <f t="shared" si="8"/>
        <v>164</v>
      </c>
      <c r="C165" s="1" t="s">
        <v>31</v>
      </c>
      <c r="D165" s="17"/>
      <c r="E165" s="14" t="str">
        <f t="shared" si="6"/>
        <v/>
      </c>
      <c r="F165" s="11" t="str" cm="1">
        <f t="array" ref="F165">IF(D165="","",IF($N$11="ENTER INITIALS","",IF(AND(V667&gt;=33,V669&gt;=33),"Inconclusive",_xlfn.IFS(X667+X669=2,"Positive",X666+X667=2,"N1 Rerun",X668+X669=2,"N1 Rerun",X667+X669=1,"Rerun",X666+X668+X667+X669=0,"Rerun",X667+X669=0,"Negative"))))</f>
        <v/>
      </c>
      <c r="G165" s="18"/>
      <c r="H165" s="18"/>
      <c r="I165" s="18"/>
      <c r="J165" s="18"/>
      <c r="K165" s="18"/>
      <c r="L165" s="11" t="str" cm="1">
        <f t="array" ref="L165">_xlfn.IFS(K165="","",K165=F165,"VALIDATED",K165&lt;&gt;F165,"NOT VALIDATED")</f>
        <v/>
      </c>
      <c r="P165" s="1" t="str">
        <f t="shared" si="7"/>
        <v/>
      </c>
      <c r="Q165" s="1" t="s">
        <v>190</v>
      </c>
      <c r="R165" s="1" t="s">
        <v>33</v>
      </c>
      <c r="S165" s="1" t="s">
        <v>34</v>
      </c>
      <c r="T165" s="1" t="s">
        <v>28</v>
      </c>
      <c r="U165" s="1" t="s">
        <v>189</v>
      </c>
      <c r="W165" s="1" t="str">
        <f>IF($N$11="ENTER INITIALS","",IF(V165="","NO",IF(V165&lt;33,"YES","NO")))</f>
        <v/>
      </c>
      <c r="X165" s="5" t="e" cm="1">
        <f t="array" ref="X165">_xlfn.IFS(W165="YES",1,W165="NO",0,W165="NO AMP",0)</f>
        <v>#N/A</v>
      </c>
      <c r="Y165" s="10">
        <v>38</v>
      </c>
    </row>
    <row r="166" spans="1:25">
      <c r="A166" s="1">
        <v>5</v>
      </c>
      <c r="B166" s="1">
        <f t="shared" si="8"/>
        <v>165</v>
      </c>
      <c r="C166" s="1" t="s">
        <v>36</v>
      </c>
      <c r="D166" s="17"/>
      <c r="E166" s="14" t="str">
        <f t="shared" si="6"/>
        <v/>
      </c>
      <c r="F166" s="11" t="str" cm="1">
        <f t="array" ref="F166">IF(D166="","",IF($N$11="ENTER INITIALS","",IF(AND(V671&gt;=33,V673&gt;=33),"Inconclusive",_xlfn.IFS(X671+X673=2,"Positive",X670+X671=2,"N1 Rerun",X672+X673=2,"N1 Rerun",X671+X673=1,"Rerun",X670+X672+X671+X673=0,"Rerun",X671+X673=0,"Negative"))))</f>
        <v/>
      </c>
      <c r="G166" s="18"/>
      <c r="H166" s="18"/>
      <c r="I166" s="18"/>
      <c r="J166" s="18"/>
      <c r="K166" s="18"/>
      <c r="L166" s="11" t="str" cm="1">
        <f t="array" ref="L166">_xlfn.IFS(K166="","",K166=F166,"VALIDATED",K166&lt;&gt;F166,"NOT VALIDATED")</f>
        <v/>
      </c>
      <c r="P166" s="1" t="str">
        <f t="shared" si="7"/>
        <v/>
      </c>
      <c r="Q166" s="1" t="s">
        <v>191</v>
      </c>
      <c r="R166" s="1" t="s">
        <v>26</v>
      </c>
      <c r="S166" s="1" t="s">
        <v>27</v>
      </c>
      <c r="T166" s="1" t="s">
        <v>28</v>
      </c>
      <c r="U166" s="1" t="s">
        <v>192</v>
      </c>
      <c r="W166" s="1" t="str">
        <f>IF($N$11="ENTER INITIALS","",IF(V166="","INVALID",IF(V166&lt;33,"VALID","INVALID")))</f>
        <v/>
      </c>
      <c r="X166" s="5" t="e" cm="1">
        <f t="array" ref="X166">_xlfn.IFS(W166="VALID",1,W166="INVALID",0,W166="NO AMP",0)</f>
        <v>#N/A</v>
      </c>
      <c r="Y166" s="10">
        <v>39</v>
      </c>
    </row>
    <row r="167" spans="1:25">
      <c r="A167" s="1">
        <v>5</v>
      </c>
      <c r="B167" s="1">
        <f t="shared" si="8"/>
        <v>166</v>
      </c>
      <c r="C167" s="1" t="s">
        <v>40</v>
      </c>
      <c r="D167" s="17"/>
      <c r="E167" s="14" t="str">
        <f t="shared" si="6"/>
        <v/>
      </c>
      <c r="F167" s="11" t="str" cm="1">
        <f t="array" ref="F167">IF(D167="","",IF($N$11="ENTER INITIALS","",IF(AND(V675&gt;=33,V677&gt;=33),"Inconclusive",_xlfn.IFS(X675+X677=2,"Positive",X674+X675=2,"N1 Rerun",X676+X677=2,"N1 Rerun",X675+X677=1,"Rerun",X674+X676+X675+X677=0,"Rerun",X675+X677=0,"Negative"))))</f>
        <v/>
      </c>
      <c r="G167" s="18"/>
      <c r="H167" s="18"/>
      <c r="I167" s="18"/>
      <c r="J167" s="18"/>
      <c r="K167" s="18"/>
      <c r="L167" s="11" t="str" cm="1">
        <f t="array" ref="L167">_xlfn.IFS(K167="","",K167=F167,"VALIDATED",K167&lt;&gt;F167,"NOT VALIDATED")</f>
        <v/>
      </c>
      <c r="P167" s="1" t="str">
        <f t="shared" si="7"/>
        <v/>
      </c>
      <c r="Q167" s="1" t="s">
        <v>191</v>
      </c>
      <c r="R167" s="1" t="s">
        <v>33</v>
      </c>
      <c r="S167" s="1" t="s">
        <v>34</v>
      </c>
      <c r="T167" s="1" t="s">
        <v>28</v>
      </c>
      <c r="U167" s="1" t="s">
        <v>192</v>
      </c>
      <c r="W167" s="1" t="str">
        <f>IF($N$11="ENTER INITIALS","",IF(V167="","NO",IF(V167&lt;33,"YES","NO")))</f>
        <v/>
      </c>
      <c r="X167" s="5" t="e" cm="1">
        <f t="array" ref="X167">_xlfn.IFS(W167="YES",1,W167="NO",0,W167="NO AMP",0)</f>
        <v>#N/A</v>
      </c>
      <c r="Y167" s="10">
        <v>39</v>
      </c>
    </row>
    <row r="168" spans="1:25">
      <c r="A168" s="1">
        <v>5</v>
      </c>
      <c r="B168" s="1">
        <f t="shared" si="8"/>
        <v>167</v>
      </c>
      <c r="C168" s="1" t="s">
        <v>42</v>
      </c>
      <c r="D168" s="17"/>
      <c r="E168" s="14" t="str">
        <f t="shared" si="6"/>
        <v/>
      </c>
      <c r="F168" s="11" t="str" cm="1">
        <f t="array" ref="F168">IF(D168="","",IF($N$11="ENTER INITIALS","",IF(AND(V679&gt;=33,V681&gt;=33),"Inconclusive",_xlfn.IFS(X679+X681=2,"Positive",X678+X679=2,"N1 Rerun",X680+X681=2,"N1 Rerun",X679+X681=1,"Rerun",X678+X680+X679+X681=0,"Rerun",X679+X681=0,"Negative"))))</f>
        <v/>
      </c>
      <c r="G168" s="18"/>
      <c r="H168" s="18"/>
      <c r="I168" s="18"/>
      <c r="J168" s="18"/>
      <c r="K168" s="18"/>
      <c r="L168" s="11" t="str" cm="1">
        <f t="array" ref="L168">_xlfn.IFS(K168="","",K168=F168,"VALIDATED",K168&lt;&gt;F168,"NOT VALIDATED")</f>
        <v/>
      </c>
      <c r="P168" s="1" t="str">
        <f t="shared" si="7"/>
        <v/>
      </c>
      <c r="Q168" s="1" t="s">
        <v>193</v>
      </c>
      <c r="R168" s="1" t="s">
        <v>26</v>
      </c>
      <c r="S168" s="1" t="s">
        <v>27</v>
      </c>
      <c r="T168" s="1" t="s">
        <v>28</v>
      </c>
      <c r="U168" s="1" t="s">
        <v>192</v>
      </c>
      <c r="W168" s="1" t="str">
        <f>IF($N$11="ENTER INITIALS","",IF(V168="","INVALID",IF(V168&lt;33,"VALID","INVALID")))</f>
        <v/>
      </c>
      <c r="X168" s="5" t="e" cm="1">
        <f t="array" ref="X168">_xlfn.IFS(W168="VALID",1,W168="INVALID",0,W168="NO AMP",0)</f>
        <v>#N/A</v>
      </c>
      <c r="Y168" s="10">
        <v>39</v>
      </c>
    </row>
    <row r="169" spans="1:25">
      <c r="A169" s="1">
        <v>5</v>
      </c>
      <c r="B169" s="1">
        <f t="shared" si="8"/>
        <v>168</v>
      </c>
      <c r="C169" s="1" t="s">
        <v>49</v>
      </c>
      <c r="D169" s="17"/>
      <c r="E169" s="14" t="str">
        <f t="shared" si="6"/>
        <v/>
      </c>
      <c r="F169" s="11" t="str" cm="1">
        <f t="array" ref="F169">IF(D169="","",IF($N$11="ENTER INITIALS","",IF(AND(V683&gt;=33,V685&gt;=33),"Inconclusive",_xlfn.IFS(X683+X685=2,"Positive",X682+X683=2,"N1 Rerun",X684+X685=2,"N1 Rerun",X683+X685=1,"Rerun",X682+X684+X683+X685=0,"Rerun",X683+X685=0,"Negative"))))</f>
        <v/>
      </c>
      <c r="G169" s="18"/>
      <c r="H169" s="18"/>
      <c r="I169" s="18"/>
      <c r="J169" s="18"/>
      <c r="K169" s="18"/>
      <c r="L169" s="11" t="str" cm="1">
        <f t="array" ref="L169">_xlfn.IFS(K169="","",K169=F169,"VALIDATED",K169&lt;&gt;F169,"NOT VALIDATED")</f>
        <v/>
      </c>
      <c r="P169" s="1" t="str">
        <f t="shared" si="7"/>
        <v/>
      </c>
      <c r="Q169" s="1" t="s">
        <v>193</v>
      </c>
      <c r="R169" s="1" t="s">
        <v>33</v>
      </c>
      <c r="S169" s="1" t="s">
        <v>34</v>
      </c>
      <c r="T169" s="1" t="s">
        <v>28</v>
      </c>
      <c r="U169" s="1" t="s">
        <v>192</v>
      </c>
      <c r="W169" s="1" t="str">
        <f>IF($N$11="ENTER INITIALS","",IF(V169="","NO",IF(V169&lt;33,"YES","NO")))</f>
        <v/>
      </c>
      <c r="X169" s="5" t="e" cm="1">
        <f t="array" ref="X169">_xlfn.IFS(W169="YES",1,W169="NO",0,W169="NO AMP",0)</f>
        <v>#N/A</v>
      </c>
      <c r="Y169" s="10">
        <v>39</v>
      </c>
    </row>
    <row r="170" spans="1:25">
      <c r="A170" s="1">
        <v>7</v>
      </c>
      <c r="B170" s="1">
        <f t="shared" si="8"/>
        <v>169</v>
      </c>
      <c r="C170" s="1" t="s">
        <v>22</v>
      </c>
      <c r="D170" s="17"/>
      <c r="E170" s="14" t="str">
        <f t="shared" si="6"/>
        <v/>
      </c>
      <c r="F170" s="11" t="str" cm="1">
        <f t="array" ref="F170">IF(D170="","",IF($N$11="ENTER INITIALS","",IF(AND(V687&gt;=33,V689&gt;=33),"Inconclusive",_xlfn.IFS(X687+X689=2,"Positive",X686+X687=2,"N1 Rerun",X688+X689=2,"N1 Rerun",X687+X689=1,"Rerun",X686+X688+X687+X689=0,"Rerun",X687+X689=0,"Negative"))))</f>
        <v/>
      </c>
      <c r="G170" s="18"/>
      <c r="H170" s="18"/>
      <c r="I170" s="18"/>
      <c r="J170" s="18"/>
      <c r="K170" s="18"/>
      <c r="L170" s="11" t="str" cm="1">
        <f t="array" ref="L170">_xlfn.IFS(K170="","",K170=F170,"VALIDATED",K170&lt;&gt;F170,"NOT VALIDATED")</f>
        <v/>
      </c>
      <c r="P170" s="1" t="str">
        <f t="shared" si="7"/>
        <v/>
      </c>
      <c r="Q170" s="1" t="s">
        <v>194</v>
      </c>
      <c r="R170" s="1" t="s">
        <v>26</v>
      </c>
      <c r="S170" s="1" t="s">
        <v>27</v>
      </c>
      <c r="T170" s="1" t="s">
        <v>28</v>
      </c>
      <c r="U170" s="1" t="s">
        <v>195</v>
      </c>
      <c r="W170" s="1" t="str">
        <f>IF($N$11="ENTER INITIALS","",IF(V170="","INVALID",IF(V170&lt;33,"VALID","INVALID")))</f>
        <v/>
      </c>
      <c r="X170" s="5" t="e" cm="1">
        <f t="array" ref="X170">_xlfn.IFS(W170="VALID",1,W170="INVALID",0,W170="NO AMP",0)</f>
        <v>#N/A</v>
      </c>
      <c r="Y170" s="10">
        <v>40</v>
      </c>
    </row>
    <row r="171" spans="1:25">
      <c r="A171" s="1">
        <v>7</v>
      </c>
      <c r="B171" s="1">
        <f t="shared" si="8"/>
        <v>170</v>
      </c>
      <c r="C171" s="1" t="s">
        <v>31</v>
      </c>
      <c r="D171" s="17"/>
      <c r="E171" s="14" t="str">
        <f t="shared" si="6"/>
        <v/>
      </c>
      <c r="F171" s="11" t="str" cm="1">
        <f t="array" ref="F171">IF(D171="","",IF($N$11="ENTER INITIALS","",IF(AND(V691&gt;=33,V693&gt;=33),"Inconclusive",_xlfn.IFS(X691+X693=2,"Positive",X690+X691=2,"N1 Rerun",X692+X693=2,"N1 Rerun",X691+X693=1,"Rerun",X690+X692+X691+X693=0,"Rerun",X691+X693=0,"Negative"))))</f>
        <v/>
      </c>
      <c r="G171" s="18"/>
      <c r="H171" s="18"/>
      <c r="I171" s="18"/>
      <c r="J171" s="18"/>
      <c r="K171" s="18"/>
      <c r="L171" s="11" t="str" cm="1">
        <f t="array" ref="L171">_xlfn.IFS(K171="","",K171=F171,"VALIDATED",K171&lt;&gt;F171,"NOT VALIDATED")</f>
        <v/>
      </c>
      <c r="P171" s="1" t="str">
        <f t="shared" si="7"/>
        <v/>
      </c>
      <c r="Q171" s="1" t="s">
        <v>194</v>
      </c>
      <c r="R171" s="1" t="s">
        <v>33</v>
      </c>
      <c r="S171" s="1" t="s">
        <v>34</v>
      </c>
      <c r="T171" s="1" t="s">
        <v>28</v>
      </c>
      <c r="U171" s="1" t="s">
        <v>195</v>
      </c>
      <c r="W171" s="1" t="str">
        <f>IF($N$11="ENTER INITIALS","",IF(V171="","NO",IF(V171&lt;33,"YES","NO")))</f>
        <v/>
      </c>
      <c r="X171" s="5" t="e" cm="1">
        <f t="array" ref="X171">_xlfn.IFS(W171="YES",1,W171="NO",0,W171="NO AMP",0)</f>
        <v>#N/A</v>
      </c>
      <c r="Y171" s="10">
        <v>40</v>
      </c>
    </row>
    <row r="172" spans="1:25">
      <c r="A172" s="1">
        <v>7</v>
      </c>
      <c r="B172" s="1">
        <f t="shared" si="8"/>
        <v>171</v>
      </c>
      <c r="C172" s="1" t="s">
        <v>36</v>
      </c>
      <c r="D172" s="17"/>
      <c r="E172" s="14" t="str">
        <f t="shared" si="6"/>
        <v/>
      </c>
      <c r="F172" s="11" t="str" cm="1">
        <f t="array" ref="F172">IF(D172="","",IF($N$11="ENTER INITIALS","",IF(AND(V695&gt;=33,V697&gt;=33),"Inconclusive",_xlfn.IFS(X695+X697=2,"Positive",X694+X695=2,"N1 Rerun",X696+X697=2,"N1 Rerun",X695+X697=1,"Rerun",X694+X696+X695+X697=0,"Rerun",X695+X697=0,"Negative"))))</f>
        <v/>
      </c>
      <c r="G172" s="18"/>
      <c r="H172" s="18"/>
      <c r="I172" s="18"/>
      <c r="J172" s="18"/>
      <c r="K172" s="18"/>
      <c r="L172" s="11" t="str" cm="1">
        <f t="array" ref="L172">_xlfn.IFS(K172="","",K172=F172,"VALIDATED",K172&lt;&gt;F172,"NOT VALIDATED")</f>
        <v/>
      </c>
      <c r="P172" s="1" t="str">
        <f t="shared" si="7"/>
        <v/>
      </c>
      <c r="Q172" s="1" t="s">
        <v>196</v>
      </c>
      <c r="R172" s="1" t="s">
        <v>26</v>
      </c>
      <c r="S172" s="1" t="s">
        <v>27</v>
      </c>
      <c r="T172" s="1" t="s">
        <v>28</v>
      </c>
      <c r="U172" s="1" t="s">
        <v>195</v>
      </c>
      <c r="W172" s="1" t="str">
        <f>IF($N$11="ENTER INITIALS","",IF(V172="","INVALID",IF(V172&lt;33,"VALID","INVALID")))</f>
        <v/>
      </c>
      <c r="X172" s="5" t="e" cm="1">
        <f t="array" ref="X172">_xlfn.IFS(W172="VALID",1,W172="INVALID",0,W172="NO AMP",0)</f>
        <v>#N/A</v>
      </c>
      <c r="Y172" s="10">
        <v>40</v>
      </c>
    </row>
    <row r="173" spans="1:25">
      <c r="A173" s="1">
        <v>7</v>
      </c>
      <c r="B173" s="1">
        <f t="shared" si="8"/>
        <v>172</v>
      </c>
      <c r="C173" s="1" t="s">
        <v>40</v>
      </c>
      <c r="D173" s="17"/>
      <c r="E173" s="14" t="str">
        <f t="shared" si="6"/>
        <v/>
      </c>
      <c r="F173" s="11" t="str" cm="1">
        <f t="array" ref="F173">IF(D173="","",IF($N$11="ENTER INITIALS","",IF(AND(V699&gt;=33,V701&gt;=33),"Inconclusive",_xlfn.IFS(X699+X701=2,"Positive",X698+X699=2,"N1 Rerun",X700+X701=2,"N1 Rerun",X699+X701=1,"Rerun",X698+X700+X699+X701=0,"Rerun",X699+X701=0,"Negative"))))</f>
        <v/>
      </c>
      <c r="G173" s="18"/>
      <c r="H173" s="18"/>
      <c r="I173" s="18"/>
      <c r="J173" s="18"/>
      <c r="K173" s="18"/>
      <c r="L173" s="11" t="str" cm="1">
        <f t="array" ref="L173">_xlfn.IFS(K173="","",K173=F173,"VALIDATED",K173&lt;&gt;F173,"NOT VALIDATED")</f>
        <v/>
      </c>
      <c r="P173" s="1" t="str">
        <f t="shared" si="7"/>
        <v/>
      </c>
      <c r="Q173" s="1" t="s">
        <v>196</v>
      </c>
      <c r="R173" s="1" t="s">
        <v>33</v>
      </c>
      <c r="S173" s="1" t="s">
        <v>34</v>
      </c>
      <c r="T173" s="1" t="s">
        <v>28</v>
      </c>
      <c r="U173" s="1" t="s">
        <v>195</v>
      </c>
      <c r="W173" s="1" t="str">
        <f>IF($N$11="ENTER INITIALS","",IF(V173="","NO",IF(V173&lt;33,"YES","NO")))</f>
        <v/>
      </c>
      <c r="X173" s="5" t="e" cm="1">
        <f t="array" ref="X173">_xlfn.IFS(W173="YES",1,W173="NO",0,W173="NO AMP",0)</f>
        <v>#N/A</v>
      </c>
      <c r="Y173" s="10">
        <v>40</v>
      </c>
    </row>
    <row r="174" spans="1:25">
      <c r="A174" s="1">
        <v>7</v>
      </c>
      <c r="B174" s="1">
        <f t="shared" si="8"/>
        <v>173</v>
      </c>
      <c r="C174" s="1" t="s">
        <v>42</v>
      </c>
      <c r="D174" s="17"/>
      <c r="E174" s="14" t="str">
        <f t="shared" si="6"/>
        <v/>
      </c>
      <c r="F174" s="11" t="str" cm="1">
        <f t="array" ref="F174">IF(D174="","",IF($N$11="ENTER INITIALS","",IF(AND(V703&gt;=33,V705&gt;=33),"Inconclusive",_xlfn.IFS(X703+X705=2,"Positive",X702+X703=2,"N1 Rerun",X704+X705=2,"N1 Rerun",X703+X705=1,"Rerun",X702+X704+X703+X705=0,"Rerun",X703+X705=0,"Negative"))))</f>
        <v/>
      </c>
      <c r="G174" s="18"/>
      <c r="H174" s="18"/>
      <c r="I174" s="18"/>
      <c r="J174" s="18"/>
      <c r="K174" s="18"/>
      <c r="L174" s="11" t="str" cm="1">
        <f t="array" ref="L174">_xlfn.IFS(K174="","",K174=F174,"VALIDATED",K174&lt;&gt;F174,"NOT VALIDATED")</f>
        <v/>
      </c>
      <c r="P174" s="1" t="str">
        <f t="shared" si="7"/>
        <v/>
      </c>
      <c r="Q174" s="1" t="s">
        <v>197</v>
      </c>
      <c r="R174" s="1" t="s">
        <v>26</v>
      </c>
      <c r="S174" s="1" t="s">
        <v>27</v>
      </c>
      <c r="T174" s="1" t="s">
        <v>28</v>
      </c>
      <c r="U174" s="1" t="s">
        <v>198</v>
      </c>
      <c r="W174" s="1" t="str">
        <f>IF($N$11="ENTER INITIALS","",IF(V174="","INVALID",IF(V174&lt;33,"VALID","INVALID")))</f>
        <v/>
      </c>
      <c r="X174" s="5" t="e" cm="1">
        <f t="array" ref="X174">_xlfn.IFS(W174="VALID",1,W174="INVALID",0,W174="NO AMP",0)</f>
        <v>#N/A</v>
      </c>
      <c r="Y174" s="10">
        <v>41</v>
      </c>
    </row>
    <row r="175" spans="1:25">
      <c r="A175" s="1">
        <v>7</v>
      </c>
      <c r="B175" s="1">
        <f t="shared" si="8"/>
        <v>174</v>
      </c>
      <c r="C175" s="1" t="s">
        <v>49</v>
      </c>
      <c r="D175" s="17"/>
      <c r="E175" s="14" t="str">
        <f t="shared" si="6"/>
        <v/>
      </c>
      <c r="F175" s="11" t="str" cm="1">
        <f t="array" ref="F175">IF(D175="","",IF($N$11="ENTER INITIALS","",IF(AND(V707&gt;=33,V709&gt;=33),"Inconclusive",_xlfn.IFS(X707+X709=2,"Positive",X706+X707=2,"N1 Rerun",X708+X709=2,"N1 Rerun",X707+X709=1,"Rerun",X706+X708+X707+X709=0,"Rerun",X707+X709=0,"Negative"))))</f>
        <v/>
      </c>
      <c r="G175" s="18"/>
      <c r="H175" s="18"/>
      <c r="I175" s="18"/>
      <c r="J175" s="18"/>
      <c r="K175" s="18"/>
      <c r="L175" s="11" t="str" cm="1">
        <f t="array" ref="L175">_xlfn.IFS(K175="","",K175=F175,"VALIDATED",K175&lt;&gt;F175,"NOT VALIDATED")</f>
        <v/>
      </c>
      <c r="P175" s="1" t="str">
        <f t="shared" si="7"/>
        <v/>
      </c>
      <c r="Q175" s="1" t="s">
        <v>197</v>
      </c>
      <c r="R175" s="1" t="s">
        <v>33</v>
      </c>
      <c r="S175" s="1" t="s">
        <v>34</v>
      </c>
      <c r="T175" s="1" t="s">
        <v>28</v>
      </c>
      <c r="U175" s="1" t="s">
        <v>198</v>
      </c>
      <c r="W175" s="1" t="str">
        <f>IF($N$11="ENTER INITIALS","",IF(V175="","NO",IF(V175&lt;33,"YES","NO")))</f>
        <v/>
      </c>
      <c r="X175" s="5" t="e" cm="1">
        <f t="array" ref="X175">_xlfn.IFS(W175="YES",1,W175="NO",0,W175="NO AMP",0)</f>
        <v>#N/A</v>
      </c>
      <c r="Y175" s="10">
        <v>41</v>
      </c>
    </row>
    <row r="176" spans="1:25">
      <c r="A176" s="1">
        <v>8</v>
      </c>
      <c r="B176" s="1">
        <f t="shared" si="8"/>
        <v>175</v>
      </c>
      <c r="C176" s="1" t="s">
        <v>22</v>
      </c>
      <c r="D176" s="17"/>
      <c r="E176" s="14" t="str">
        <f t="shared" si="6"/>
        <v/>
      </c>
      <c r="F176" s="11" t="str" cm="1">
        <f t="array" ref="F176">IF(D176="","",IF($N$11="ENTER INITIALS","",IF(AND(V711&gt;=33,V713&gt;=33),"Inconclusive",_xlfn.IFS(X711+X713=2,"Positive",X710+X711=2,"N1 Rerun",X712+X713=2,"N1 Rerun",X711+X713=1,"Rerun",X710+X712+X711+X713=0,"Rerun",X711+X713=0,"Negative"))))</f>
        <v/>
      </c>
      <c r="G176" s="18"/>
      <c r="H176" s="18"/>
      <c r="I176" s="18"/>
      <c r="J176" s="18"/>
      <c r="K176" s="18"/>
      <c r="L176" s="11" t="str" cm="1">
        <f t="array" ref="L176">_xlfn.IFS(K176="","",K176=F176,"VALIDATED",K176&lt;&gt;F176,"NOT VALIDATED")</f>
        <v/>
      </c>
      <c r="P176" s="1" t="str">
        <f t="shared" si="7"/>
        <v/>
      </c>
      <c r="Q176" s="1" t="s">
        <v>199</v>
      </c>
      <c r="R176" s="1" t="s">
        <v>26</v>
      </c>
      <c r="S176" s="1" t="s">
        <v>27</v>
      </c>
      <c r="T176" s="1" t="s">
        <v>28</v>
      </c>
      <c r="U176" s="1" t="s">
        <v>198</v>
      </c>
      <c r="W176" s="1" t="str">
        <f>IF($N$11="ENTER INITIALS","",IF(V176="","INVALID",IF(V176&lt;33,"VALID","INVALID")))</f>
        <v/>
      </c>
      <c r="X176" s="5" t="e" cm="1">
        <f t="array" ref="X176">_xlfn.IFS(W176="VALID",1,W176="INVALID",0,W176="NO AMP",0)</f>
        <v>#N/A</v>
      </c>
      <c r="Y176" s="10">
        <v>41</v>
      </c>
    </row>
    <row r="177" spans="1:25">
      <c r="A177" s="1">
        <v>8</v>
      </c>
      <c r="B177" s="1">
        <f t="shared" si="8"/>
        <v>176</v>
      </c>
      <c r="C177" s="1" t="s">
        <v>31</v>
      </c>
      <c r="D177" s="17"/>
      <c r="E177" s="14" t="str">
        <f t="shared" si="6"/>
        <v/>
      </c>
      <c r="F177" s="11" t="str" cm="1">
        <f t="array" ref="F177">IF(D177="","",IF($N$11="ENTER INITIALS","",IF(AND(V715&gt;=33,V717&gt;=33),"Inconclusive",_xlfn.IFS(X715+X717=2,"Positive",X714+X715=2,"N1 Rerun",X716+X717=2,"N1 Rerun",X715+X717=1,"Rerun",X714+X716+X715+X717=0,"Rerun",X715+X717=0,"Negative"))))</f>
        <v/>
      </c>
      <c r="G177" s="18"/>
      <c r="H177" s="18"/>
      <c r="I177" s="18"/>
      <c r="J177" s="18"/>
      <c r="K177" s="18"/>
      <c r="L177" s="11" t="str" cm="1">
        <f t="array" ref="L177">_xlfn.IFS(K177="","",K177=F177,"VALIDATED",K177&lt;&gt;F177,"NOT VALIDATED")</f>
        <v/>
      </c>
      <c r="P177" s="1" t="str">
        <f t="shared" si="7"/>
        <v/>
      </c>
      <c r="Q177" s="1" t="s">
        <v>199</v>
      </c>
      <c r="R177" s="1" t="s">
        <v>33</v>
      </c>
      <c r="S177" s="1" t="s">
        <v>34</v>
      </c>
      <c r="T177" s="1" t="s">
        <v>28</v>
      </c>
      <c r="U177" s="1" t="s">
        <v>198</v>
      </c>
      <c r="W177" s="1" t="str">
        <f>IF($N$11="ENTER INITIALS","",IF(V177="","NO",IF(V177&lt;33,"YES","NO")))</f>
        <v/>
      </c>
      <c r="X177" s="5" t="e" cm="1">
        <f t="array" ref="X177">_xlfn.IFS(W177="YES",1,W177="NO",0,W177="NO AMP",0)</f>
        <v>#N/A</v>
      </c>
      <c r="Y177" s="10">
        <v>41</v>
      </c>
    </row>
    <row r="178" spans="1:25">
      <c r="A178" s="1">
        <v>8</v>
      </c>
      <c r="B178" s="1">
        <f t="shared" si="8"/>
        <v>177</v>
      </c>
      <c r="C178" s="1" t="s">
        <v>36</v>
      </c>
      <c r="D178" s="17"/>
      <c r="E178" s="14" t="str">
        <f t="shared" si="6"/>
        <v/>
      </c>
      <c r="F178" s="11" t="str" cm="1">
        <f t="array" ref="F178">IF(D178="","",IF($N$11="ENTER INITIALS","",IF(AND(V719&gt;=33,V721&gt;=33),"Inconclusive",_xlfn.IFS(X719+X721=2,"Positive",X718+X719=2,"N1 Rerun",X720+X721=2,"N1 Rerun",X719+X721=1,"Rerun",X718+X720+X719+X721=0,"Rerun",X719+X721=0,"Negative"))))</f>
        <v/>
      </c>
      <c r="G178" s="18"/>
      <c r="H178" s="18"/>
      <c r="I178" s="18"/>
      <c r="J178" s="18"/>
      <c r="K178" s="18"/>
      <c r="L178" s="11" t="str" cm="1">
        <f t="array" ref="L178">_xlfn.IFS(K178="","",K178=F178,"VALIDATED",K178&lt;&gt;F178,"NOT VALIDATED")</f>
        <v/>
      </c>
      <c r="P178" s="1" t="str">
        <f t="shared" si="7"/>
        <v/>
      </c>
      <c r="Q178" s="1" t="s">
        <v>200</v>
      </c>
      <c r="R178" s="1" t="s">
        <v>26</v>
      </c>
      <c r="S178" s="1" t="s">
        <v>27</v>
      </c>
      <c r="T178" s="1" t="s">
        <v>28</v>
      </c>
      <c r="U178" s="1" t="s">
        <v>201</v>
      </c>
      <c r="W178" s="1" t="str">
        <f>IF($N$11="ENTER INITIALS","",IF(V178="","INVALID",IF(V178&lt;33,"VALID","INVALID")))</f>
        <v/>
      </c>
      <c r="X178" s="5" t="e" cm="1">
        <f t="array" ref="X178">_xlfn.IFS(W178="VALID",1,W178="INVALID",0,W178="NO AMP",0)</f>
        <v>#N/A</v>
      </c>
      <c r="Y178" s="10">
        <v>42</v>
      </c>
    </row>
    <row r="179" spans="1:25">
      <c r="A179" s="1">
        <v>8</v>
      </c>
      <c r="B179" s="1">
        <f t="shared" si="8"/>
        <v>178</v>
      </c>
      <c r="C179" s="1" t="s">
        <v>40</v>
      </c>
      <c r="D179" s="17"/>
      <c r="E179" s="14" t="str">
        <f t="shared" si="6"/>
        <v/>
      </c>
      <c r="F179" s="11" t="str" cm="1">
        <f t="array" ref="F179">IF(D179="","",IF($N$11="ENTER INITIALS","",IF(AND(V723&gt;=33,V725&gt;=33),"Inconclusive",_xlfn.IFS(X723+X725=2,"Positive",X722+X723=2,"N1 Rerun",X724+X725=2,"N1 Rerun",X723+X725=1,"Rerun",X722+X724+X723+X725=0,"Rerun",X723+X725=0,"Negative"))))</f>
        <v/>
      </c>
      <c r="G179" s="18"/>
      <c r="H179" s="18"/>
      <c r="I179" s="18"/>
      <c r="J179" s="18"/>
      <c r="K179" s="18"/>
      <c r="L179" s="11" t="str" cm="1">
        <f t="array" ref="L179">_xlfn.IFS(K179="","",K179=F179,"VALIDATED",K179&lt;&gt;F179,"NOT VALIDATED")</f>
        <v/>
      </c>
      <c r="P179" s="1" t="str">
        <f t="shared" si="7"/>
        <v/>
      </c>
      <c r="Q179" s="1" t="s">
        <v>200</v>
      </c>
      <c r="R179" s="1" t="s">
        <v>33</v>
      </c>
      <c r="S179" s="1" t="s">
        <v>34</v>
      </c>
      <c r="T179" s="1" t="s">
        <v>28</v>
      </c>
      <c r="U179" s="1" t="s">
        <v>201</v>
      </c>
      <c r="W179" s="1" t="str">
        <f>IF($N$11="ENTER INITIALS","",IF(V179="","NO",IF(V179&lt;33,"YES","NO")))</f>
        <v/>
      </c>
      <c r="X179" s="5" t="e" cm="1">
        <f t="array" ref="X179">_xlfn.IFS(W179="YES",1,W179="NO",0,W179="NO AMP",0)</f>
        <v>#N/A</v>
      </c>
      <c r="Y179" s="10">
        <v>42</v>
      </c>
    </row>
    <row r="180" spans="1:25">
      <c r="A180" s="1">
        <v>8</v>
      </c>
      <c r="B180" s="1">
        <f t="shared" si="8"/>
        <v>179</v>
      </c>
      <c r="C180" s="1" t="s">
        <v>42</v>
      </c>
      <c r="D180" s="17"/>
      <c r="E180" s="14" t="str">
        <f t="shared" si="6"/>
        <v/>
      </c>
      <c r="F180" s="11" t="str" cm="1">
        <f t="array" ref="F180">IF(D180="","",IF($N$11="ENTER INITIALS","",IF(AND(V727&gt;=33,V729&gt;=33),"Inconclusive",_xlfn.IFS(X727+X729=2,"Positive",X726+X727=2,"N1 Rerun",X728+X729=2,"N1 Rerun",X727+X729=1,"Rerun",X726+X728+X727+X729=0,"Rerun",X727+X729=0,"Negative"))))</f>
        <v/>
      </c>
      <c r="G180" s="18"/>
      <c r="H180" s="18"/>
      <c r="I180" s="18"/>
      <c r="J180" s="18"/>
      <c r="K180" s="18"/>
      <c r="L180" s="11" t="str" cm="1">
        <f t="array" ref="L180">_xlfn.IFS(K180="","",K180=F180,"VALIDATED",K180&lt;&gt;F180,"NOT VALIDATED")</f>
        <v/>
      </c>
      <c r="P180" s="1" t="str">
        <f t="shared" si="7"/>
        <v/>
      </c>
      <c r="Q180" s="1" t="s">
        <v>202</v>
      </c>
      <c r="R180" s="1" t="s">
        <v>26</v>
      </c>
      <c r="S180" s="1" t="s">
        <v>27</v>
      </c>
      <c r="T180" s="1" t="s">
        <v>28</v>
      </c>
      <c r="U180" s="1" t="s">
        <v>201</v>
      </c>
      <c r="W180" s="1" t="str">
        <f>IF($N$11="ENTER INITIALS","",IF(V180="","INVALID",IF(V180&lt;33,"VALID","INVALID")))</f>
        <v/>
      </c>
      <c r="X180" s="5" t="e" cm="1">
        <f t="array" ref="X180">_xlfn.IFS(W180="VALID",1,W180="INVALID",0,W180="NO AMP",0)</f>
        <v>#N/A</v>
      </c>
      <c r="Y180" s="10">
        <v>42</v>
      </c>
    </row>
    <row r="181" spans="1:25">
      <c r="A181" s="1">
        <v>8</v>
      </c>
      <c r="B181" s="1">
        <f t="shared" si="8"/>
        <v>180</v>
      </c>
      <c r="C181" s="1" t="s">
        <v>49</v>
      </c>
      <c r="D181" s="17"/>
      <c r="E181" s="14" t="str">
        <f t="shared" si="6"/>
        <v/>
      </c>
      <c r="F181" s="11" t="str" cm="1">
        <f t="array" ref="F181">IF(D181="","",IF($N$11="ENTER INITIALS","",IF(AND(V731&gt;=33,V733&gt;=33),"Inconclusive",_xlfn.IFS(X731+X733=2,"Positive",X730+X731=2,"N1 Rerun",X732+X733=2,"N1 Rerun",X731+X733=1,"Rerun",X730+X732+X731+X733=0,"Rerun",X731+X733=0,"Negative"))))</f>
        <v/>
      </c>
      <c r="G181" s="18"/>
      <c r="H181" s="18"/>
      <c r="I181" s="18"/>
      <c r="J181" s="18"/>
      <c r="K181" s="18"/>
      <c r="L181" s="11" t="str" cm="1">
        <f t="array" ref="L181">_xlfn.IFS(K181="","",K181=F181,"VALIDATED",K181&lt;&gt;F181,"NOT VALIDATED")</f>
        <v/>
      </c>
      <c r="P181" s="1" t="str">
        <f t="shared" si="7"/>
        <v/>
      </c>
      <c r="Q181" s="1" t="s">
        <v>202</v>
      </c>
      <c r="R181" s="1" t="s">
        <v>33</v>
      </c>
      <c r="S181" s="1" t="s">
        <v>34</v>
      </c>
      <c r="T181" s="1" t="s">
        <v>28</v>
      </c>
      <c r="U181" s="1" t="s">
        <v>201</v>
      </c>
      <c r="W181" s="1" t="str">
        <f>IF($N$11="ENTER INITIALS","",IF(V181="","NO",IF(V181&lt;33,"YES","NO")))</f>
        <v/>
      </c>
      <c r="X181" s="5" t="e" cm="1">
        <f t="array" ref="X181">_xlfn.IFS(W181="YES",1,W181="NO",0,W181="NO AMP",0)</f>
        <v>#N/A</v>
      </c>
      <c r="Y181" s="10">
        <v>42</v>
      </c>
    </row>
    <row r="182" spans="1:25">
      <c r="A182" s="1">
        <v>10</v>
      </c>
      <c r="B182" s="1">
        <f t="shared" si="8"/>
        <v>181</v>
      </c>
      <c r="C182" s="1" t="s">
        <v>22</v>
      </c>
      <c r="D182" s="17"/>
      <c r="E182" s="14" t="str">
        <f t="shared" si="6"/>
        <v/>
      </c>
      <c r="F182" s="11" t="str" cm="1">
        <f t="array" ref="F182">IF(D182="","",IF($N$11="ENTER INITIALS","",IF(AND(V735&gt;=33,V737&gt;=33),"Inconclusive",_xlfn.IFS(X735+X737=2,"Positive",X734+X735=2,"N1 Rerun",X736+X737=2,"N1 Rerun",X735+X737=1,"Rerun",X734+X736+X735+X737=0,"Rerun",X735+X737=0,"Negative"))))</f>
        <v/>
      </c>
      <c r="G182" s="18"/>
      <c r="H182" s="18"/>
      <c r="I182" s="18"/>
      <c r="J182" s="18"/>
      <c r="K182" s="18"/>
      <c r="L182" s="11" t="str" cm="1">
        <f t="array" ref="L182">_xlfn.IFS(K182="","",K182=F182,"VALIDATED",K182&lt;&gt;F182,"NOT VALIDATED")</f>
        <v/>
      </c>
      <c r="P182" s="1" t="str">
        <f t="shared" si="7"/>
        <v/>
      </c>
      <c r="Q182" s="1" t="s">
        <v>203</v>
      </c>
      <c r="R182" s="1" t="s">
        <v>26</v>
      </c>
      <c r="S182" s="1" t="s">
        <v>27</v>
      </c>
      <c r="T182" s="1" t="s">
        <v>28</v>
      </c>
      <c r="U182" s="1" t="s">
        <v>204</v>
      </c>
      <c r="W182" s="1" t="str">
        <f>IF($N$11="ENTER INITIALS","",IF(V182="","INVALID",IF(V182&lt;33,"VALID","INVALID")))</f>
        <v/>
      </c>
      <c r="X182" s="5" t="e" cm="1">
        <f t="array" ref="X182">_xlfn.IFS(W182="VALID",1,W182="INVALID",0,W182="NO AMP",0)</f>
        <v>#N/A</v>
      </c>
      <c r="Y182" s="10">
        <v>43</v>
      </c>
    </row>
    <row r="183" spans="1:25">
      <c r="A183" s="1">
        <v>10</v>
      </c>
      <c r="B183" s="1">
        <f t="shared" si="8"/>
        <v>182</v>
      </c>
      <c r="C183" s="1" t="s">
        <v>31</v>
      </c>
      <c r="D183" s="17"/>
      <c r="E183" s="14" t="str">
        <f t="shared" si="6"/>
        <v/>
      </c>
      <c r="F183" s="11" t="str" cm="1">
        <f t="array" ref="F183">IF(D183="","",IF($N$11="ENTER INITIALS","",IF(AND(V739&gt;=33,V741&gt;=33),"Inconclusive",_xlfn.IFS(X739+X741=2,"Positive",X738+X739=2,"N1 Rerun",X740+X741=2,"N1 Rerun",X739+X741=1,"Rerun",X738+X740+X739+X741=0,"Rerun",X739+X741=0,"Negative"))))</f>
        <v/>
      </c>
      <c r="G183" s="18"/>
      <c r="H183" s="18"/>
      <c r="I183" s="18"/>
      <c r="J183" s="18"/>
      <c r="K183" s="18"/>
      <c r="L183" s="11" t="str" cm="1">
        <f t="array" ref="L183">_xlfn.IFS(K183="","",K183=F183,"VALIDATED",K183&lt;&gt;F183,"NOT VALIDATED")</f>
        <v/>
      </c>
      <c r="P183" s="1" t="str">
        <f t="shared" si="7"/>
        <v/>
      </c>
      <c r="Q183" s="1" t="s">
        <v>203</v>
      </c>
      <c r="R183" s="1" t="s">
        <v>33</v>
      </c>
      <c r="S183" s="1" t="s">
        <v>34</v>
      </c>
      <c r="T183" s="1" t="s">
        <v>28</v>
      </c>
      <c r="U183" s="1" t="s">
        <v>204</v>
      </c>
      <c r="W183" s="1" t="str">
        <f>IF($N$11="ENTER INITIALS","",IF(V183="","NO",IF(V183&lt;33,"YES","NO")))</f>
        <v/>
      </c>
      <c r="X183" s="5" t="e" cm="1">
        <f t="array" ref="X183">_xlfn.IFS(W183="YES",1,W183="NO",0,W183="NO AMP",0)</f>
        <v>#N/A</v>
      </c>
      <c r="Y183" s="10">
        <v>43</v>
      </c>
    </row>
    <row r="184" spans="1:25">
      <c r="A184" s="1">
        <v>10</v>
      </c>
      <c r="B184" s="1">
        <f t="shared" si="8"/>
        <v>183</v>
      </c>
      <c r="C184" s="1" t="s">
        <v>36</v>
      </c>
      <c r="D184" s="17"/>
      <c r="E184" s="14" t="str">
        <f t="shared" si="6"/>
        <v/>
      </c>
      <c r="F184" s="11" t="str" cm="1">
        <f t="array" ref="F184">IF(D184="","",IF($N$11="ENTER INITIALS","",IF(AND(V743&gt;=33,V745&gt;=33),"Inconclusive",_xlfn.IFS(X743+X745=2,"Positive",X742+X743=2,"N1 Rerun",X744+X745=2,"N1 Rerun",X743+X745=1,"Rerun",X742+X744+X743+X745=0,"Rerun",X743+X745=0,"Negative"))))</f>
        <v/>
      </c>
      <c r="G184" s="18"/>
      <c r="H184" s="18"/>
      <c r="I184" s="18"/>
      <c r="J184" s="18"/>
      <c r="K184" s="18"/>
      <c r="L184" s="11" t="str" cm="1">
        <f t="array" ref="L184">_xlfn.IFS(K184="","",K184=F184,"VALIDATED",K184&lt;&gt;F184,"NOT VALIDATED")</f>
        <v/>
      </c>
      <c r="P184" s="1" t="str">
        <f t="shared" si="7"/>
        <v/>
      </c>
      <c r="Q184" s="1" t="s">
        <v>205</v>
      </c>
      <c r="R184" s="1" t="s">
        <v>26</v>
      </c>
      <c r="S184" s="1" t="s">
        <v>27</v>
      </c>
      <c r="T184" s="1" t="s">
        <v>28</v>
      </c>
      <c r="U184" s="1" t="s">
        <v>204</v>
      </c>
      <c r="W184" s="1" t="str">
        <f>IF($N$11="ENTER INITIALS","",IF(V184="","INVALID",IF(V184&lt;33,"VALID","INVALID")))</f>
        <v/>
      </c>
      <c r="X184" s="5" t="e" cm="1">
        <f t="array" ref="X184">_xlfn.IFS(W184="VALID",1,W184="INVALID",0,W184="NO AMP",0)</f>
        <v>#N/A</v>
      </c>
      <c r="Y184" s="10">
        <v>43</v>
      </c>
    </row>
    <row r="185" spans="1:25">
      <c r="A185" s="1">
        <v>10</v>
      </c>
      <c r="B185" s="1">
        <f t="shared" si="8"/>
        <v>184</v>
      </c>
      <c r="C185" s="1" t="s">
        <v>40</v>
      </c>
      <c r="D185" s="17"/>
      <c r="E185" s="14" t="str">
        <f t="shared" si="6"/>
        <v/>
      </c>
      <c r="F185" s="11" t="str" cm="1">
        <f t="array" ref="F185">IF(D185="","",IF($N$11="ENTER INITIALS","",IF(AND(V747&gt;=33,V749&gt;=33),"Inconclusive",_xlfn.IFS(X747+X749=2,"Positive",X746+X747=2,"N1 Rerun",X748+X749=2,"N1 Rerun",X747+X749=1,"Rerun",X746+X748+X747+X749=0,"Rerun",X747+X749=0,"Negative"))))</f>
        <v/>
      </c>
      <c r="G185" s="18"/>
      <c r="H185" s="18"/>
      <c r="I185" s="18"/>
      <c r="J185" s="18"/>
      <c r="K185" s="18"/>
      <c r="L185" s="11" t="str" cm="1">
        <f t="array" ref="L185">_xlfn.IFS(K185="","",K185=F185,"VALIDATED",K185&lt;&gt;F185,"NOT VALIDATED")</f>
        <v/>
      </c>
      <c r="P185" s="1" t="str">
        <f t="shared" si="7"/>
        <v/>
      </c>
      <c r="Q185" s="1" t="s">
        <v>205</v>
      </c>
      <c r="R185" s="1" t="s">
        <v>33</v>
      </c>
      <c r="S185" s="1" t="s">
        <v>34</v>
      </c>
      <c r="T185" s="1" t="s">
        <v>28</v>
      </c>
      <c r="U185" s="1" t="s">
        <v>204</v>
      </c>
      <c r="W185" s="1" t="str">
        <f>IF($N$11="ENTER INITIALS","",IF(V185="","NO",IF(V185&lt;33,"YES","NO")))</f>
        <v/>
      </c>
      <c r="X185" s="5" t="e" cm="1">
        <f t="array" ref="X185">_xlfn.IFS(W185="YES",1,W185="NO",0,W185="NO AMP",0)</f>
        <v>#N/A</v>
      </c>
      <c r="Y185" s="10">
        <v>43</v>
      </c>
    </row>
    <row r="186" spans="1:25">
      <c r="A186" s="1">
        <v>10</v>
      </c>
      <c r="B186" s="1">
        <f t="shared" si="8"/>
        <v>185</v>
      </c>
      <c r="C186" s="1" t="s">
        <v>42</v>
      </c>
      <c r="D186" s="17"/>
      <c r="E186" s="14" t="str">
        <f t="shared" si="6"/>
        <v/>
      </c>
      <c r="F186" s="11" t="str" cm="1">
        <f t="array" ref="F186">IF(D186="","",IF($N$11="ENTER INITIALS","",IF(AND(V751&gt;=33,V753&gt;=33),"Inconclusive",_xlfn.IFS(X751+X753=2,"Positive",X750+X751=2,"N1 Rerun",X752+X753=2,"N1 Rerun",X751+X753=1,"Rerun",X750+X752+X751+X753=0,"Rerun",X751+X753=0,"Negative"))))</f>
        <v/>
      </c>
      <c r="G186" s="18"/>
      <c r="H186" s="18"/>
      <c r="I186" s="18"/>
      <c r="J186" s="18"/>
      <c r="K186" s="18"/>
      <c r="L186" s="11" t="str" cm="1">
        <f t="array" ref="L186">_xlfn.IFS(K186="","",K186=F186,"VALIDATED",K186&lt;&gt;F186,"NOT VALIDATED")</f>
        <v/>
      </c>
      <c r="P186" s="1" t="str">
        <f t="shared" si="7"/>
        <v/>
      </c>
      <c r="Q186" s="1" t="s">
        <v>206</v>
      </c>
      <c r="R186" s="1" t="s">
        <v>26</v>
      </c>
      <c r="S186" s="1" t="s">
        <v>27</v>
      </c>
      <c r="T186" s="1" t="s">
        <v>28</v>
      </c>
      <c r="U186" s="1" t="s">
        <v>207</v>
      </c>
      <c r="W186" s="1" t="str">
        <f>IF($N$11="ENTER INITIALS","",IF(V186="","INVALID",IF(V186&lt;33,"VALID","INVALID")))</f>
        <v/>
      </c>
      <c r="X186" s="5" t="e" cm="1">
        <f t="array" ref="X186">_xlfn.IFS(W186="VALID",1,W186="INVALID",0,W186="NO AMP",0)</f>
        <v>#N/A</v>
      </c>
      <c r="Y186" s="10">
        <v>44</v>
      </c>
    </row>
    <row r="187" spans="1:25">
      <c r="A187" s="1">
        <v>10</v>
      </c>
      <c r="B187" s="1">
        <f t="shared" si="8"/>
        <v>186</v>
      </c>
      <c r="C187" s="1" t="s">
        <v>49</v>
      </c>
      <c r="D187" s="17"/>
      <c r="E187" s="14" t="str">
        <f t="shared" si="6"/>
        <v/>
      </c>
      <c r="F187" s="11" t="str" cm="1">
        <f t="array" ref="F187">IF(D187="","",IF($N$11="ENTER INITIALS","",IF(AND(V755&gt;=33,V757&gt;=33),"Inconclusive",_xlfn.IFS(X755+X757=2,"Positive",X754+X755=2,"N1 Rerun",X756+X757=2,"N1 Rerun",X755+X757=1,"Rerun",X754+X756+X755+X757=0,"Rerun",X755+X757=0,"Negative"))))</f>
        <v/>
      </c>
      <c r="G187" s="18"/>
      <c r="H187" s="18"/>
      <c r="I187" s="18"/>
      <c r="J187" s="18"/>
      <c r="K187" s="18"/>
      <c r="L187" s="11" t="str" cm="1">
        <f t="array" ref="L187">_xlfn.IFS(K187="","",K187=F187,"VALIDATED",K187&lt;&gt;F187,"NOT VALIDATED")</f>
        <v/>
      </c>
      <c r="P187" s="1" t="str">
        <f t="shared" si="7"/>
        <v/>
      </c>
      <c r="Q187" s="1" t="s">
        <v>206</v>
      </c>
      <c r="R187" s="1" t="s">
        <v>33</v>
      </c>
      <c r="S187" s="1" t="s">
        <v>34</v>
      </c>
      <c r="T187" s="1" t="s">
        <v>28</v>
      </c>
      <c r="U187" s="1" t="s">
        <v>207</v>
      </c>
      <c r="W187" s="1" t="str">
        <f>IF($N$11="ENTER INITIALS","",IF(V187="","NO",IF(V187&lt;33,"YES","NO")))</f>
        <v/>
      </c>
      <c r="X187" s="5" t="e" cm="1">
        <f t="array" ref="X187">_xlfn.IFS(W187="YES",1,W187="NO",0,W187="NO AMP",0)</f>
        <v>#N/A</v>
      </c>
      <c r="Y187" s="10">
        <v>44</v>
      </c>
    </row>
    <row r="188" spans="1:25">
      <c r="A188" s="1">
        <v>11</v>
      </c>
      <c r="B188" s="1">
        <f t="shared" si="8"/>
        <v>187</v>
      </c>
      <c r="C188" s="1" t="s">
        <v>22</v>
      </c>
      <c r="D188" s="17"/>
      <c r="E188" s="14" t="str">
        <f t="shared" si="6"/>
        <v/>
      </c>
      <c r="F188" s="11" t="str" cm="1">
        <f t="array" ref="F188">IF(D188="","",IF($N$11="ENTER INITIALS","",IF(AND(V759&gt;=33,V761&gt;=33),"Inconclusive",_xlfn.IFS(X759+X761=2,"Positive",X758+X759=2,"N1 Rerun",X760+X761=2,"N1 Rerun",X759+X761=1,"Rerun",X758+X760+X759+X761=0,"Rerun",X759+X761=0,"Negative"))))</f>
        <v/>
      </c>
      <c r="G188" s="18"/>
      <c r="H188" s="18"/>
      <c r="I188" s="18"/>
      <c r="J188" s="18"/>
      <c r="K188" s="18"/>
      <c r="L188" s="11" t="str" cm="1">
        <f t="array" ref="L188">_xlfn.IFS(K188="","",K188=F188,"VALIDATED",K188&lt;&gt;F188,"NOT VALIDATED")</f>
        <v/>
      </c>
      <c r="P188" s="1" t="str">
        <f t="shared" si="7"/>
        <v/>
      </c>
      <c r="Q188" s="1" t="s">
        <v>208</v>
      </c>
      <c r="R188" s="1" t="s">
        <v>26</v>
      </c>
      <c r="S188" s="1" t="s">
        <v>27</v>
      </c>
      <c r="T188" s="1" t="s">
        <v>28</v>
      </c>
      <c r="U188" s="1" t="s">
        <v>207</v>
      </c>
      <c r="W188" s="1" t="str">
        <f>IF($N$11="ENTER INITIALS","",IF(V188="","INVALID",IF(V188&lt;33,"VALID","INVALID")))</f>
        <v/>
      </c>
      <c r="X188" s="5" t="e" cm="1">
        <f t="array" ref="X188">_xlfn.IFS(W188="VALID",1,W188="INVALID",0,W188="NO AMP",0)</f>
        <v>#N/A</v>
      </c>
      <c r="Y188" s="10">
        <v>44</v>
      </c>
    </row>
    <row r="189" spans="1:25">
      <c r="A189" s="1">
        <v>11</v>
      </c>
      <c r="B189" s="1">
        <f t="shared" si="8"/>
        <v>188</v>
      </c>
      <c r="C189" s="1" t="s">
        <v>31</v>
      </c>
      <c r="D189" s="17"/>
      <c r="E189" s="14" t="str">
        <f t="shared" si="6"/>
        <v/>
      </c>
      <c r="F189" s="11" t="str" cm="1">
        <f t="array" ref="F189">IF(D189="","",IF($N$11="ENTER INITIALS","",IF(AND(V763&gt;=33,V765&gt;=33),"Inconclusive",_xlfn.IFS(X763+X765=2,"Positive",X762+X763=2,"N1 Rerun",X764+X765=2,"N1 Rerun",X763+X765=1,"Rerun",X762+X764+X763+X765=0,"Rerun",X763+X765=0,"Negative"))))</f>
        <v/>
      </c>
      <c r="G189" s="18"/>
      <c r="H189" s="18"/>
      <c r="I189" s="18"/>
      <c r="J189" s="18"/>
      <c r="K189" s="18"/>
      <c r="L189" s="11" t="str" cm="1">
        <f t="array" ref="L189">_xlfn.IFS(K189="","",K189=F189,"VALIDATED",K189&lt;&gt;F189,"NOT VALIDATED")</f>
        <v/>
      </c>
      <c r="P189" s="1" t="str">
        <f t="shared" si="7"/>
        <v/>
      </c>
      <c r="Q189" s="1" t="s">
        <v>208</v>
      </c>
      <c r="R189" s="1" t="s">
        <v>33</v>
      </c>
      <c r="S189" s="1" t="s">
        <v>34</v>
      </c>
      <c r="T189" s="1" t="s">
        <v>28</v>
      </c>
      <c r="U189" s="1" t="s">
        <v>207</v>
      </c>
      <c r="W189" s="1" t="str">
        <f>IF($N$11="ENTER INITIALS","",IF(V189="","NO",IF(V189&lt;33,"YES","NO")))</f>
        <v/>
      </c>
      <c r="X189" s="5" t="e" cm="1">
        <f t="array" ref="X189">_xlfn.IFS(W189="YES",1,W189="NO",0,W189="NO AMP",0)</f>
        <v>#N/A</v>
      </c>
      <c r="Y189" s="10">
        <v>44</v>
      </c>
    </row>
    <row r="190" spans="1:25">
      <c r="A190" s="1">
        <v>11</v>
      </c>
      <c r="B190" s="1">
        <f t="shared" si="8"/>
        <v>189</v>
      </c>
      <c r="C190" s="1" t="s">
        <v>36</v>
      </c>
      <c r="D190" s="27" t="str">
        <f>'Plate 1'!D190</f>
        <v>SCAN Bar code here</v>
      </c>
      <c r="E190" s="15" t="str">
        <f t="shared" si="6"/>
        <v/>
      </c>
      <c r="F190" s="11" t="str" cm="1">
        <f t="array" ref="F190">IF(D190="","",IF($N$11="ENTER INITIALS","",IF(AND(V767&gt;=33,V769&gt;=33),"Inconclusive",_xlfn.IFS(X767+X769=2,"Positive",X766+X767=2,"N1 Rerun",X768+X769=2,"N1 Rerun",X767+X769=1,"Rerun",X766+X768+X767+X769=0,"Rerun",X767+X769=0,"Negative"))))</f>
        <v/>
      </c>
      <c r="G190" s="18"/>
      <c r="H190" s="25" t="s">
        <v>210</v>
      </c>
      <c r="I190" s="18"/>
      <c r="J190" s="18"/>
      <c r="K190" s="18"/>
      <c r="L190" s="11" t="str" cm="1">
        <f t="array" ref="L190">_xlfn.IFS(K190="","",K190=F190,"VALIDATED",K190&lt;&gt;F190,"NOT VALIDATED")</f>
        <v/>
      </c>
      <c r="P190" s="1" t="str">
        <f t="shared" si="7"/>
        <v/>
      </c>
      <c r="Q190" s="1" t="s">
        <v>211</v>
      </c>
      <c r="R190" s="1" t="s">
        <v>26</v>
      </c>
      <c r="S190" s="1" t="s">
        <v>27</v>
      </c>
      <c r="T190" s="1" t="s">
        <v>28</v>
      </c>
      <c r="U190" s="1" t="s">
        <v>212</v>
      </c>
      <c r="W190" s="1" t="str">
        <f>IF($N$11="ENTER INITIALS","",IF(V190="","INVALID",IF(V190&lt;33,"VALID","INVALID")))</f>
        <v/>
      </c>
      <c r="X190" s="5" t="e" cm="1">
        <f t="array" ref="X190">_xlfn.IFS(W190="VALID",1,W190="INVALID",0,W190="NO AMP",0)</f>
        <v>#N/A</v>
      </c>
      <c r="Y190" s="10">
        <v>45</v>
      </c>
    </row>
    <row r="191" spans="1:25">
      <c r="A191" s="2" t="s">
        <v>213</v>
      </c>
      <c r="B191" s="2" t="s">
        <v>213</v>
      </c>
      <c r="C191" s="2" t="s">
        <v>213</v>
      </c>
      <c r="E191" s="1" t="str">
        <f>'Plate 1'!E191</f>
        <v>Enter CQ Values</v>
      </c>
      <c r="P191" s="1" t="str">
        <f t="shared" si="7"/>
        <v/>
      </c>
      <c r="Q191" s="1" t="s">
        <v>211</v>
      </c>
      <c r="R191" s="1" t="s">
        <v>33</v>
      </c>
      <c r="S191" s="1" t="s">
        <v>34</v>
      </c>
      <c r="T191" s="1" t="s">
        <v>28</v>
      </c>
      <c r="U191" s="1" t="s">
        <v>212</v>
      </c>
      <c r="W191" s="1" t="str">
        <f>IF($N$11="ENTER INITIALS","",IF(V191="","NO",IF(V191&lt;33,"YES","NO")))</f>
        <v/>
      </c>
      <c r="X191" s="5" t="e" cm="1">
        <f t="array" ref="X191">_xlfn.IFS(W191="YES",1,W191="NO",0,W191="NO AMP",0)</f>
        <v>#N/A</v>
      </c>
      <c r="Y191" s="10">
        <v>45</v>
      </c>
    </row>
    <row r="192" spans="1:25">
      <c r="A192" s="3" t="s">
        <v>213</v>
      </c>
      <c r="B192" s="3" t="s">
        <v>213</v>
      </c>
      <c r="C192" s="3" t="s">
        <v>213</v>
      </c>
      <c r="P192" s="1" t="str">
        <f t="shared" si="7"/>
        <v/>
      </c>
      <c r="Q192" s="1" t="s">
        <v>215</v>
      </c>
      <c r="R192" s="1" t="s">
        <v>26</v>
      </c>
      <c r="S192" s="1" t="s">
        <v>27</v>
      </c>
      <c r="T192" s="1" t="s">
        <v>28</v>
      </c>
      <c r="U192" s="1" t="s">
        <v>212</v>
      </c>
      <c r="W192" s="1" t="str">
        <f>IF($N$11="ENTER INITIALS","",IF(V192="","INVALID",IF(V192&lt;33,"VALID","INVALID")))</f>
        <v/>
      </c>
      <c r="X192" s="5" t="e" cm="1">
        <f t="array" ref="X192">_xlfn.IFS(W192="VALID",1,W192="INVALID",0,W192="NO AMP",0)</f>
        <v>#N/A</v>
      </c>
      <c r="Y192" s="10">
        <v>45</v>
      </c>
    </row>
    <row r="193" spans="1:25">
      <c r="A193" s="3" t="s">
        <v>213</v>
      </c>
      <c r="B193" s="3" t="s">
        <v>213</v>
      </c>
      <c r="C193" s="3" t="s">
        <v>213</v>
      </c>
      <c r="P193" s="1" t="str">
        <f t="shared" si="7"/>
        <v/>
      </c>
      <c r="Q193" s="1" t="s">
        <v>215</v>
      </c>
      <c r="R193" s="1" t="s">
        <v>33</v>
      </c>
      <c r="S193" s="1" t="s">
        <v>34</v>
      </c>
      <c r="T193" s="1" t="s">
        <v>28</v>
      </c>
      <c r="U193" s="1" t="s">
        <v>212</v>
      </c>
      <c r="W193" s="1" t="str">
        <f>IF($N$11="ENTER INITIALS","",IF(V193="","NO",IF(V193&lt;33,"YES","NO")))</f>
        <v/>
      </c>
      <c r="X193" s="5" t="e" cm="1">
        <f t="array" ref="X193">_xlfn.IFS(W193="YES",1,W193="NO",0,W193="NO AMP",0)</f>
        <v>#N/A</v>
      </c>
      <c r="Y193" s="10">
        <v>45</v>
      </c>
    </row>
    <row r="194" spans="1:25">
      <c r="P194" s="1" t="str">
        <f t="shared" si="7"/>
        <v/>
      </c>
      <c r="Q194" s="1" t="s">
        <v>216</v>
      </c>
      <c r="R194" s="1" t="s">
        <v>26</v>
      </c>
      <c r="S194" s="1" t="s">
        <v>27</v>
      </c>
      <c r="T194" s="1" t="s">
        <v>28</v>
      </c>
      <c r="U194" s="1" t="s">
        <v>217</v>
      </c>
      <c r="W194" s="1" t="str">
        <f>IF($N$11="ENTER INITIALS","",IF(V194="","INVALID",IF(V194&lt;33,"VALID","INVALID")))</f>
        <v/>
      </c>
      <c r="X194" s="5" t="e" cm="1">
        <f t="array" ref="X194">_xlfn.IFS(W194="VALID",1,W194="INVALID",0,W194="NO AMP",0)</f>
        <v>#N/A</v>
      </c>
      <c r="Y194" s="10">
        <v>46</v>
      </c>
    </row>
    <row r="195" spans="1:25">
      <c r="P195" s="1" t="str">
        <f t="shared" si="7"/>
        <v/>
      </c>
      <c r="Q195" s="1" t="s">
        <v>216</v>
      </c>
      <c r="R195" s="1" t="s">
        <v>33</v>
      </c>
      <c r="S195" s="1" t="s">
        <v>34</v>
      </c>
      <c r="T195" s="1" t="s">
        <v>28</v>
      </c>
      <c r="U195" s="1" t="s">
        <v>217</v>
      </c>
      <c r="W195" s="1" t="str">
        <f>IF($N$11="ENTER INITIALS","",IF(V195="","NO",IF(V195&lt;33,"YES","NO")))</f>
        <v/>
      </c>
      <c r="X195" s="5" t="e" cm="1">
        <f t="array" ref="X195">_xlfn.IFS(W195="YES",1,W195="NO",0,W195="NO AMP",0)</f>
        <v>#N/A</v>
      </c>
      <c r="Y195" s="10">
        <v>46</v>
      </c>
    </row>
    <row r="196" spans="1:25">
      <c r="P196" s="1" t="str">
        <f t="shared" si="7"/>
        <v/>
      </c>
      <c r="Q196" s="1" t="s">
        <v>218</v>
      </c>
      <c r="R196" s="1" t="s">
        <v>26</v>
      </c>
      <c r="S196" s="1" t="s">
        <v>27</v>
      </c>
      <c r="T196" s="1" t="s">
        <v>28</v>
      </c>
      <c r="U196" s="1" t="s">
        <v>217</v>
      </c>
      <c r="W196" s="1" t="str">
        <f>IF($N$11="ENTER INITIALS","",IF(V196="","INVALID",IF(V196&lt;33,"VALID","INVALID")))</f>
        <v/>
      </c>
      <c r="X196" s="5" t="e" cm="1">
        <f t="array" ref="X196">_xlfn.IFS(W196="VALID",1,W196="INVALID",0,W196="NO AMP",0)</f>
        <v>#N/A</v>
      </c>
      <c r="Y196" s="10">
        <v>46</v>
      </c>
    </row>
    <row r="197" spans="1:25">
      <c r="P197" s="1" t="str">
        <f t="shared" si="7"/>
        <v/>
      </c>
      <c r="Q197" s="1" t="s">
        <v>218</v>
      </c>
      <c r="R197" s="1" t="s">
        <v>33</v>
      </c>
      <c r="S197" s="1" t="s">
        <v>34</v>
      </c>
      <c r="T197" s="1" t="s">
        <v>28</v>
      </c>
      <c r="U197" s="1" t="s">
        <v>217</v>
      </c>
      <c r="W197" s="1" t="str">
        <f>IF($N$11="ENTER INITIALS","",IF(V197="","NO",IF(V197&lt;33,"YES","NO")))</f>
        <v/>
      </c>
      <c r="X197" s="5" t="e" cm="1">
        <f t="array" ref="X197">_xlfn.IFS(W197="YES",1,W197="NO",0,W197="NO AMP",0)</f>
        <v>#N/A</v>
      </c>
      <c r="Y197" s="10">
        <v>46</v>
      </c>
    </row>
    <row r="198" spans="1:25">
      <c r="P198" s="1" t="str">
        <f t="shared" si="7"/>
        <v/>
      </c>
      <c r="Q198" s="1" t="s">
        <v>219</v>
      </c>
      <c r="R198" s="1" t="s">
        <v>26</v>
      </c>
      <c r="S198" s="1" t="s">
        <v>27</v>
      </c>
      <c r="T198" s="1" t="s">
        <v>28</v>
      </c>
      <c r="U198" s="1" t="s">
        <v>220</v>
      </c>
      <c r="W198" s="1" t="str">
        <f>IF($N$11="ENTER INITIALS","",IF(V198="","INVALID",IF(V198&lt;33,"VALID","INVALID")))</f>
        <v/>
      </c>
      <c r="X198" s="5" t="e" cm="1">
        <f t="array" ref="X198">_xlfn.IFS(W198="VALID",1,W198="INVALID",0,W198="NO AMP",0)</f>
        <v>#N/A</v>
      </c>
      <c r="Y198" s="10">
        <v>47</v>
      </c>
    </row>
    <row r="199" spans="1:25">
      <c r="P199" s="1" t="str">
        <f t="shared" si="7"/>
        <v/>
      </c>
      <c r="Q199" s="1" t="s">
        <v>219</v>
      </c>
      <c r="R199" s="1" t="s">
        <v>33</v>
      </c>
      <c r="S199" s="1" t="s">
        <v>34</v>
      </c>
      <c r="T199" s="1" t="s">
        <v>28</v>
      </c>
      <c r="U199" s="1" t="s">
        <v>220</v>
      </c>
      <c r="W199" s="1" t="str">
        <f>IF($N$11="ENTER INITIALS","",IF(V199="","NO",IF(V199&lt;33,"YES","NO")))</f>
        <v/>
      </c>
      <c r="X199" s="5" t="e" cm="1">
        <f t="array" ref="X199">_xlfn.IFS(W199="YES",1,W199="NO",0,W199="NO AMP",0)</f>
        <v>#N/A</v>
      </c>
      <c r="Y199" s="10">
        <v>47</v>
      </c>
    </row>
    <row r="200" spans="1:25">
      <c r="P200" s="1" t="str">
        <f t="shared" si="7"/>
        <v/>
      </c>
      <c r="Q200" s="1" t="s">
        <v>221</v>
      </c>
      <c r="R200" s="1" t="s">
        <v>26</v>
      </c>
      <c r="S200" s="1" t="s">
        <v>27</v>
      </c>
      <c r="T200" s="1" t="s">
        <v>28</v>
      </c>
      <c r="U200" s="1" t="s">
        <v>220</v>
      </c>
      <c r="W200" s="1" t="str">
        <f>IF($N$11="ENTER INITIALS","",IF(V200="","INVALID",IF(V200&lt;33,"VALID","INVALID")))</f>
        <v/>
      </c>
      <c r="X200" s="5" t="e" cm="1">
        <f t="array" ref="X200">_xlfn.IFS(W200="VALID",1,W200="INVALID",0,W200="NO AMP",0)</f>
        <v>#N/A</v>
      </c>
      <c r="Y200" s="10">
        <v>47</v>
      </c>
    </row>
    <row r="201" spans="1:25">
      <c r="P201" s="1" t="str">
        <f t="shared" si="7"/>
        <v/>
      </c>
      <c r="Q201" s="1" t="s">
        <v>221</v>
      </c>
      <c r="R201" s="1" t="s">
        <v>33</v>
      </c>
      <c r="S201" s="1" t="s">
        <v>34</v>
      </c>
      <c r="T201" s="1" t="s">
        <v>28</v>
      </c>
      <c r="U201" s="1" t="s">
        <v>220</v>
      </c>
      <c r="W201" s="1" t="str">
        <f>IF($N$11="ENTER INITIALS","",IF(V201="","NO",IF(V201&lt;33,"YES","NO")))</f>
        <v/>
      </c>
      <c r="X201" s="5" t="e" cm="1">
        <f t="array" ref="X201">_xlfn.IFS(W201="YES",1,W201="NO",0,W201="NO AMP",0)</f>
        <v>#N/A</v>
      </c>
      <c r="Y201" s="10">
        <v>47</v>
      </c>
    </row>
    <row r="202" spans="1:25">
      <c r="P202" s="1" t="str">
        <f t="shared" si="7"/>
        <v/>
      </c>
      <c r="Q202" s="1" t="s">
        <v>222</v>
      </c>
      <c r="R202" s="1" t="s">
        <v>26</v>
      </c>
      <c r="S202" s="1" t="s">
        <v>27</v>
      </c>
      <c r="T202" s="1" t="s">
        <v>28</v>
      </c>
      <c r="U202" s="1" t="s">
        <v>223</v>
      </c>
      <c r="W202" s="1" t="str">
        <f>IF($N$11="ENTER INITIALS","",IF(V202="","INVALID",IF(V202&lt;33,"VALID","INVALID")))</f>
        <v/>
      </c>
      <c r="X202" s="5" t="e" cm="1">
        <f t="array" ref="X202">_xlfn.IFS(W202="VALID",1,W202="INVALID",0,W202="NO AMP",0)</f>
        <v>#N/A</v>
      </c>
      <c r="Y202" s="10">
        <v>48</v>
      </c>
    </row>
    <row r="203" spans="1:25">
      <c r="P203" s="1" t="str">
        <f t="shared" si="7"/>
        <v/>
      </c>
      <c r="Q203" s="1" t="s">
        <v>222</v>
      </c>
      <c r="R203" s="1" t="s">
        <v>33</v>
      </c>
      <c r="S203" s="1" t="s">
        <v>34</v>
      </c>
      <c r="T203" s="1" t="s">
        <v>28</v>
      </c>
      <c r="U203" s="1" t="s">
        <v>223</v>
      </c>
      <c r="W203" s="1" t="str">
        <f>IF($N$11="ENTER INITIALS","",IF(V203="","NO",IF(V203&lt;33,"YES","NO")))</f>
        <v/>
      </c>
      <c r="X203" s="5" t="e" cm="1">
        <f t="array" ref="X203">_xlfn.IFS(W203="YES",1,W203="NO",0,W203="NO AMP",0)</f>
        <v>#N/A</v>
      </c>
      <c r="Y203" s="10">
        <v>48</v>
      </c>
    </row>
    <row r="204" spans="1:25">
      <c r="P204" s="1" t="str">
        <f t="shared" si="7"/>
        <v/>
      </c>
      <c r="Q204" s="1" t="s">
        <v>224</v>
      </c>
      <c r="R204" s="1" t="s">
        <v>26</v>
      </c>
      <c r="S204" s="1" t="s">
        <v>27</v>
      </c>
      <c r="T204" s="1" t="s">
        <v>28</v>
      </c>
      <c r="U204" s="1" t="s">
        <v>223</v>
      </c>
      <c r="W204" s="1" t="str">
        <f>IF($N$11="ENTER INITIALS","",IF(V204="","INVALID",IF(V204&lt;33,"VALID","INVALID")))</f>
        <v/>
      </c>
      <c r="X204" s="5" t="e" cm="1">
        <f t="array" ref="X204">_xlfn.IFS(W204="VALID",1,W204="INVALID",0,W204="NO AMP",0)</f>
        <v>#N/A</v>
      </c>
      <c r="Y204" s="10">
        <v>48</v>
      </c>
    </row>
    <row r="205" spans="1:25">
      <c r="P205" s="1" t="str">
        <f t="shared" si="7"/>
        <v/>
      </c>
      <c r="Q205" s="1" t="s">
        <v>224</v>
      </c>
      <c r="R205" s="1" t="s">
        <v>33</v>
      </c>
      <c r="S205" s="1" t="s">
        <v>34</v>
      </c>
      <c r="T205" s="1" t="s">
        <v>28</v>
      </c>
      <c r="U205" s="1" t="s">
        <v>223</v>
      </c>
      <c r="W205" s="1" t="str">
        <f>IF($N$11="ENTER INITIALS","",IF(V205="","NO",IF(V205&lt;33,"YES","NO")))</f>
        <v/>
      </c>
      <c r="X205" s="5" t="e" cm="1">
        <f t="array" ref="X205">_xlfn.IFS(W205="YES",1,W205="NO",0,W205="NO AMP",0)</f>
        <v>#N/A</v>
      </c>
      <c r="Y205" s="10">
        <v>48</v>
      </c>
    </row>
    <row r="206" spans="1:25">
      <c r="P206" s="1" t="str">
        <f t="shared" si="7"/>
        <v/>
      </c>
      <c r="Q206" s="1" t="s">
        <v>225</v>
      </c>
      <c r="R206" s="1" t="s">
        <v>26</v>
      </c>
      <c r="S206" s="1" t="s">
        <v>27</v>
      </c>
      <c r="T206" s="1" t="s">
        <v>28</v>
      </c>
      <c r="U206" s="1" t="s">
        <v>226</v>
      </c>
      <c r="W206" s="1" t="str">
        <f>IF($N$11="ENTER INITIALS","",IF(V206="","INVALID",IF(V206&lt;33,"VALID","INVALID")))</f>
        <v/>
      </c>
      <c r="X206" s="5" t="e" cm="1">
        <f t="array" ref="X206">_xlfn.IFS(W206="VALID",1,W206="INVALID",0,W206="NO AMP",0)</f>
        <v>#N/A</v>
      </c>
      <c r="Y206" s="10">
        <v>49</v>
      </c>
    </row>
    <row r="207" spans="1:25">
      <c r="P207" s="1" t="str">
        <f t="shared" ref="P207:P270" si="9">IF(VLOOKUP(Y207,$B$2:$D$190,3,FALSE)="","",VLOOKUP(Y207,$B$2:$D$190,3,FALSE))</f>
        <v/>
      </c>
      <c r="Q207" s="1" t="s">
        <v>225</v>
      </c>
      <c r="R207" s="1" t="s">
        <v>33</v>
      </c>
      <c r="S207" s="1" t="s">
        <v>34</v>
      </c>
      <c r="T207" s="1" t="s">
        <v>28</v>
      </c>
      <c r="U207" s="1" t="s">
        <v>226</v>
      </c>
      <c r="W207" s="1" t="str">
        <f>IF($N$11="ENTER INITIALS","",IF(V207="","NO",IF(V207&lt;33,"YES","NO")))</f>
        <v/>
      </c>
      <c r="X207" s="5" t="e" cm="1">
        <f t="array" ref="X207">_xlfn.IFS(W207="YES",1,W207="NO",0,W207="NO AMP",0)</f>
        <v>#N/A</v>
      </c>
      <c r="Y207" s="10">
        <v>49</v>
      </c>
    </row>
    <row r="208" spans="1:25">
      <c r="P208" s="1" t="str">
        <f t="shared" si="9"/>
        <v/>
      </c>
      <c r="Q208" s="1" t="s">
        <v>227</v>
      </c>
      <c r="R208" s="1" t="s">
        <v>26</v>
      </c>
      <c r="S208" s="1" t="s">
        <v>27</v>
      </c>
      <c r="T208" s="1" t="s">
        <v>28</v>
      </c>
      <c r="U208" s="1" t="s">
        <v>226</v>
      </c>
      <c r="W208" s="1" t="str">
        <f>IF($N$11="ENTER INITIALS","",IF(V208="","INVALID",IF(V208&lt;33,"VALID","INVALID")))</f>
        <v/>
      </c>
      <c r="X208" s="5" t="e" cm="1">
        <f t="array" ref="X208">_xlfn.IFS(W208="VALID",1,W208="INVALID",0,W208="NO AMP",0)</f>
        <v>#N/A</v>
      </c>
      <c r="Y208" s="10">
        <v>49</v>
      </c>
    </row>
    <row r="209" spans="16:25">
      <c r="P209" s="1" t="str">
        <f t="shared" si="9"/>
        <v/>
      </c>
      <c r="Q209" s="1" t="s">
        <v>227</v>
      </c>
      <c r="R209" s="1" t="s">
        <v>33</v>
      </c>
      <c r="S209" s="1" t="s">
        <v>34</v>
      </c>
      <c r="T209" s="1" t="s">
        <v>28</v>
      </c>
      <c r="U209" s="1" t="s">
        <v>226</v>
      </c>
      <c r="W209" s="1" t="str">
        <f>IF($N$11="ENTER INITIALS","",IF(V209="","NO",IF(V209&lt;33,"YES","NO")))</f>
        <v/>
      </c>
      <c r="X209" s="5" t="e" cm="1">
        <f t="array" ref="X209">_xlfn.IFS(W209="YES",1,W209="NO",0,W209="NO AMP",0)</f>
        <v>#N/A</v>
      </c>
      <c r="Y209" s="10">
        <v>49</v>
      </c>
    </row>
    <row r="210" spans="16:25">
      <c r="P210" s="1" t="str">
        <f t="shared" si="9"/>
        <v/>
      </c>
      <c r="Q210" s="1" t="s">
        <v>228</v>
      </c>
      <c r="R210" s="1" t="s">
        <v>26</v>
      </c>
      <c r="S210" s="1" t="s">
        <v>27</v>
      </c>
      <c r="T210" s="1" t="s">
        <v>28</v>
      </c>
      <c r="U210" s="1" t="s">
        <v>229</v>
      </c>
      <c r="W210" s="1" t="str">
        <f>IF($N$11="ENTER INITIALS","",IF(V210="","INVALID",IF(V210&lt;33,"VALID","INVALID")))</f>
        <v/>
      </c>
      <c r="X210" s="5" t="e" cm="1">
        <f t="array" ref="X210">_xlfn.IFS(W210="VALID",1,W210="INVALID",0,W210="NO AMP",0)</f>
        <v>#N/A</v>
      </c>
      <c r="Y210" s="10">
        <v>50</v>
      </c>
    </row>
    <row r="211" spans="16:25">
      <c r="P211" s="1" t="str">
        <f t="shared" si="9"/>
        <v/>
      </c>
      <c r="Q211" s="1" t="s">
        <v>228</v>
      </c>
      <c r="R211" s="1" t="s">
        <v>33</v>
      </c>
      <c r="S211" s="1" t="s">
        <v>34</v>
      </c>
      <c r="T211" s="1" t="s">
        <v>28</v>
      </c>
      <c r="U211" s="1" t="s">
        <v>229</v>
      </c>
      <c r="W211" s="1" t="str">
        <f>IF($N$11="ENTER INITIALS","",IF(V211="","NO",IF(V211&lt;33,"YES","NO")))</f>
        <v/>
      </c>
      <c r="X211" s="5" t="e" cm="1">
        <f t="array" ref="X211">_xlfn.IFS(W211="YES",1,W211="NO",0,W211="NO AMP",0)</f>
        <v>#N/A</v>
      </c>
      <c r="Y211" s="10">
        <v>50</v>
      </c>
    </row>
    <row r="212" spans="16:25">
      <c r="P212" s="1" t="str">
        <f t="shared" si="9"/>
        <v/>
      </c>
      <c r="Q212" s="1" t="s">
        <v>230</v>
      </c>
      <c r="R212" s="1" t="s">
        <v>26</v>
      </c>
      <c r="S212" s="1" t="s">
        <v>27</v>
      </c>
      <c r="T212" s="1" t="s">
        <v>28</v>
      </c>
      <c r="U212" s="1" t="s">
        <v>229</v>
      </c>
      <c r="W212" s="1" t="str">
        <f>IF($N$11="ENTER INITIALS","",IF(V212="","INVALID",IF(V212&lt;33,"VALID","INVALID")))</f>
        <v/>
      </c>
      <c r="X212" s="5" t="e" cm="1">
        <f t="array" ref="X212">_xlfn.IFS(W212="VALID",1,W212="INVALID",0,W212="NO AMP",0)</f>
        <v>#N/A</v>
      </c>
      <c r="Y212" s="10">
        <v>50</v>
      </c>
    </row>
    <row r="213" spans="16:25">
      <c r="P213" s="1" t="str">
        <f t="shared" si="9"/>
        <v/>
      </c>
      <c r="Q213" s="1" t="s">
        <v>230</v>
      </c>
      <c r="R213" s="1" t="s">
        <v>33</v>
      </c>
      <c r="S213" s="1" t="s">
        <v>34</v>
      </c>
      <c r="T213" s="1" t="s">
        <v>28</v>
      </c>
      <c r="U213" s="1" t="s">
        <v>229</v>
      </c>
      <c r="W213" s="1" t="str">
        <f>IF($N$11="ENTER INITIALS","",IF(V213="","NO",IF(V213&lt;33,"YES","NO")))</f>
        <v/>
      </c>
      <c r="X213" s="5" t="e" cm="1">
        <f t="array" ref="X213">_xlfn.IFS(W213="YES",1,W213="NO",0,W213="NO AMP",0)</f>
        <v>#N/A</v>
      </c>
      <c r="Y213" s="10">
        <v>50</v>
      </c>
    </row>
    <row r="214" spans="16:25">
      <c r="P214" s="1" t="str">
        <f t="shared" si="9"/>
        <v/>
      </c>
      <c r="Q214" s="1" t="s">
        <v>231</v>
      </c>
      <c r="R214" s="1" t="s">
        <v>26</v>
      </c>
      <c r="S214" s="1" t="s">
        <v>27</v>
      </c>
      <c r="T214" s="1" t="s">
        <v>28</v>
      </c>
      <c r="U214" s="1" t="s">
        <v>232</v>
      </c>
      <c r="W214" s="1" t="str">
        <f>IF($N$11="ENTER INITIALS","",IF(V214="","INVALID",IF(V214&lt;33,"VALID","INVALID")))</f>
        <v/>
      </c>
      <c r="X214" s="5" t="e" cm="1">
        <f t="array" ref="X214">_xlfn.IFS(W214="VALID",1,W214="INVALID",0,W214="NO AMP",0)</f>
        <v>#N/A</v>
      </c>
      <c r="Y214" s="10">
        <v>51</v>
      </c>
    </row>
    <row r="215" spans="16:25">
      <c r="P215" s="1" t="str">
        <f t="shared" si="9"/>
        <v/>
      </c>
      <c r="Q215" s="1" t="s">
        <v>231</v>
      </c>
      <c r="R215" s="1" t="s">
        <v>33</v>
      </c>
      <c r="S215" s="1" t="s">
        <v>34</v>
      </c>
      <c r="T215" s="1" t="s">
        <v>28</v>
      </c>
      <c r="U215" s="1" t="s">
        <v>232</v>
      </c>
      <c r="W215" s="1" t="str">
        <f>IF($N$11="ENTER INITIALS","",IF(V215="","NO",IF(V215&lt;33,"YES","NO")))</f>
        <v/>
      </c>
      <c r="X215" s="5" t="e" cm="1">
        <f t="array" ref="X215">_xlfn.IFS(W215="YES",1,W215="NO",0,W215="NO AMP",0)</f>
        <v>#N/A</v>
      </c>
      <c r="Y215" s="10">
        <v>51</v>
      </c>
    </row>
    <row r="216" spans="16:25">
      <c r="P216" s="1" t="str">
        <f t="shared" si="9"/>
        <v/>
      </c>
      <c r="Q216" s="1" t="s">
        <v>233</v>
      </c>
      <c r="R216" s="1" t="s">
        <v>26</v>
      </c>
      <c r="S216" s="1" t="s">
        <v>27</v>
      </c>
      <c r="T216" s="1" t="s">
        <v>28</v>
      </c>
      <c r="U216" s="1" t="s">
        <v>232</v>
      </c>
      <c r="W216" s="1" t="str">
        <f>IF($N$11="ENTER INITIALS","",IF(V216="","INVALID",IF(V216&lt;33,"VALID","INVALID")))</f>
        <v/>
      </c>
      <c r="X216" s="5" t="e" cm="1">
        <f t="array" ref="X216">_xlfn.IFS(W216="VALID",1,W216="INVALID",0,W216="NO AMP",0)</f>
        <v>#N/A</v>
      </c>
      <c r="Y216" s="10">
        <v>51</v>
      </c>
    </row>
    <row r="217" spans="16:25">
      <c r="P217" s="1" t="str">
        <f t="shared" si="9"/>
        <v/>
      </c>
      <c r="Q217" s="1" t="s">
        <v>233</v>
      </c>
      <c r="R217" s="1" t="s">
        <v>33</v>
      </c>
      <c r="S217" s="1" t="s">
        <v>34</v>
      </c>
      <c r="T217" s="1" t="s">
        <v>28</v>
      </c>
      <c r="U217" s="1" t="s">
        <v>232</v>
      </c>
      <c r="W217" s="1" t="str">
        <f>IF($N$11="ENTER INITIALS","",IF(V217="","NO",IF(V217&lt;33,"YES","NO")))</f>
        <v/>
      </c>
      <c r="X217" s="5" t="e" cm="1">
        <f t="array" ref="X217">_xlfn.IFS(W217="YES",1,W217="NO",0,W217="NO AMP",0)</f>
        <v>#N/A</v>
      </c>
      <c r="Y217" s="10">
        <v>51</v>
      </c>
    </row>
    <row r="218" spans="16:25">
      <c r="P218" s="1" t="str">
        <f t="shared" si="9"/>
        <v/>
      </c>
      <c r="Q218" s="1" t="s">
        <v>234</v>
      </c>
      <c r="R218" s="1" t="s">
        <v>26</v>
      </c>
      <c r="S218" s="1" t="s">
        <v>27</v>
      </c>
      <c r="T218" s="1" t="s">
        <v>28</v>
      </c>
      <c r="U218" s="1" t="s">
        <v>235</v>
      </c>
      <c r="W218" s="1" t="str">
        <f>IF($N$11="ENTER INITIALS","",IF(V218="","INVALID",IF(V218&lt;33,"VALID","INVALID")))</f>
        <v/>
      </c>
      <c r="X218" s="5" t="e" cm="1">
        <f t="array" ref="X218">_xlfn.IFS(W218="VALID",1,W218="INVALID",0,W218="NO AMP",0)</f>
        <v>#N/A</v>
      </c>
      <c r="Y218" s="10">
        <v>52</v>
      </c>
    </row>
    <row r="219" spans="16:25">
      <c r="P219" s="1" t="str">
        <f t="shared" si="9"/>
        <v/>
      </c>
      <c r="Q219" s="1" t="s">
        <v>234</v>
      </c>
      <c r="R219" s="1" t="s">
        <v>33</v>
      </c>
      <c r="S219" s="1" t="s">
        <v>34</v>
      </c>
      <c r="T219" s="1" t="s">
        <v>28</v>
      </c>
      <c r="U219" s="1" t="s">
        <v>235</v>
      </c>
      <c r="W219" s="1" t="str">
        <f>IF($N$11="ENTER INITIALS","",IF(V219="","NO",IF(V219&lt;33,"YES","NO")))</f>
        <v/>
      </c>
      <c r="X219" s="5" t="e" cm="1">
        <f t="array" ref="X219">_xlfn.IFS(W219="YES",1,W219="NO",0,W219="NO AMP",0)</f>
        <v>#N/A</v>
      </c>
      <c r="Y219" s="10">
        <v>52</v>
      </c>
    </row>
    <row r="220" spans="16:25">
      <c r="P220" s="1" t="str">
        <f t="shared" si="9"/>
        <v/>
      </c>
      <c r="Q220" s="1" t="s">
        <v>236</v>
      </c>
      <c r="R220" s="1" t="s">
        <v>26</v>
      </c>
      <c r="S220" s="1" t="s">
        <v>27</v>
      </c>
      <c r="T220" s="1" t="s">
        <v>28</v>
      </c>
      <c r="U220" s="1" t="s">
        <v>235</v>
      </c>
      <c r="W220" s="1" t="str">
        <f>IF($N$11="ENTER INITIALS","",IF(V220="","INVALID",IF(V220&lt;33,"VALID","INVALID")))</f>
        <v/>
      </c>
      <c r="X220" s="5" t="e" cm="1">
        <f t="array" ref="X220">_xlfn.IFS(W220="VALID",1,W220="INVALID",0,W220="NO AMP",0)</f>
        <v>#N/A</v>
      </c>
      <c r="Y220" s="10">
        <v>52</v>
      </c>
    </row>
    <row r="221" spans="16:25">
      <c r="P221" s="1" t="str">
        <f t="shared" si="9"/>
        <v/>
      </c>
      <c r="Q221" s="1" t="s">
        <v>236</v>
      </c>
      <c r="R221" s="1" t="s">
        <v>33</v>
      </c>
      <c r="S221" s="1" t="s">
        <v>34</v>
      </c>
      <c r="T221" s="1" t="s">
        <v>28</v>
      </c>
      <c r="U221" s="1" t="s">
        <v>235</v>
      </c>
      <c r="W221" s="1" t="str">
        <f>IF($N$11="ENTER INITIALS","",IF(V221="","NO",IF(V221&lt;33,"YES","NO")))</f>
        <v/>
      </c>
      <c r="X221" s="5" t="e" cm="1">
        <f t="array" ref="X221">_xlfn.IFS(W221="YES",1,W221="NO",0,W221="NO AMP",0)</f>
        <v>#N/A</v>
      </c>
      <c r="Y221" s="10">
        <v>52</v>
      </c>
    </row>
    <row r="222" spans="16:25">
      <c r="P222" s="1" t="str">
        <f t="shared" si="9"/>
        <v/>
      </c>
      <c r="Q222" s="1" t="s">
        <v>237</v>
      </c>
      <c r="R222" s="1" t="s">
        <v>26</v>
      </c>
      <c r="S222" s="1" t="s">
        <v>27</v>
      </c>
      <c r="T222" s="1" t="s">
        <v>28</v>
      </c>
      <c r="U222" s="1" t="s">
        <v>238</v>
      </c>
      <c r="W222" s="1" t="str">
        <f>IF($N$11="ENTER INITIALS","",IF(V222="","INVALID",IF(V222&lt;33,"VALID","INVALID")))</f>
        <v/>
      </c>
      <c r="X222" s="5" t="e" cm="1">
        <f t="array" ref="X222">_xlfn.IFS(W222="VALID",1,W222="INVALID",0,W222="NO AMP",0)</f>
        <v>#N/A</v>
      </c>
      <c r="Y222" s="10">
        <v>53</v>
      </c>
    </row>
    <row r="223" spans="16:25">
      <c r="P223" s="1" t="str">
        <f t="shared" si="9"/>
        <v/>
      </c>
      <c r="Q223" s="1" t="s">
        <v>237</v>
      </c>
      <c r="R223" s="1" t="s">
        <v>33</v>
      </c>
      <c r="S223" s="1" t="s">
        <v>34</v>
      </c>
      <c r="T223" s="1" t="s">
        <v>28</v>
      </c>
      <c r="U223" s="1" t="s">
        <v>238</v>
      </c>
      <c r="W223" s="1" t="str">
        <f>IF($N$11="ENTER INITIALS","",IF(V223="","NO",IF(V223&lt;33,"YES","NO")))</f>
        <v/>
      </c>
      <c r="X223" s="5" t="e" cm="1">
        <f t="array" ref="X223">_xlfn.IFS(W223="YES",1,W223="NO",0,W223="NO AMP",0)</f>
        <v>#N/A</v>
      </c>
      <c r="Y223" s="10">
        <v>53</v>
      </c>
    </row>
    <row r="224" spans="16:25">
      <c r="P224" s="1" t="str">
        <f t="shared" si="9"/>
        <v/>
      </c>
      <c r="Q224" s="1" t="s">
        <v>239</v>
      </c>
      <c r="R224" s="1" t="s">
        <v>26</v>
      </c>
      <c r="S224" s="1" t="s">
        <v>27</v>
      </c>
      <c r="T224" s="1" t="s">
        <v>28</v>
      </c>
      <c r="U224" s="1" t="s">
        <v>238</v>
      </c>
      <c r="W224" s="1" t="str">
        <f>IF($N$11="ENTER INITIALS","",IF(V224="","INVALID",IF(V224&lt;33,"VALID","INVALID")))</f>
        <v/>
      </c>
      <c r="X224" s="5" t="e" cm="1">
        <f t="array" ref="X224">_xlfn.IFS(W224="VALID",1,W224="INVALID",0,W224="NO AMP",0)</f>
        <v>#N/A</v>
      </c>
      <c r="Y224" s="10">
        <v>53</v>
      </c>
    </row>
    <row r="225" spans="16:25">
      <c r="P225" s="1" t="str">
        <f t="shared" si="9"/>
        <v/>
      </c>
      <c r="Q225" s="1" t="s">
        <v>239</v>
      </c>
      <c r="R225" s="1" t="s">
        <v>33</v>
      </c>
      <c r="S225" s="1" t="s">
        <v>34</v>
      </c>
      <c r="T225" s="1" t="s">
        <v>28</v>
      </c>
      <c r="U225" s="1" t="s">
        <v>238</v>
      </c>
      <c r="W225" s="1" t="str">
        <f>IF($N$11="ENTER INITIALS","",IF(V225="","NO",IF(V225&lt;33,"YES","NO")))</f>
        <v/>
      </c>
      <c r="X225" s="5" t="e" cm="1">
        <f t="array" ref="X225">_xlfn.IFS(W225="YES",1,W225="NO",0,W225="NO AMP",0)</f>
        <v>#N/A</v>
      </c>
      <c r="Y225" s="10">
        <v>53</v>
      </c>
    </row>
    <row r="226" spans="16:25">
      <c r="P226" s="1" t="str">
        <f t="shared" si="9"/>
        <v/>
      </c>
      <c r="Q226" s="1" t="s">
        <v>240</v>
      </c>
      <c r="R226" s="1" t="s">
        <v>26</v>
      </c>
      <c r="S226" s="1" t="s">
        <v>27</v>
      </c>
      <c r="T226" s="1" t="s">
        <v>28</v>
      </c>
      <c r="U226" s="1" t="s">
        <v>241</v>
      </c>
      <c r="W226" s="1" t="str">
        <f>IF($N$11="ENTER INITIALS","",IF(V226="","INVALID",IF(V226&lt;33,"VALID","INVALID")))</f>
        <v/>
      </c>
      <c r="X226" s="5" t="e" cm="1">
        <f t="array" ref="X226">_xlfn.IFS(W226="VALID",1,W226="INVALID",0,W226="NO AMP",0)</f>
        <v>#N/A</v>
      </c>
      <c r="Y226" s="10">
        <v>54</v>
      </c>
    </row>
    <row r="227" spans="16:25">
      <c r="P227" s="1" t="str">
        <f t="shared" si="9"/>
        <v/>
      </c>
      <c r="Q227" s="1" t="s">
        <v>240</v>
      </c>
      <c r="R227" s="1" t="s">
        <v>33</v>
      </c>
      <c r="S227" s="1" t="s">
        <v>34</v>
      </c>
      <c r="T227" s="1" t="s">
        <v>28</v>
      </c>
      <c r="U227" s="1" t="s">
        <v>241</v>
      </c>
      <c r="W227" s="1" t="str">
        <f>IF($N$11="ENTER INITIALS","",IF(V227="","NO",IF(V227&lt;33,"YES","NO")))</f>
        <v/>
      </c>
      <c r="X227" s="5" t="e" cm="1">
        <f t="array" ref="X227">_xlfn.IFS(W227="YES",1,W227="NO",0,W227="NO AMP",0)</f>
        <v>#N/A</v>
      </c>
      <c r="Y227" s="10">
        <v>54</v>
      </c>
    </row>
    <row r="228" spans="16:25">
      <c r="P228" s="1" t="str">
        <f t="shared" si="9"/>
        <v/>
      </c>
      <c r="Q228" s="1" t="s">
        <v>242</v>
      </c>
      <c r="R228" s="1" t="s">
        <v>26</v>
      </c>
      <c r="S228" s="1" t="s">
        <v>27</v>
      </c>
      <c r="T228" s="1" t="s">
        <v>28</v>
      </c>
      <c r="U228" s="1" t="s">
        <v>241</v>
      </c>
      <c r="W228" s="1" t="str">
        <f>IF($N$11="ENTER INITIALS","",IF(V228="","INVALID",IF(V228&lt;33,"VALID","INVALID")))</f>
        <v/>
      </c>
      <c r="X228" s="5" t="e" cm="1">
        <f t="array" ref="X228">_xlfn.IFS(W228="VALID",1,W228="INVALID",0,W228="NO AMP",0)</f>
        <v>#N/A</v>
      </c>
      <c r="Y228" s="10">
        <v>54</v>
      </c>
    </row>
    <row r="229" spans="16:25">
      <c r="P229" s="1" t="str">
        <f t="shared" si="9"/>
        <v/>
      </c>
      <c r="Q229" s="1" t="s">
        <v>242</v>
      </c>
      <c r="R229" s="1" t="s">
        <v>33</v>
      </c>
      <c r="S229" s="1" t="s">
        <v>34</v>
      </c>
      <c r="T229" s="1" t="s">
        <v>28</v>
      </c>
      <c r="U229" s="1" t="s">
        <v>241</v>
      </c>
      <c r="W229" s="1" t="str">
        <f>IF($N$11="ENTER INITIALS","",IF(V229="","NO",IF(V229&lt;33,"YES","NO")))</f>
        <v/>
      </c>
      <c r="X229" s="5" t="e" cm="1">
        <f t="array" ref="X229">_xlfn.IFS(W229="YES",1,W229="NO",0,W229="NO AMP",0)</f>
        <v>#N/A</v>
      </c>
      <c r="Y229" s="10">
        <v>54</v>
      </c>
    </row>
    <row r="230" spans="16:25">
      <c r="P230" s="1" t="str">
        <f t="shared" si="9"/>
        <v/>
      </c>
      <c r="Q230" s="1" t="s">
        <v>243</v>
      </c>
      <c r="R230" s="1" t="s">
        <v>26</v>
      </c>
      <c r="S230" s="1" t="s">
        <v>27</v>
      </c>
      <c r="T230" s="1" t="s">
        <v>28</v>
      </c>
      <c r="U230" s="1" t="s">
        <v>244</v>
      </c>
      <c r="W230" s="1" t="str">
        <f>IF($N$11="ENTER INITIALS","",IF(V230="","INVALID",IF(V230&lt;33,"VALID","INVALID")))</f>
        <v/>
      </c>
      <c r="X230" s="5" t="e" cm="1">
        <f t="array" ref="X230">_xlfn.IFS(W230="VALID",1,W230="INVALID",0,W230="NO AMP",0)</f>
        <v>#N/A</v>
      </c>
      <c r="Y230" s="10">
        <v>55</v>
      </c>
    </row>
    <row r="231" spans="16:25">
      <c r="P231" s="1" t="str">
        <f t="shared" si="9"/>
        <v/>
      </c>
      <c r="Q231" s="1" t="s">
        <v>243</v>
      </c>
      <c r="R231" s="1" t="s">
        <v>33</v>
      </c>
      <c r="S231" s="1" t="s">
        <v>34</v>
      </c>
      <c r="T231" s="1" t="s">
        <v>28</v>
      </c>
      <c r="U231" s="1" t="s">
        <v>244</v>
      </c>
      <c r="W231" s="1" t="str">
        <f>IF($N$11="ENTER INITIALS","",IF(V231="","NO",IF(V231&lt;33,"YES","NO")))</f>
        <v/>
      </c>
      <c r="X231" s="5" t="e" cm="1">
        <f t="array" ref="X231">_xlfn.IFS(W231="YES",1,W231="NO",0,W231="NO AMP",0)</f>
        <v>#N/A</v>
      </c>
      <c r="Y231" s="10">
        <v>55</v>
      </c>
    </row>
    <row r="232" spans="16:25">
      <c r="P232" s="1" t="str">
        <f t="shared" si="9"/>
        <v/>
      </c>
      <c r="Q232" s="1" t="s">
        <v>245</v>
      </c>
      <c r="R232" s="1" t="s">
        <v>26</v>
      </c>
      <c r="S232" s="1" t="s">
        <v>27</v>
      </c>
      <c r="T232" s="1" t="s">
        <v>28</v>
      </c>
      <c r="U232" s="1" t="s">
        <v>244</v>
      </c>
      <c r="W232" s="1" t="str">
        <f>IF($N$11="ENTER INITIALS","",IF(V232="","INVALID",IF(V232&lt;33,"VALID","INVALID")))</f>
        <v/>
      </c>
      <c r="X232" s="5" t="e" cm="1">
        <f t="array" ref="X232">_xlfn.IFS(W232="VALID",1,W232="INVALID",0,W232="NO AMP",0)</f>
        <v>#N/A</v>
      </c>
      <c r="Y232" s="10">
        <v>55</v>
      </c>
    </row>
    <row r="233" spans="16:25">
      <c r="P233" s="1" t="str">
        <f t="shared" si="9"/>
        <v/>
      </c>
      <c r="Q233" s="1" t="s">
        <v>245</v>
      </c>
      <c r="R233" s="1" t="s">
        <v>33</v>
      </c>
      <c r="S233" s="1" t="s">
        <v>34</v>
      </c>
      <c r="T233" s="1" t="s">
        <v>28</v>
      </c>
      <c r="U233" s="1" t="s">
        <v>244</v>
      </c>
      <c r="W233" s="1" t="str">
        <f>IF($N$11="ENTER INITIALS","",IF(V233="","NO",IF(V233&lt;33,"YES","NO")))</f>
        <v/>
      </c>
      <c r="X233" s="5" t="e" cm="1">
        <f t="array" ref="X233">_xlfn.IFS(W233="YES",1,W233="NO",0,W233="NO AMP",0)</f>
        <v>#N/A</v>
      </c>
      <c r="Y233" s="10">
        <v>55</v>
      </c>
    </row>
    <row r="234" spans="16:25">
      <c r="P234" s="1" t="str">
        <f t="shared" si="9"/>
        <v/>
      </c>
      <c r="Q234" s="1" t="s">
        <v>246</v>
      </c>
      <c r="R234" s="1" t="s">
        <v>26</v>
      </c>
      <c r="S234" s="1" t="s">
        <v>27</v>
      </c>
      <c r="T234" s="1" t="s">
        <v>28</v>
      </c>
      <c r="U234" s="1" t="s">
        <v>247</v>
      </c>
      <c r="W234" s="1" t="str">
        <f>IF($N$11="ENTER INITIALS","",IF(V234="","INVALID",IF(V234&lt;33,"VALID","INVALID")))</f>
        <v/>
      </c>
      <c r="X234" s="5" t="e" cm="1">
        <f t="array" ref="X234">_xlfn.IFS(W234="VALID",1,W234="INVALID",0,W234="NO AMP",0)</f>
        <v>#N/A</v>
      </c>
      <c r="Y234" s="10">
        <v>56</v>
      </c>
    </row>
    <row r="235" spans="16:25">
      <c r="P235" s="1" t="str">
        <f t="shared" si="9"/>
        <v/>
      </c>
      <c r="Q235" s="1" t="s">
        <v>246</v>
      </c>
      <c r="R235" s="1" t="s">
        <v>33</v>
      </c>
      <c r="S235" s="1" t="s">
        <v>34</v>
      </c>
      <c r="T235" s="1" t="s">
        <v>28</v>
      </c>
      <c r="U235" s="1" t="s">
        <v>247</v>
      </c>
      <c r="W235" s="1" t="str">
        <f>IF($N$11="ENTER INITIALS","",IF(V235="","NO",IF(V235&lt;33,"YES","NO")))</f>
        <v/>
      </c>
      <c r="X235" s="5" t="e" cm="1">
        <f t="array" ref="X235">_xlfn.IFS(W235="YES",1,W235="NO",0,W235="NO AMP",0)</f>
        <v>#N/A</v>
      </c>
      <c r="Y235" s="10">
        <v>56</v>
      </c>
    </row>
    <row r="236" spans="16:25">
      <c r="P236" s="1" t="str">
        <f t="shared" si="9"/>
        <v/>
      </c>
      <c r="Q236" s="1" t="s">
        <v>248</v>
      </c>
      <c r="R236" s="1" t="s">
        <v>26</v>
      </c>
      <c r="S236" s="1" t="s">
        <v>27</v>
      </c>
      <c r="T236" s="1" t="s">
        <v>28</v>
      </c>
      <c r="U236" s="1" t="s">
        <v>247</v>
      </c>
      <c r="W236" s="1" t="str">
        <f>IF($N$11="ENTER INITIALS","",IF(V236="","INVALID",IF(V236&lt;33,"VALID","INVALID")))</f>
        <v/>
      </c>
      <c r="X236" s="5" t="e" cm="1">
        <f t="array" ref="X236">_xlfn.IFS(W236="VALID",1,W236="INVALID",0,W236="NO AMP",0)</f>
        <v>#N/A</v>
      </c>
      <c r="Y236" s="10">
        <v>56</v>
      </c>
    </row>
    <row r="237" spans="16:25">
      <c r="P237" s="1" t="str">
        <f t="shared" si="9"/>
        <v/>
      </c>
      <c r="Q237" s="1" t="s">
        <v>248</v>
      </c>
      <c r="R237" s="1" t="s">
        <v>33</v>
      </c>
      <c r="S237" s="1" t="s">
        <v>34</v>
      </c>
      <c r="T237" s="1" t="s">
        <v>28</v>
      </c>
      <c r="U237" s="1" t="s">
        <v>247</v>
      </c>
      <c r="W237" s="1" t="str">
        <f>IF($N$11="ENTER INITIALS","",IF(V237="","NO",IF(V237&lt;33,"YES","NO")))</f>
        <v/>
      </c>
      <c r="X237" s="5" t="e" cm="1">
        <f t="array" ref="X237">_xlfn.IFS(W237="YES",1,W237="NO",0,W237="NO AMP",0)</f>
        <v>#N/A</v>
      </c>
      <c r="Y237" s="10">
        <v>56</v>
      </c>
    </row>
    <row r="238" spans="16:25">
      <c r="P238" s="1" t="str">
        <f t="shared" si="9"/>
        <v/>
      </c>
      <c r="Q238" s="1" t="s">
        <v>249</v>
      </c>
      <c r="R238" s="1" t="s">
        <v>26</v>
      </c>
      <c r="S238" s="1" t="s">
        <v>27</v>
      </c>
      <c r="T238" s="1" t="s">
        <v>28</v>
      </c>
      <c r="U238" s="1" t="s">
        <v>250</v>
      </c>
      <c r="W238" s="1" t="str">
        <f>IF($N$11="ENTER INITIALS","",IF(V238="","INVALID",IF(V238&lt;33,"VALID","INVALID")))</f>
        <v/>
      </c>
      <c r="X238" s="5" t="e" cm="1">
        <f t="array" ref="X238">_xlfn.IFS(W238="VALID",1,W238="INVALID",0,W238="NO AMP",0)</f>
        <v>#N/A</v>
      </c>
      <c r="Y238" s="10">
        <v>57</v>
      </c>
    </row>
    <row r="239" spans="16:25">
      <c r="P239" s="1" t="str">
        <f t="shared" si="9"/>
        <v/>
      </c>
      <c r="Q239" s="1" t="s">
        <v>249</v>
      </c>
      <c r="R239" s="1" t="s">
        <v>33</v>
      </c>
      <c r="S239" s="1" t="s">
        <v>34</v>
      </c>
      <c r="T239" s="1" t="s">
        <v>28</v>
      </c>
      <c r="U239" s="1" t="s">
        <v>250</v>
      </c>
      <c r="W239" s="1" t="str">
        <f>IF($N$11="ENTER INITIALS","",IF(V239="","NO",IF(V239&lt;33,"YES","NO")))</f>
        <v/>
      </c>
      <c r="X239" s="5" t="e" cm="1">
        <f t="array" ref="X239">_xlfn.IFS(W239="YES",1,W239="NO",0,W239="NO AMP",0)</f>
        <v>#N/A</v>
      </c>
      <c r="Y239" s="10">
        <v>57</v>
      </c>
    </row>
    <row r="240" spans="16:25">
      <c r="P240" s="1" t="str">
        <f t="shared" si="9"/>
        <v/>
      </c>
      <c r="Q240" s="1" t="s">
        <v>251</v>
      </c>
      <c r="R240" s="1" t="s">
        <v>26</v>
      </c>
      <c r="S240" s="1" t="s">
        <v>27</v>
      </c>
      <c r="T240" s="1" t="s">
        <v>28</v>
      </c>
      <c r="U240" s="1" t="s">
        <v>250</v>
      </c>
      <c r="W240" s="1" t="str">
        <f>IF($N$11="ENTER INITIALS","",IF(V240="","INVALID",IF(V240&lt;33,"VALID","INVALID")))</f>
        <v/>
      </c>
      <c r="X240" s="5" t="e" cm="1">
        <f t="array" ref="X240">_xlfn.IFS(W240="VALID",1,W240="INVALID",0,W240="NO AMP",0)</f>
        <v>#N/A</v>
      </c>
      <c r="Y240" s="10">
        <v>57</v>
      </c>
    </row>
    <row r="241" spans="16:25">
      <c r="P241" s="1" t="str">
        <f t="shared" si="9"/>
        <v/>
      </c>
      <c r="Q241" s="1" t="s">
        <v>251</v>
      </c>
      <c r="R241" s="1" t="s">
        <v>33</v>
      </c>
      <c r="S241" s="1" t="s">
        <v>34</v>
      </c>
      <c r="T241" s="1" t="s">
        <v>28</v>
      </c>
      <c r="U241" s="1" t="s">
        <v>250</v>
      </c>
      <c r="W241" s="1" t="str">
        <f>IF($N$11="ENTER INITIALS","",IF(V241="","NO",IF(V241&lt;33,"YES","NO")))</f>
        <v/>
      </c>
      <c r="X241" s="5" t="e" cm="1">
        <f t="array" ref="X241">_xlfn.IFS(W241="YES",1,W241="NO",0,W241="NO AMP",0)</f>
        <v>#N/A</v>
      </c>
      <c r="Y241" s="10">
        <v>57</v>
      </c>
    </row>
    <row r="242" spans="16:25">
      <c r="P242" s="1" t="str">
        <f t="shared" si="9"/>
        <v/>
      </c>
      <c r="Q242" s="1" t="s">
        <v>252</v>
      </c>
      <c r="R242" s="1" t="s">
        <v>26</v>
      </c>
      <c r="S242" s="1" t="s">
        <v>27</v>
      </c>
      <c r="T242" s="1" t="s">
        <v>28</v>
      </c>
      <c r="U242" s="1" t="s">
        <v>253</v>
      </c>
      <c r="W242" s="1" t="str">
        <f>IF($N$11="ENTER INITIALS","",IF(V242="","INVALID",IF(V242&lt;33,"VALID","INVALID")))</f>
        <v/>
      </c>
      <c r="X242" s="5" t="e" cm="1">
        <f t="array" ref="X242">_xlfn.IFS(W242="VALID",1,W242="INVALID",0,W242="NO AMP",0)</f>
        <v>#N/A</v>
      </c>
      <c r="Y242" s="10">
        <v>58</v>
      </c>
    </row>
    <row r="243" spans="16:25">
      <c r="P243" s="1" t="str">
        <f t="shared" si="9"/>
        <v/>
      </c>
      <c r="Q243" s="1" t="s">
        <v>252</v>
      </c>
      <c r="R243" s="1" t="s">
        <v>33</v>
      </c>
      <c r="S243" s="1" t="s">
        <v>34</v>
      </c>
      <c r="T243" s="1" t="s">
        <v>28</v>
      </c>
      <c r="U243" s="1" t="s">
        <v>253</v>
      </c>
      <c r="W243" s="1" t="str">
        <f>IF($N$11="ENTER INITIALS","",IF(V243="","NO",IF(V243&lt;33,"YES","NO")))</f>
        <v/>
      </c>
      <c r="X243" s="5" t="e" cm="1">
        <f t="array" ref="X243">_xlfn.IFS(W243="YES",1,W243="NO",0,W243="NO AMP",0)</f>
        <v>#N/A</v>
      </c>
      <c r="Y243" s="10">
        <v>58</v>
      </c>
    </row>
    <row r="244" spans="16:25">
      <c r="P244" s="1" t="str">
        <f t="shared" si="9"/>
        <v/>
      </c>
      <c r="Q244" s="1" t="s">
        <v>254</v>
      </c>
      <c r="R244" s="1" t="s">
        <v>26</v>
      </c>
      <c r="S244" s="1" t="s">
        <v>27</v>
      </c>
      <c r="T244" s="1" t="s">
        <v>28</v>
      </c>
      <c r="U244" s="1" t="s">
        <v>253</v>
      </c>
      <c r="W244" s="1" t="str">
        <f>IF($N$11="ENTER INITIALS","",IF(V244="","INVALID",IF(V244&lt;33,"VALID","INVALID")))</f>
        <v/>
      </c>
      <c r="X244" s="5" t="e" cm="1">
        <f t="array" ref="X244">_xlfn.IFS(W244="VALID",1,W244="INVALID",0,W244="NO AMP",0)</f>
        <v>#N/A</v>
      </c>
      <c r="Y244" s="10">
        <v>58</v>
      </c>
    </row>
    <row r="245" spans="16:25">
      <c r="P245" s="1" t="str">
        <f t="shared" si="9"/>
        <v/>
      </c>
      <c r="Q245" s="1" t="s">
        <v>254</v>
      </c>
      <c r="R245" s="1" t="s">
        <v>33</v>
      </c>
      <c r="S245" s="1" t="s">
        <v>34</v>
      </c>
      <c r="T245" s="1" t="s">
        <v>28</v>
      </c>
      <c r="U245" s="1" t="s">
        <v>253</v>
      </c>
      <c r="W245" s="1" t="str">
        <f>IF($N$11="ENTER INITIALS","",IF(V245="","NO",IF(V245&lt;33,"YES","NO")))</f>
        <v/>
      </c>
      <c r="X245" s="5" t="e" cm="1">
        <f t="array" ref="X245">_xlfn.IFS(W245="YES",1,W245="NO",0,W245="NO AMP",0)</f>
        <v>#N/A</v>
      </c>
      <c r="Y245" s="10">
        <v>58</v>
      </c>
    </row>
    <row r="246" spans="16:25">
      <c r="P246" s="1" t="str">
        <f t="shared" si="9"/>
        <v/>
      </c>
      <c r="Q246" s="1" t="s">
        <v>255</v>
      </c>
      <c r="R246" s="1" t="s">
        <v>26</v>
      </c>
      <c r="S246" s="1" t="s">
        <v>27</v>
      </c>
      <c r="T246" s="1" t="s">
        <v>28</v>
      </c>
      <c r="U246" s="1" t="s">
        <v>256</v>
      </c>
      <c r="W246" s="1" t="str">
        <f>IF($N$11="ENTER INITIALS","",IF(V246="","INVALID",IF(V246&lt;33,"VALID","INVALID")))</f>
        <v/>
      </c>
      <c r="X246" s="5" t="e" cm="1">
        <f t="array" ref="X246">_xlfn.IFS(W246="VALID",1,W246="INVALID",0,W246="NO AMP",0)</f>
        <v>#N/A</v>
      </c>
      <c r="Y246" s="10">
        <v>59</v>
      </c>
    </row>
    <row r="247" spans="16:25">
      <c r="P247" s="1" t="str">
        <f t="shared" si="9"/>
        <v/>
      </c>
      <c r="Q247" s="1" t="s">
        <v>255</v>
      </c>
      <c r="R247" s="1" t="s">
        <v>33</v>
      </c>
      <c r="S247" s="1" t="s">
        <v>34</v>
      </c>
      <c r="T247" s="1" t="s">
        <v>28</v>
      </c>
      <c r="U247" s="1" t="s">
        <v>256</v>
      </c>
      <c r="W247" s="1" t="str">
        <f>IF($N$11="ENTER INITIALS","",IF(V247="","NO",IF(V247&lt;33,"YES","NO")))</f>
        <v/>
      </c>
      <c r="X247" s="5" t="e" cm="1">
        <f t="array" ref="X247">_xlfn.IFS(W247="YES",1,W247="NO",0,W247="NO AMP",0)</f>
        <v>#N/A</v>
      </c>
      <c r="Y247" s="10">
        <v>59</v>
      </c>
    </row>
    <row r="248" spans="16:25">
      <c r="P248" s="1" t="str">
        <f t="shared" si="9"/>
        <v/>
      </c>
      <c r="Q248" s="1" t="s">
        <v>257</v>
      </c>
      <c r="R248" s="1" t="s">
        <v>26</v>
      </c>
      <c r="S248" s="1" t="s">
        <v>27</v>
      </c>
      <c r="T248" s="1" t="s">
        <v>28</v>
      </c>
      <c r="U248" s="1" t="s">
        <v>256</v>
      </c>
      <c r="W248" s="1" t="str">
        <f>IF($N$11="ENTER INITIALS","",IF(V248="","INVALID",IF(V248&lt;33,"VALID","INVALID")))</f>
        <v/>
      </c>
      <c r="X248" s="5" t="e" cm="1">
        <f t="array" ref="X248">_xlfn.IFS(W248="VALID",1,W248="INVALID",0,W248="NO AMP",0)</f>
        <v>#N/A</v>
      </c>
      <c r="Y248" s="10">
        <v>59</v>
      </c>
    </row>
    <row r="249" spans="16:25">
      <c r="P249" s="1" t="str">
        <f t="shared" si="9"/>
        <v/>
      </c>
      <c r="Q249" s="1" t="s">
        <v>257</v>
      </c>
      <c r="R249" s="1" t="s">
        <v>33</v>
      </c>
      <c r="S249" s="1" t="s">
        <v>34</v>
      </c>
      <c r="T249" s="1" t="s">
        <v>28</v>
      </c>
      <c r="U249" s="1" t="s">
        <v>256</v>
      </c>
      <c r="W249" s="1" t="str">
        <f>IF($N$11="ENTER INITIALS","",IF(V249="","NO",IF(V249&lt;33,"YES","NO")))</f>
        <v/>
      </c>
      <c r="X249" s="5" t="e" cm="1">
        <f t="array" ref="X249">_xlfn.IFS(W249="YES",1,W249="NO",0,W249="NO AMP",0)</f>
        <v>#N/A</v>
      </c>
      <c r="Y249" s="10">
        <v>59</v>
      </c>
    </row>
    <row r="250" spans="16:25">
      <c r="P250" s="1" t="str">
        <f t="shared" si="9"/>
        <v/>
      </c>
      <c r="Q250" s="1" t="s">
        <v>258</v>
      </c>
      <c r="R250" s="1" t="s">
        <v>26</v>
      </c>
      <c r="S250" s="1" t="s">
        <v>27</v>
      </c>
      <c r="T250" s="1" t="s">
        <v>28</v>
      </c>
      <c r="U250" s="1" t="s">
        <v>259</v>
      </c>
      <c r="W250" s="1" t="str">
        <f>IF($N$11="ENTER INITIALS","",IF(V250="","INVALID",IF(V250&lt;33,"VALID","INVALID")))</f>
        <v/>
      </c>
      <c r="X250" s="5" t="e" cm="1">
        <f t="array" ref="X250">_xlfn.IFS(W250="VALID",1,W250="INVALID",0,W250="NO AMP",0)</f>
        <v>#N/A</v>
      </c>
      <c r="Y250" s="10">
        <v>60</v>
      </c>
    </row>
    <row r="251" spans="16:25">
      <c r="P251" s="1" t="str">
        <f t="shared" si="9"/>
        <v/>
      </c>
      <c r="Q251" s="1" t="s">
        <v>258</v>
      </c>
      <c r="R251" s="1" t="s">
        <v>33</v>
      </c>
      <c r="S251" s="1" t="s">
        <v>34</v>
      </c>
      <c r="T251" s="1" t="s">
        <v>28</v>
      </c>
      <c r="U251" s="1" t="s">
        <v>259</v>
      </c>
      <c r="W251" s="1" t="str">
        <f>IF($N$11="ENTER INITIALS","",IF(V251="","NO",IF(V251&lt;33,"YES","NO")))</f>
        <v/>
      </c>
      <c r="X251" s="5" t="e" cm="1">
        <f t="array" ref="X251">_xlfn.IFS(W251="YES",1,W251="NO",0,W251="NO AMP",0)</f>
        <v>#N/A</v>
      </c>
      <c r="Y251" s="10">
        <v>60</v>
      </c>
    </row>
    <row r="252" spans="16:25">
      <c r="P252" s="1" t="str">
        <f t="shared" si="9"/>
        <v/>
      </c>
      <c r="Q252" s="1" t="s">
        <v>260</v>
      </c>
      <c r="R252" s="1" t="s">
        <v>26</v>
      </c>
      <c r="S252" s="1" t="s">
        <v>27</v>
      </c>
      <c r="T252" s="1" t="s">
        <v>28</v>
      </c>
      <c r="U252" s="1" t="s">
        <v>259</v>
      </c>
      <c r="W252" s="1" t="str">
        <f>IF($N$11="ENTER INITIALS","",IF(V252="","INVALID",IF(V252&lt;33,"VALID","INVALID")))</f>
        <v/>
      </c>
      <c r="X252" s="5" t="e" cm="1">
        <f t="array" ref="X252">_xlfn.IFS(W252="VALID",1,W252="INVALID",0,W252="NO AMP",0)</f>
        <v>#N/A</v>
      </c>
      <c r="Y252" s="10">
        <v>60</v>
      </c>
    </row>
    <row r="253" spans="16:25">
      <c r="P253" s="1" t="str">
        <f t="shared" si="9"/>
        <v/>
      </c>
      <c r="Q253" s="1" t="s">
        <v>260</v>
      </c>
      <c r="R253" s="1" t="s">
        <v>33</v>
      </c>
      <c r="S253" s="1" t="s">
        <v>34</v>
      </c>
      <c r="T253" s="1" t="s">
        <v>28</v>
      </c>
      <c r="U253" s="1" t="s">
        <v>259</v>
      </c>
      <c r="W253" s="1" t="str">
        <f>IF($N$11="ENTER INITIALS","",IF(V253="","NO",IF(V253&lt;33,"YES","NO")))</f>
        <v/>
      </c>
      <c r="X253" s="5" t="e" cm="1">
        <f t="array" ref="X253">_xlfn.IFS(W253="YES",1,W253="NO",0,W253="NO AMP",0)</f>
        <v>#N/A</v>
      </c>
      <c r="Y253" s="10">
        <v>60</v>
      </c>
    </row>
    <row r="254" spans="16:25">
      <c r="P254" s="1" t="str">
        <f t="shared" si="9"/>
        <v/>
      </c>
      <c r="Q254" s="1" t="s">
        <v>261</v>
      </c>
      <c r="R254" s="1" t="s">
        <v>26</v>
      </c>
      <c r="S254" s="1" t="s">
        <v>27</v>
      </c>
      <c r="T254" s="1" t="s">
        <v>28</v>
      </c>
      <c r="U254" s="1" t="s">
        <v>262</v>
      </c>
      <c r="W254" s="1" t="str">
        <f>IF($N$11="ENTER INITIALS","",IF(V254="","INVALID",IF(V254&lt;33,"VALID","INVALID")))</f>
        <v/>
      </c>
      <c r="X254" s="5" t="e" cm="1">
        <f t="array" ref="X254">_xlfn.IFS(W254="VALID",1,W254="INVALID",0,W254="NO AMP",0)</f>
        <v>#N/A</v>
      </c>
      <c r="Y254" s="10">
        <v>61</v>
      </c>
    </row>
    <row r="255" spans="16:25">
      <c r="P255" s="1" t="str">
        <f t="shared" si="9"/>
        <v/>
      </c>
      <c r="Q255" s="1" t="s">
        <v>261</v>
      </c>
      <c r="R255" s="1" t="s">
        <v>33</v>
      </c>
      <c r="S255" s="1" t="s">
        <v>34</v>
      </c>
      <c r="T255" s="1" t="s">
        <v>28</v>
      </c>
      <c r="U255" s="1" t="s">
        <v>262</v>
      </c>
      <c r="W255" s="1" t="str">
        <f>IF($N$11="ENTER INITIALS","",IF(V255="","NO",IF(V255&lt;33,"YES","NO")))</f>
        <v/>
      </c>
      <c r="X255" s="5" t="e" cm="1">
        <f t="array" ref="X255">_xlfn.IFS(W255="YES",1,W255="NO",0,W255="NO AMP",0)</f>
        <v>#N/A</v>
      </c>
      <c r="Y255" s="10">
        <v>61</v>
      </c>
    </row>
    <row r="256" spans="16:25">
      <c r="P256" s="1" t="str">
        <f t="shared" si="9"/>
        <v/>
      </c>
      <c r="Q256" s="1" t="s">
        <v>263</v>
      </c>
      <c r="R256" s="1" t="s">
        <v>26</v>
      </c>
      <c r="S256" s="1" t="s">
        <v>27</v>
      </c>
      <c r="T256" s="1" t="s">
        <v>28</v>
      </c>
      <c r="U256" s="1" t="s">
        <v>262</v>
      </c>
      <c r="W256" s="1" t="str">
        <f>IF($N$11="ENTER INITIALS","",IF(V256="","INVALID",IF(V256&lt;33,"VALID","INVALID")))</f>
        <v/>
      </c>
      <c r="X256" s="5" t="e" cm="1">
        <f t="array" ref="X256">_xlfn.IFS(W256="VALID",1,W256="INVALID",0,W256="NO AMP",0)</f>
        <v>#N/A</v>
      </c>
      <c r="Y256" s="10">
        <v>61</v>
      </c>
    </row>
    <row r="257" spans="16:25">
      <c r="P257" s="1" t="str">
        <f t="shared" si="9"/>
        <v/>
      </c>
      <c r="Q257" s="1" t="s">
        <v>263</v>
      </c>
      <c r="R257" s="1" t="s">
        <v>33</v>
      </c>
      <c r="S257" s="1" t="s">
        <v>34</v>
      </c>
      <c r="T257" s="1" t="s">
        <v>28</v>
      </c>
      <c r="U257" s="1" t="s">
        <v>262</v>
      </c>
      <c r="W257" s="1" t="str">
        <f>IF($N$11="ENTER INITIALS","",IF(V257="","NO",IF(V257&lt;33,"YES","NO")))</f>
        <v/>
      </c>
      <c r="X257" s="5" t="e" cm="1">
        <f t="array" ref="X257">_xlfn.IFS(W257="YES",1,W257="NO",0,W257="NO AMP",0)</f>
        <v>#N/A</v>
      </c>
      <c r="Y257" s="10">
        <v>61</v>
      </c>
    </row>
    <row r="258" spans="16:25">
      <c r="P258" s="1" t="str">
        <f t="shared" si="9"/>
        <v/>
      </c>
      <c r="Q258" s="1" t="s">
        <v>264</v>
      </c>
      <c r="R258" s="1" t="s">
        <v>26</v>
      </c>
      <c r="S258" s="1" t="s">
        <v>27</v>
      </c>
      <c r="T258" s="1" t="s">
        <v>28</v>
      </c>
      <c r="U258" s="1" t="s">
        <v>265</v>
      </c>
      <c r="W258" s="1" t="str">
        <f>IF($N$11="ENTER INITIALS","",IF(V258="","INVALID",IF(V258&lt;33,"VALID","INVALID")))</f>
        <v/>
      </c>
      <c r="X258" s="5" t="e" cm="1">
        <f t="array" ref="X258">_xlfn.IFS(W258="VALID",1,W258="INVALID",0,W258="NO AMP",0)</f>
        <v>#N/A</v>
      </c>
      <c r="Y258" s="10">
        <v>62</v>
      </c>
    </row>
    <row r="259" spans="16:25">
      <c r="P259" s="1" t="str">
        <f t="shared" si="9"/>
        <v/>
      </c>
      <c r="Q259" s="1" t="s">
        <v>264</v>
      </c>
      <c r="R259" s="1" t="s">
        <v>33</v>
      </c>
      <c r="S259" s="1" t="s">
        <v>34</v>
      </c>
      <c r="T259" s="1" t="s">
        <v>28</v>
      </c>
      <c r="U259" s="1" t="s">
        <v>265</v>
      </c>
      <c r="W259" s="1" t="str">
        <f>IF($N$11="ENTER INITIALS","",IF(V259="","NO",IF(V259&lt;33,"YES","NO")))</f>
        <v/>
      </c>
      <c r="X259" s="5" t="e" cm="1">
        <f t="array" ref="X259">_xlfn.IFS(W259="YES",1,W259="NO",0,W259="NO AMP",0)</f>
        <v>#N/A</v>
      </c>
      <c r="Y259" s="10">
        <v>62</v>
      </c>
    </row>
    <row r="260" spans="16:25">
      <c r="P260" s="1" t="str">
        <f t="shared" si="9"/>
        <v/>
      </c>
      <c r="Q260" s="1" t="s">
        <v>266</v>
      </c>
      <c r="R260" s="1" t="s">
        <v>26</v>
      </c>
      <c r="S260" s="1" t="s">
        <v>27</v>
      </c>
      <c r="T260" s="1" t="s">
        <v>28</v>
      </c>
      <c r="U260" s="1" t="s">
        <v>265</v>
      </c>
      <c r="W260" s="1" t="str">
        <f>IF($N$11="ENTER INITIALS","",IF(V260="","INVALID",IF(V260&lt;33,"VALID","INVALID")))</f>
        <v/>
      </c>
      <c r="X260" s="5" t="e" cm="1">
        <f t="array" ref="X260">_xlfn.IFS(W260="VALID",1,W260="INVALID",0,W260="NO AMP",0)</f>
        <v>#N/A</v>
      </c>
      <c r="Y260" s="10">
        <v>62</v>
      </c>
    </row>
    <row r="261" spans="16:25">
      <c r="P261" s="1" t="str">
        <f t="shared" si="9"/>
        <v/>
      </c>
      <c r="Q261" s="1" t="s">
        <v>266</v>
      </c>
      <c r="R261" s="1" t="s">
        <v>33</v>
      </c>
      <c r="S261" s="1" t="s">
        <v>34</v>
      </c>
      <c r="T261" s="1" t="s">
        <v>28</v>
      </c>
      <c r="U261" s="1" t="s">
        <v>265</v>
      </c>
      <c r="W261" s="1" t="str">
        <f>IF($N$11="ENTER INITIALS","",IF(V261="","NO",IF(V261&lt;33,"YES","NO")))</f>
        <v/>
      </c>
      <c r="X261" s="5" t="e" cm="1">
        <f t="array" ref="X261">_xlfn.IFS(W261="YES",1,W261="NO",0,W261="NO AMP",0)</f>
        <v>#N/A</v>
      </c>
      <c r="Y261" s="10">
        <v>62</v>
      </c>
    </row>
    <row r="262" spans="16:25">
      <c r="P262" s="1" t="str">
        <f t="shared" si="9"/>
        <v/>
      </c>
      <c r="Q262" s="1" t="s">
        <v>267</v>
      </c>
      <c r="R262" s="1" t="s">
        <v>26</v>
      </c>
      <c r="S262" s="1" t="s">
        <v>27</v>
      </c>
      <c r="T262" s="1" t="s">
        <v>28</v>
      </c>
      <c r="U262" s="1" t="s">
        <v>268</v>
      </c>
      <c r="W262" s="1" t="str">
        <f>IF($N$11="ENTER INITIALS","",IF(V262="","INVALID",IF(V262&lt;33,"VALID","INVALID")))</f>
        <v/>
      </c>
      <c r="X262" s="5" t="e" cm="1">
        <f t="array" ref="X262">_xlfn.IFS(W262="VALID",1,W262="INVALID",0,W262="NO AMP",0)</f>
        <v>#N/A</v>
      </c>
      <c r="Y262" s="10">
        <v>63</v>
      </c>
    </row>
    <row r="263" spans="16:25">
      <c r="P263" s="1" t="str">
        <f t="shared" si="9"/>
        <v/>
      </c>
      <c r="Q263" s="1" t="s">
        <v>267</v>
      </c>
      <c r="R263" s="1" t="s">
        <v>33</v>
      </c>
      <c r="S263" s="1" t="s">
        <v>34</v>
      </c>
      <c r="T263" s="1" t="s">
        <v>28</v>
      </c>
      <c r="U263" s="1" t="s">
        <v>268</v>
      </c>
      <c r="W263" s="1" t="str">
        <f>IF($N$11="ENTER INITIALS","",IF(V263="","NO",IF(V263&lt;33,"YES","NO")))</f>
        <v/>
      </c>
      <c r="X263" s="5" t="e" cm="1">
        <f t="array" ref="X263">_xlfn.IFS(W263="YES",1,W263="NO",0,W263="NO AMP",0)</f>
        <v>#N/A</v>
      </c>
      <c r="Y263" s="10">
        <v>63</v>
      </c>
    </row>
    <row r="264" spans="16:25">
      <c r="P264" s="1" t="str">
        <f t="shared" si="9"/>
        <v/>
      </c>
      <c r="Q264" s="1" t="s">
        <v>269</v>
      </c>
      <c r="R264" s="1" t="s">
        <v>26</v>
      </c>
      <c r="S264" s="1" t="s">
        <v>27</v>
      </c>
      <c r="T264" s="1" t="s">
        <v>28</v>
      </c>
      <c r="U264" s="1" t="s">
        <v>268</v>
      </c>
      <c r="W264" s="1" t="str">
        <f>IF($N$11="ENTER INITIALS","",IF(V264="","INVALID",IF(V264&lt;33,"VALID","INVALID")))</f>
        <v/>
      </c>
      <c r="X264" s="5" t="e" cm="1">
        <f t="array" ref="X264">_xlfn.IFS(W264="VALID",1,W264="INVALID",0,W264="NO AMP",0)</f>
        <v>#N/A</v>
      </c>
      <c r="Y264" s="10">
        <v>63</v>
      </c>
    </row>
    <row r="265" spans="16:25">
      <c r="P265" s="1" t="str">
        <f t="shared" si="9"/>
        <v/>
      </c>
      <c r="Q265" s="1" t="s">
        <v>269</v>
      </c>
      <c r="R265" s="1" t="s">
        <v>33</v>
      </c>
      <c r="S265" s="1" t="s">
        <v>34</v>
      </c>
      <c r="T265" s="1" t="s">
        <v>28</v>
      </c>
      <c r="U265" s="1" t="s">
        <v>268</v>
      </c>
      <c r="W265" s="1" t="str">
        <f>IF($N$11="ENTER INITIALS","",IF(V265="","NO",IF(V265&lt;33,"YES","NO")))</f>
        <v/>
      </c>
      <c r="X265" s="5" t="e" cm="1">
        <f t="array" ref="X265">_xlfn.IFS(W265="YES",1,W265="NO",0,W265="NO AMP",0)</f>
        <v>#N/A</v>
      </c>
      <c r="Y265" s="10">
        <v>63</v>
      </c>
    </row>
    <row r="266" spans="16:25">
      <c r="P266" s="1" t="str">
        <f t="shared" si="9"/>
        <v/>
      </c>
      <c r="Q266" s="1" t="s">
        <v>270</v>
      </c>
      <c r="R266" s="1" t="s">
        <v>26</v>
      </c>
      <c r="S266" s="1" t="s">
        <v>27</v>
      </c>
      <c r="T266" s="1" t="s">
        <v>28</v>
      </c>
      <c r="U266" s="1" t="s">
        <v>271</v>
      </c>
      <c r="W266" s="1" t="str">
        <f>IF($N$11="ENTER INITIALS","",IF(V266="","INVALID",IF(V266&lt;33,"VALID","INVALID")))</f>
        <v/>
      </c>
      <c r="X266" s="5" t="e" cm="1">
        <f t="array" ref="X266">_xlfn.IFS(W266="VALID",1,W266="INVALID",0,W266="NO AMP",0)</f>
        <v>#N/A</v>
      </c>
      <c r="Y266" s="10">
        <v>64</v>
      </c>
    </row>
    <row r="267" spans="16:25">
      <c r="P267" s="1" t="str">
        <f t="shared" si="9"/>
        <v/>
      </c>
      <c r="Q267" s="1" t="s">
        <v>270</v>
      </c>
      <c r="R267" s="1" t="s">
        <v>33</v>
      </c>
      <c r="S267" s="1" t="s">
        <v>34</v>
      </c>
      <c r="T267" s="1" t="s">
        <v>28</v>
      </c>
      <c r="U267" s="1" t="s">
        <v>271</v>
      </c>
      <c r="W267" s="1" t="str">
        <f>IF($N$11="ENTER INITIALS","",IF(V267="","NO",IF(V267&lt;33,"YES","NO")))</f>
        <v/>
      </c>
      <c r="X267" s="5" t="e" cm="1">
        <f t="array" ref="X267">_xlfn.IFS(W267="YES",1,W267="NO",0,W267="NO AMP",0)</f>
        <v>#N/A</v>
      </c>
      <c r="Y267" s="10">
        <v>64</v>
      </c>
    </row>
    <row r="268" spans="16:25">
      <c r="P268" s="1" t="str">
        <f t="shared" si="9"/>
        <v/>
      </c>
      <c r="Q268" s="1" t="s">
        <v>272</v>
      </c>
      <c r="R268" s="1" t="s">
        <v>26</v>
      </c>
      <c r="S268" s="1" t="s">
        <v>27</v>
      </c>
      <c r="T268" s="1" t="s">
        <v>28</v>
      </c>
      <c r="U268" s="1" t="s">
        <v>271</v>
      </c>
      <c r="W268" s="1" t="str">
        <f>IF($N$11="ENTER INITIALS","",IF(V268="","INVALID",IF(V268&lt;33,"VALID","INVALID")))</f>
        <v/>
      </c>
      <c r="X268" s="5" t="e" cm="1">
        <f t="array" ref="X268">_xlfn.IFS(W268="VALID",1,W268="INVALID",0,W268="NO AMP",0)</f>
        <v>#N/A</v>
      </c>
      <c r="Y268" s="10">
        <v>64</v>
      </c>
    </row>
    <row r="269" spans="16:25">
      <c r="P269" s="1" t="str">
        <f t="shared" si="9"/>
        <v/>
      </c>
      <c r="Q269" s="1" t="s">
        <v>272</v>
      </c>
      <c r="R269" s="1" t="s">
        <v>33</v>
      </c>
      <c r="S269" s="1" t="s">
        <v>34</v>
      </c>
      <c r="T269" s="1" t="s">
        <v>28</v>
      </c>
      <c r="U269" s="1" t="s">
        <v>271</v>
      </c>
      <c r="W269" s="1" t="str">
        <f>IF($N$11="ENTER INITIALS","",IF(V269="","NO",IF(V269&lt;33,"YES","NO")))</f>
        <v/>
      </c>
      <c r="X269" s="5" t="e" cm="1">
        <f t="array" ref="X269">_xlfn.IFS(W269="YES",1,W269="NO",0,W269="NO AMP",0)</f>
        <v>#N/A</v>
      </c>
      <c r="Y269" s="10">
        <v>64</v>
      </c>
    </row>
    <row r="270" spans="16:25">
      <c r="P270" s="1" t="str">
        <f t="shared" si="9"/>
        <v/>
      </c>
      <c r="Q270" s="1" t="s">
        <v>273</v>
      </c>
      <c r="R270" s="1" t="s">
        <v>26</v>
      </c>
      <c r="S270" s="1" t="s">
        <v>27</v>
      </c>
      <c r="T270" s="1" t="s">
        <v>28</v>
      </c>
      <c r="U270" s="1" t="s">
        <v>274</v>
      </c>
      <c r="W270" s="1" t="str">
        <f>IF($N$11="ENTER INITIALS","",IF(V270="","INVALID",IF(V270&lt;33,"VALID","INVALID")))</f>
        <v/>
      </c>
      <c r="X270" s="5" t="e" cm="1">
        <f t="array" ref="X270">_xlfn.IFS(W270="VALID",1,W270="INVALID",0,W270="NO AMP",0)</f>
        <v>#N/A</v>
      </c>
      <c r="Y270" s="10">
        <v>65</v>
      </c>
    </row>
    <row r="271" spans="16:25">
      <c r="P271" s="1" t="str">
        <f t="shared" ref="P271:P334" si="10">IF(VLOOKUP(Y271,$B$2:$D$190,3,FALSE)="","",VLOOKUP(Y271,$B$2:$D$190,3,FALSE))</f>
        <v/>
      </c>
      <c r="Q271" s="1" t="s">
        <v>273</v>
      </c>
      <c r="R271" s="1" t="s">
        <v>33</v>
      </c>
      <c r="S271" s="1" t="s">
        <v>34</v>
      </c>
      <c r="T271" s="1" t="s">
        <v>28</v>
      </c>
      <c r="U271" s="1" t="s">
        <v>274</v>
      </c>
      <c r="W271" s="1" t="str">
        <f>IF($N$11="ENTER INITIALS","",IF(V271="","NO",IF(V271&lt;33,"YES","NO")))</f>
        <v/>
      </c>
      <c r="X271" s="5" t="e" cm="1">
        <f t="array" ref="X271">_xlfn.IFS(W271="YES",1,W271="NO",0,W271="NO AMP",0)</f>
        <v>#N/A</v>
      </c>
      <c r="Y271" s="10">
        <v>65</v>
      </c>
    </row>
    <row r="272" spans="16:25">
      <c r="P272" s="1" t="str">
        <f t="shared" si="10"/>
        <v/>
      </c>
      <c r="Q272" s="1" t="s">
        <v>275</v>
      </c>
      <c r="R272" s="1" t="s">
        <v>26</v>
      </c>
      <c r="S272" s="1" t="s">
        <v>27</v>
      </c>
      <c r="T272" s="1" t="s">
        <v>28</v>
      </c>
      <c r="U272" s="1" t="s">
        <v>274</v>
      </c>
      <c r="W272" s="1" t="str">
        <f>IF($N$11="ENTER INITIALS","",IF(V272="","INVALID",IF(V272&lt;33,"VALID","INVALID")))</f>
        <v/>
      </c>
      <c r="X272" s="5" t="e" cm="1">
        <f t="array" ref="X272">_xlfn.IFS(W272="VALID",1,W272="INVALID",0,W272="NO AMP",0)</f>
        <v>#N/A</v>
      </c>
      <c r="Y272" s="10">
        <v>65</v>
      </c>
    </row>
    <row r="273" spans="16:25">
      <c r="P273" s="1" t="str">
        <f t="shared" si="10"/>
        <v/>
      </c>
      <c r="Q273" s="1" t="s">
        <v>275</v>
      </c>
      <c r="R273" s="1" t="s">
        <v>33</v>
      </c>
      <c r="S273" s="1" t="s">
        <v>34</v>
      </c>
      <c r="T273" s="1" t="s">
        <v>28</v>
      </c>
      <c r="U273" s="1" t="s">
        <v>274</v>
      </c>
      <c r="W273" s="1" t="str">
        <f>IF($N$11="ENTER INITIALS","",IF(V273="","NO",IF(V273&lt;33,"YES","NO")))</f>
        <v/>
      </c>
      <c r="X273" s="5" t="e" cm="1">
        <f t="array" ref="X273">_xlfn.IFS(W273="YES",1,W273="NO",0,W273="NO AMP",0)</f>
        <v>#N/A</v>
      </c>
      <c r="Y273" s="10">
        <v>65</v>
      </c>
    </row>
    <row r="274" spans="16:25">
      <c r="P274" s="1" t="str">
        <f t="shared" si="10"/>
        <v/>
      </c>
      <c r="Q274" s="1" t="s">
        <v>276</v>
      </c>
      <c r="R274" s="1" t="s">
        <v>26</v>
      </c>
      <c r="S274" s="1" t="s">
        <v>27</v>
      </c>
      <c r="T274" s="1" t="s">
        <v>28</v>
      </c>
      <c r="U274" s="1" t="s">
        <v>277</v>
      </c>
      <c r="W274" s="1" t="str">
        <f>IF($N$11="ENTER INITIALS","",IF(V274="","INVALID",IF(V274&lt;33,"VALID","INVALID")))</f>
        <v/>
      </c>
      <c r="X274" s="5" t="e" cm="1">
        <f t="array" ref="X274">_xlfn.IFS(W274="VALID",1,W274="INVALID",0,W274="NO AMP",0)</f>
        <v>#N/A</v>
      </c>
      <c r="Y274" s="10">
        <v>66</v>
      </c>
    </row>
    <row r="275" spans="16:25">
      <c r="P275" s="1" t="str">
        <f t="shared" si="10"/>
        <v/>
      </c>
      <c r="Q275" s="1" t="s">
        <v>276</v>
      </c>
      <c r="R275" s="1" t="s">
        <v>33</v>
      </c>
      <c r="S275" s="1" t="s">
        <v>34</v>
      </c>
      <c r="T275" s="1" t="s">
        <v>28</v>
      </c>
      <c r="U275" s="1" t="s">
        <v>277</v>
      </c>
      <c r="W275" s="1" t="str">
        <f>IF($N$11="ENTER INITIALS","",IF(V275="","NO",IF(V275&lt;33,"YES","NO")))</f>
        <v/>
      </c>
      <c r="X275" s="5" t="e" cm="1">
        <f t="array" ref="X275">_xlfn.IFS(W275="YES",1,W275="NO",0,W275="NO AMP",0)</f>
        <v>#N/A</v>
      </c>
      <c r="Y275" s="10">
        <v>66</v>
      </c>
    </row>
    <row r="276" spans="16:25">
      <c r="P276" s="1" t="str">
        <f t="shared" si="10"/>
        <v/>
      </c>
      <c r="Q276" s="1" t="s">
        <v>278</v>
      </c>
      <c r="R276" s="1" t="s">
        <v>26</v>
      </c>
      <c r="S276" s="1" t="s">
        <v>27</v>
      </c>
      <c r="T276" s="1" t="s">
        <v>28</v>
      </c>
      <c r="U276" s="1" t="s">
        <v>277</v>
      </c>
      <c r="W276" s="1" t="str">
        <f>IF($N$11="ENTER INITIALS","",IF(V276="","INVALID",IF(V276&lt;33,"VALID","INVALID")))</f>
        <v/>
      </c>
      <c r="X276" s="5" t="e" cm="1">
        <f t="array" ref="X276">_xlfn.IFS(W276="VALID",1,W276="INVALID",0,W276="NO AMP",0)</f>
        <v>#N/A</v>
      </c>
      <c r="Y276" s="10">
        <v>66</v>
      </c>
    </row>
    <row r="277" spans="16:25">
      <c r="P277" s="1" t="str">
        <f t="shared" si="10"/>
        <v/>
      </c>
      <c r="Q277" s="1" t="s">
        <v>278</v>
      </c>
      <c r="R277" s="1" t="s">
        <v>33</v>
      </c>
      <c r="S277" s="1" t="s">
        <v>34</v>
      </c>
      <c r="T277" s="1" t="s">
        <v>28</v>
      </c>
      <c r="U277" s="1" t="s">
        <v>277</v>
      </c>
      <c r="W277" s="1" t="str">
        <f>IF($N$11="ENTER INITIALS","",IF(V277="","NO",IF(V277&lt;33,"YES","NO")))</f>
        <v/>
      </c>
      <c r="X277" s="5" t="e" cm="1">
        <f t="array" ref="X277">_xlfn.IFS(W277="YES",1,W277="NO",0,W277="NO AMP",0)</f>
        <v>#N/A</v>
      </c>
      <c r="Y277" s="10">
        <v>66</v>
      </c>
    </row>
    <row r="278" spans="16:25">
      <c r="P278" s="1" t="str">
        <f t="shared" si="10"/>
        <v/>
      </c>
      <c r="Q278" s="1" t="s">
        <v>279</v>
      </c>
      <c r="R278" s="1" t="s">
        <v>26</v>
      </c>
      <c r="S278" s="1" t="s">
        <v>27</v>
      </c>
      <c r="T278" s="1" t="s">
        <v>28</v>
      </c>
      <c r="U278" s="1" t="s">
        <v>280</v>
      </c>
      <c r="W278" s="1" t="str">
        <f>IF($N$11="ENTER INITIALS","",IF(V278="","INVALID",IF(V278&lt;33,"VALID","INVALID")))</f>
        <v/>
      </c>
      <c r="X278" s="5" t="e" cm="1">
        <f t="array" ref="X278">_xlfn.IFS(W278="VALID",1,W278="INVALID",0,W278="NO AMP",0)</f>
        <v>#N/A</v>
      </c>
      <c r="Y278" s="10">
        <v>67</v>
      </c>
    </row>
    <row r="279" spans="16:25">
      <c r="P279" s="1" t="str">
        <f t="shared" si="10"/>
        <v/>
      </c>
      <c r="Q279" s="1" t="s">
        <v>279</v>
      </c>
      <c r="R279" s="1" t="s">
        <v>33</v>
      </c>
      <c r="S279" s="1" t="s">
        <v>34</v>
      </c>
      <c r="T279" s="1" t="s">
        <v>28</v>
      </c>
      <c r="U279" s="1" t="s">
        <v>280</v>
      </c>
      <c r="W279" s="1" t="str">
        <f>IF($N$11="ENTER INITIALS","",IF(V279="","NO",IF(V279&lt;33,"YES","NO")))</f>
        <v/>
      </c>
      <c r="X279" s="5" t="e" cm="1">
        <f t="array" ref="X279">_xlfn.IFS(W279="YES",1,W279="NO",0,W279="NO AMP",0)</f>
        <v>#N/A</v>
      </c>
      <c r="Y279" s="10">
        <v>67</v>
      </c>
    </row>
    <row r="280" spans="16:25">
      <c r="P280" s="1" t="str">
        <f t="shared" si="10"/>
        <v/>
      </c>
      <c r="Q280" s="1" t="s">
        <v>281</v>
      </c>
      <c r="R280" s="1" t="s">
        <v>26</v>
      </c>
      <c r="S280" s="1" t="s">
        <v>27</v>
      </c>
      <c r="T280" s="1" t="s">
        <v>28</v>
      </c>
      <c r="U280" s="1" t="s">
        <v>280</v>
      </c>
      <c r="W280" s="1" t="str">
        <f>IF($N$11="ENTER INITIALS","",IF(V280="","INVALID",IF(V280&lt;33,"VALID","INVALID")))</f>
        <v/>
      </c>
      <c r="X280" s="5" t="e" cm="1">
        <f t="array" ref="X280">_xlfn.IFS(W280="VALID",1,W280="INVALID",0,W280="NO AMP",0)</f>
        <v>#N/A</v>
      </c>
      <c r="Y280" s="10">
        <v>67</v>
      </c>
    </row>
    <row r="281" spans="16:25">
      <c r="P281" s="1" t="str">
        <f t="shared" si="10"/>
        <v/>
      </c>
      <c r="Q281" s="1" t="s">
        <v>281</v>
      </c>
      <c r="R281" s="1" t="s">
        <v>33</v>
      </c>
      <c r="S281" s="1" t="s">
        <v>34</v>
      </c>
      <c r="T281" s="1" t="s">
        <v>28</v>
      </c>
      <c r="U281" s="1" t="s">
        <v>280</v>
      </c>
      <c r="W281" s="1" t="str">
        <f>IF($N$11="ENTER INITIALS","",IF(V281="","NO",IF(V281&lt;33,"YES","NO")))</f>
        <v/>
      </c>
      <c r="X281" s="5" t="e" cm="1">
        <f t="array" ref="X281">_xlfn.IFS(W281="YES",1,W281="NO",0,W281="NO AMP",0)</f>
        <v>#N/A</v>
      </c>
      <c r="Y281" s="10">
        <v>67</v>
      </c>
    </row>
    <row r="282" spans="16:25">
      <c r="P282" s="1" t="str">
        <f t="shared" si="10"/>
        <v/>
      </c>
      <c r="Q282" s="1" t="s">
        <v>282</v>
      </c>
      <c r="R282" s="1" t="s">
        <v>26</v>
      </c>
      <c r="S282" s="1" t="s">
        <v>27</v>
      </c>
      <c r="T282" s="1" t="s">
        <v>28</v>
      </c>
      <c r="U282" s="1" t="s">
        <v>283</v>
      </c>
      <c r="W282" s="1" t="str">
        <f>IF($N$11="ENTER INITIALS","",IF(V282="","INVALID",IF(V282&lt;33,"VALID","INVALID")))</f>
        <v/>
      </c>
      <c r="X282" s="5" t="e" cm="1">
        <f t="array" ref="X282">_xlfn.IFS(W282="VALID",1,W282="INVALID",0,W282="NO AMP",0)</f>
        <v>#N/A</v>
      </c>
      <c r="Y282" s="10">
        <v>68</v>
      </c>
    </row>
    <row r="283" spans="16:25">
      <c r="P283" s="1" t="str">
        <f t="shared" si="10"/>
        <v/>
      </c>
      <c r="Q283" s="1" t="s">
        <v>282</v>
      </c>
      <c r="R283" s="1" t="s">
        <v>33</v>
      </c>
      <c r="S283" s="1" t="s">
        <v>34</v>
      </c>
      <c r="T283" s="1" t="s">
        <v>28</v>
      </c>
      <c r="U283" s="1" t="s">
        <v>283</v>
      </c>
      <c r="W283" s="1" t="str">
        <f>IF($N$11="ENTER INITIALS","",IF(V283="","NO",IF(V283&lt;33,"YES","NO")))</f>
        <v/>
      </c>
      <c r="X283" s="5" t="e" cm="1">
        <f t="array" ref="X283">_xlfn.IFS(W283="YES",1,W283="NO",0,W283="NO AMP",0)</f>
        <v>#N/A</v>
      </c>
      <c r="Y283" s="10">
        <v>68</v>
      </c>
    </row>
    <row r="284" spans="16:25">
      <c r="P284" s="1" t="str">
        <f t="shared" si="10"/>
        <v/>
      </c>
      <c r="Q284" s="1" t="s">
        <v>284</v>
      </c>
      <c r="R284" s="1" t="s">
        <v>26</v>
      </c>
      <c r="S284" s="1" t="s">
        <v>27</v>
      </c>
      <c r="T284" s="1" t="s">
        <v>28</v>
      </c>
      <c r="U284" s="1" t="s">
        <v>283</v>
      </c>
      <c r="W284" s="1" t="str">
        <f>IF($N$11="ENTER INITIALS","",IF(V284="","INVALID",IF(V284&lt;33,"VALID","INVALID")))</f>
        <v/>
      </c>
      <c r="X284" s="5" t="e" cm="1">
        <f t="array" ref="X284">_xlfn.IFS(W284="VALID",1,W284="INVALID",0,W284="NO AMP",0)</f>
        <v>#N/A</v>
      </c>
      <c r="Y284" s="10">
        <v>68</v>
      </c>
    </row>
    <row r="285" spans="16:25">
      <c r="P285" s="1" t="str">
        <f t="shared" si="10"/>
        <v/>
      </c>
      <c r="Q285" s="1" t="s">
        <v>284</v>
      </c>
      <c r="R285" s="1" t="s">
        <v>33</v>
      </c>
      <c r="S285" s="1" t="s">
        <v>34</v>
      </c>
      <c r="T285" s="1" t="s">
        <v>28</v>
      </c>
      <c r="U285" s="1" t="s">
        <v>283</v>
      </c>
      <c r="W285" s="1" t="str">
        <f>IF($N$11="ENTER INITIALS","",IF(V285="","NO",IF(V285&lt;33,"YES","NO")))</f>
        <v/>
      </c>
      <c r="X285" s="5" t="e" cm="1">
        <f t="array" ref="X285">_xlfn.IFS(W285="YES",1,W285="NO",0,W285="NO AMP",0)</f>
        <v>#N/A</v>
      </c>
      <c r="Y285" s="10">
        <v>68</v>
      </c>
    </row>
    <row r="286" spans="16:25">
      <c r="P286" s="1" t="str">
        <f t="shared" si="10"/>
        <v/>
      </c>
      <c r="Q286" s="1" t="s">
        <v>285</v>
      </c>
      <c r="R286" s="1" t="s">
        <v>26</v>
      </c>
      <c r="S286" s="1" t="s">
        <v>27</v>
      </c>
      <c r="T286" s="1" t="s">
        <v>28</v>
      </c>
      <c r="U286" s="1" t="s">
        <v>286</v>
      </c>
      <c r="W286" s="1" t="str">
        <f>IF($N$11="ENTER INITIALS","",IF(V286="","INVALID",IF(V286&lt;33,"VALID","INVALID")))</f>
        <v/>
      </c>
      <c r="X286" s="5" t="e" cm="1">
        <f t="array" ref="X286">_xlfn.IFS(W286="VALID",1,W286="INVALID",0,W286="NO AMP",0)</f>
        <v>#N/A</v>
      </c>
      <c r="Y286" s="10">
        <v>69</v>
      </c>
    </row>
    <row r="287" spans="16:25">
      <c r="P287" s="1" t="str">
        <f t="shared" si="10"/>
        <v/>
      </c>
      <c r="Q287" s="1" t="s">
        <v>285</v>
      </c>
      <c r="R287" s="1" t="s">
        <v>33</v>
      </c>
      <c r="S287" s="1" t="s">
        <v>34</v>
      </c>
      <c r="T287" s="1" t="s">
        <v>28</v>
      </c>
      <c r="U287" s="1" t="s">
        <v>286</v>
      </c>
      <c r="W287" s="1" t="str">
        <f>IF($N$11="ENTER INITIALS","",IF(V287="","NO",IF(V287&lt;33,"YES","NO")))</f>
        <v/>
      </c>
      <c r="X287" s="5" t="e" cm="1">
        <f t="array" ref="X287">_xlfn.IFS(W287="YES",1,W287="NO",0,W287="NO AMP",0)</f>
        <v>#N/A</v>
      </c>
      <c r="Y287" s="10">
        <v>69</v>
      </c>
    </row>
    <row r="288" spans="16:25">
      <c r="P288" s="1" t="str">
        <f t="shared" si="10"/>
        <v/>
      </c>
      <c r="Q288" s="1" t="s">
        <v>287</v>
      </c>
      <c r="R288" s="1" t="s">
        <v>26</v>
      </c>
      <c r="S288" s="1" t="s">
        <v>27</v>
      </c>
      <c r="T288" s="1" t="s">
        <v>28</v>
      </c>
      <c r="U288" s="1" t="s">
        <v>286</v>
      </c>
      <c r="W288" s="1" t="str">
        <f>IF($N$11="ENTER INITIALS","",IF(V288="","INVALID",IF(V288&lt;33,"VALID","INVALID")))</f>
        <v/>
      </c>
      <c r="X288" s="5" t="e" cm="1">
        <f t="array" ref="X288">_xlfn.IFS(W288="VALID",1,W288="INVALID",0,W288="NO AMP",0)</f>
        <v>#N/A</v>
      </c>
      <c r="Y288" s="10">
        <v>69</v>
      </c>
    </row>
    <row r="289" spans="16:25">
      <c r="P289" s="1" t="str">
        <f t="shared" si="10"/>
        <v/>
      </c>
      <c r="Q289" s="1" t="s">
        <v>287</v>
      </c>
      <c r="R289" s="1" t="s">
        <v>33</v>
      </c>
      <c r="S289" s="1" t="s">
        <v>34</v>
      </c>
      <c r="T289" s="1" t="s">
        <v>28</v>
      </c>
      <c r="U289" s="1" t="s">
        <v>286</v>
      </c>
      <c r="W289" s="1" t="str">
        <f>IF($N$11="ENTER INITIALS","",IF(V289="","NO",IF(V289&lt;33,"YES","NO")))</f>
        <v/>
      </c>
      <c r="X289" s="5" t="e" cm="1">
        <f t="array" ref="X289">_xlfn.IFS(W289="YES",1,W289="NO",0,W289="NO AMP",0)</f>
        <v>#N/A</v>
      </c>
      <c r="Y289" s="10">
        <v>69</v>
      </c>
    </row>
    <row r="290" spans="16:25">
      <c r="P290" s="1" t="str">
        <f t="shared" si="10"/>
        <v/>
      </c>
      <c r="Q290" s="1" t="s">
        <v>288</v>
      </c>
      <c r="R290" s="1" t="s">
        <v>26</v>
      </c>
      <c r="S290" s="1" t="s">
        <v>27</v>
      </c>
      <c r="T290" s="1" t="s">
        <v>28</v>
      </c>
      <c r="U290" s="1" t="s">
        <v>289</v>
      </c>
      <c r="W290" s="1" t="str">
        <f>IF($N$11="ENTER INITIALS","",IF(V290="","INVALID",IF(V290&lt;33,"VALID","INVALID")))</f>
        <v/>
      </c>
      <c r="X290" s="5" t="e" cm="1">
        <f t="array" ref="X290">_xlfn.IFS(W290="VALID",1,W290="INVALID",0,W290="NO AMP",0)</f>
        <v>#N/A</v>
      </c>
      <c r="Y290" s="10">
        <v>70</v>
      </c>
    </row>
    <row r="291" spans="16:25">
      <c r="P291" s="1" t="str">
        <f t="shared" si="10"/>
        <v/>
      </c>
      <c r="Q291" s="1" t="s">
        <v>288</v>
      </c>
      <c r="R291" s="1" t="s">
        <v>33</v>
      </c>
      <c r="S291" s="1" t="s">
        <v>34</v>
      </c>
      <c r="T291" s="1" t="s">
        <v>28</v>
      </c>
      <c r="U291" s="1" t="s">
        <v>289</v>
      </c>
      <c r="W291" s="1" t="str">
        <f>IF($N$11="ENTER INITIALS","",IF(V291="","NO",IF(V291&lt;33,"YES","NO")))</f>
        <v/>
      </c>
      <c r="X291" s="5" t="e" cm="1">
        <f t="array" ref="X291">_xlfn.IFS(W291="YES",1,W291="NO",0,W291="NO AMP",0)</f>
        <v>#N/A</v>
      </c>
      <c r="Y291" s="10">
        <v>70</v>
      </c>
    </row>
    <row r="292" spans="16:25">
      <c r="P292" s="1" t="str">
        <f t="shared" si="10"/>
        <v/>
      </c>
      <c r="Q292" s="1" t="s">
        <v>290</v>
      </c>
      <c r="R292" s="1" t="s">
        <v>26</v>
      </c>
      <c r="S292" s="1" t="s">
        <v>27</v>
      </c>
      <c r="T292" s="1" t="s">
        <v>28</v>
      </c>
      <c r="U292" s="1" t="s">
        <v>289</v>
      </c>
      <c r="W292" s="1" t="str">
        <f>IF($N$11="ENTER INITIALS","",IF(V292="","INVALID",IF(V292&lt;33,"VALID","INVALID")))</f>
        <v/>
      </c>
      <c r="X292" s="5" t="e" cm="1">
        <f t="array" ref="X292">_xlfn.IFS(W292="VALID",1,W292="INVALID",0,W292="NO AMP",0)</f>
        <v>#N/A</v>
      </c>
      <c r="Y292" s="10">
        <v>70</v>
      </c>
    </row>
    <row r="293" spans="16:25">
      <c r="P293" s="1" t="str">
        <f t="shared" si="10"/>
        <v/>
      </c>
      <c r="Q293" s="1" t="s">
        <v>290</v>
      </c>
      <c r="R293" s="1" t="s">
        <v>33</v>
      </c>
      <c r="S293" s="1" t="s">
        <v>34</v>
      </c>
      <c r="T293" s="1" t="s">
        <v>28</v>
      </c>
      <c r="U293" s="1" t="s">
        <v>289</v>
      </c>
      <c r="W293" s="1" t="str">
        <f>IF($N$11="ENTER INITIALS","",IF(V293="","NO",IF(V293&lt;33,"YES","NO")))</f>
        <v/>
      </c>
      <c r="X293" s="5" t="e" cm="1">
        <f t="array" ref="X293">_xlfn.IFS(W293="YES",1,W293="NO",0,W293="NO AMP",0)</f>
        <v>#N/A</v>
      </c>
      <c r="Y293" s="10">
        <v>70</v>
      </c>
    </row>
    <row r="294" spans="16:25">
      <c r="P294" s="1" t="str">
        <f t="shared" si="10"/>
        <v/>
      </c>
      <c r="Q294" s="1" t="s">
        <v>291</v>
      </c>
      <c r="R294" s="1" t="s">
        <v>26</v>
      </c>
      <c r="S294" s="1" t="s">
        <v>27</v>
      </c>
      <c r="T294" s="1" t="s">
        <v>28</v>
      </c>
      <c r="U294" s="1" t="s">
        <v>292</v>
      </c>
      <c r="W294" s="1" t="str">
        <f>IF($N$11="ENTER INITIALS","",IF(V294="","INVALID",IF(V294&lt;33,"VALID","INVALID")))</f>
        <v/>
      </c>
      <c r="X294" s="5" t="e" cm="1">
        <f t="array" ref="X294">_xlfn.IFS(W294="VALID",1,W294="INVALID",0,W294="NO AMP",0)</f>
        <v>#N/A</v>
      </c>
      <c r="Y294" s="10">
        <v>71</v>
      </c>
    </row>
    <row r="295" spans="16:25">
      <c r="P295" s="1" t="str">
        <f t="shared" si="10"/>
        <v/>
      </c>
      <c r="Q295" s="1" t="s">
        <v>291</v>
      </c>
      <c r="R295" s="1" t="s">
        <v>33</v>
      </c>
      <c r="S295" s="1" t="s">
        <v>34</v>
      </c>
      <c r="T295" s="1" t="s">
        <v>28</v>
      </c>
      <c r="U295" s="1" t="s">
        <v>292</v>
      </c>
      <c r="W295" s="1" t="str">
        <f>IF($N$11="ENTER INITIALS","",IF(V295="","NO",IF(V295&lt;33,"YES","NO")))</f>
        <v/>
      </c>
      <c r="X295" s="5" t="e" cm="1">
        <f t="array" ref="X295">_xlfn.IFS(W295="YES",1,W295="NO",0,W295="NO AMP",0)</f>
        <v>#N/A</v>
      </c>
      <c r="Y295" s="10">
        <v>71</v>
      </c>
    </row>
    <row r="296" spans="16:25">
      <c r="P296" s="1" t="str">
        <f t="shared" si="10"/>
        <v/>
      </c>
      <c r="Q296" s="1" t="s">
        <v>293</v>
      </c>
      <c r="R296" s="1" t="s">
        <v>26</v>
      </c>
      <c r="S296" s="1" t="s">
        <v>27</v>
      </c>
      <c r="T296" s="1" t="s">
        <v>28</v>
      </c>
      <c r="U296" s="1" t="s">
        <v>292</v>
      </c>
      <c r="W296" s="1" t="str">
        <f>IF($N$11="ENTER INITIALS","",IF(V296="","INVALID",IF(V296&lt;33,"VALID","INVALID")))</f>
        <v/>
      </c>
      <c r="X296" s="5" t="e" cm="1">
        <f t="array" ref="X296">_xlfn.IFS(W296="VALID",1,W296="INVALID",0,W296="NO AMP",0)</f>
        <v>#N/A</v>
      </c>
      <c r="Y296" s="10">
        <v>71</v>
      </c>
    </row>
    <row r="297" spans="16:25">
      <c r="P297" s="1" t="str">
        <f t="shared" si="10"/>
        <v/>
      </c>
      <c r="Q297" s="1" t="s">
        <v>293</v>
      </c>
      <c r="R297" s="1" t="s">
        <v>33</v>
      </c>
      <c r="S297" s="1" t="s">
        <v>34</v>
      </c>
      <c r="T297" s="1" t="s">
        <v>28</v>
      </c>
      <c r="U297" s="1" t="s">
        <v>292</v>
      </c>
      <c r="W297" s="1" t="str">
        <f>IF($N$11="ENTER INITIALS","",IF(V297="","NO",IF(V297&lt;33,"YES","NO")))</f>
        <v/>
      </c>
      <c r="X297" s="5" t="e" cm="1">
        <f t="array" ref="X297">_xlfn.IFS(W297="YES",1,W297="NO",0,W297="NO AMP",0)</f>
        <v>#N/A</v>
      </c>
      <c r="Y297" s="10">
        <v>71</v>
      </c>
    </row>
    <row r="298" spans="16:25">
      <c r="P298" s="1" t="str">
        <f t="shared" si="10"/>
        <v/>
      </c>
      <c r="Q298" s="1" t="s">
        <v>294</v>
      </c>
      <c r="R298" s="1" t="s">
        <v>26</v>
      </c>
      <c r="S298" s="1" t="s">
        <v>27</v>
      </c>
      <c r="T298" s="1" t="s">
        <v>28</v>
      </c>
      <c r="U298" s="1" t="s">
        <v>295</v>
      </c>
      <c r="W298" s="1" t="str">
        <f>IF($N$11="ENTER INITIALS","",IF(V298="","INVALID",IF(V298&lt;33,"VALID","INVALID")))</f>
        <v/>
      </c>
      <c r="X298" s="5" t="e" cm="1">
        <f t="array" ref="X298">_xlfn.IFS(W298="VALID",1,W298="INVALID",0,W298="NO AMP",0)</f>
        <v>#N/A</v>
      </c>
      <c r="Y298" s="10">
        <v>72</v>
      </c>
    </row>
    <row r="299" spans="16:25">
      <c r="P299" s="1" t="str">
        <f t="shared" si="10"/>
        <v/>
      </c>
      <c r="Q299" s="1" t="s">
        <v>294</v>
      </c>
      <c r="R299" s="1" t="s">
        <v>33</v>
      </c>
      <c r="S299" s="1" t="s">
        <v>34</v>
      </c>
      <c r="T299" s="1" t="s">
        <v>28</v>
      </c>
      <c r="U299" s="1" t="s">
        <v>295</v>
      </c>
      <c r="W299" s="1" t="str">
        <f>IF($N$11="ENTER INITIALS","",IF(V299="","NO",IF(V299&lt;33,"YES","NO")))</f>
        <v/>
      </c>
      <c r="X299" s="5" t="e" cm="1">
        <f t="array" ref="X299">_xlfn.IFS(W299="YES",1,W299="NO",0,W299="NO AMP",0)</f>
        <v>#N/A</v>
      </c>
      <c r="Y299" s="10">
        <v>72</v>
      </c>
    </row>
    <row r="300" spans="16:25">
      <c r="P300" s="1" t="str">
        <f t="shared" si="10"/>
        <v/>
      </c>
      <c r="Q300" s="1" t="s">
        <v>296</v>
      </c>
      <c r="R300" s="1" t="s">
        <v>26</v>
      </c>
      <c r="S300" s="1" t="s">
        <v>27</v>
      </c>
      <c r="T300" s="1" t="s">
        <v>28</v>
      </c>
      <c r="U300" s="1" t="s">
        <v>295</v>
      </c>
      <c r="W300" s="1" t="str">
        <f>IF($N$11="ENTER INITIALS","",IF(V300="","INVALID",IF(V300&lt;33,"VALID","INVALID")))</f>
        <v/>
      </c>
      <c r="X300" s="5" t="e" cm="1">
        <f t="array" ref="X300">_xlfn.IFS(W300="VALID",1,W300="INVALID",0,W300="NO AMP",0)</f>
        <v>#N/A</v>
      </c>
      <c r="Y300" s="10">
        <v>72</v>
      </c>
    </row>
    <row r="301" spans="16:25">
      <c r="P301" s="1" t="str">
        <f t="shared" si="10"/>
        <v/>
      </c>
      <c r="Q301" s="1" t="s">
        <v>296</v>
      </c>
      <c r="R301" s="1" t="s">
        <v>33</v>
      </c>
      <c r="S301" s="1" t="s">
        <v>34</v>
      </c>
      <c r="T301" s="1" t="s">
        <v>28</v>
      </c>
      <c r="U301" s="1" t="s">
        <v>295</v>
      </c>
      <c r="W301" s="1" t="str">
        <f>IF($N$11="ENTER INITIALS","",IF(V301="","NO",IF(V301&lt;33,"YES","NO")))</f>
        <v/>
      </c>
      <c r="X301" s="5" t="e" cm="1">
        <f t="array" ref="X301">_xlfn.IFS(W301="YES",1,W301="NO",0,W301="NO AMP",0)</f>
        <v>#N/A</v>
      </c>
      <c r="Y301" s="10">
        <v>72</v>
      </c>
    </row>
    <row r="302" spans="16:25">
      <c r="P302" s="1" t="str">
        <f t="shared" si="10"/>
        <v/>
      </c>
      <c r="Q302" s="1" t="s">
        <v>297</v>
      </c>
      <c r="R302" s="1" t="s">
        <v>26</v>
      </c>
      <c r="S302" s="1" t="s">
        <v>27</v>
      </c>
      <c r="T302" s="1" t="s">
        <v>28</v>
      </c>
      <c r="U302" s="1" t="s">
        <v>298</v>
      </c>
      <c r="W302" s="1" t="str">
        <f>IF($N$11="ENTER INITIALS","",IF(V302="","INVALID",IF(V302&lt;33,"VALID","INVALID")))</f>
        <v/>
      </c>
      <c r="X302" s="5" t="e" cm="1">
        <f t="array" ref="X302">_xlfn.IFS(W302="VALID",1,W302="INVALID",0,W302="NO AMP",0)</f>
        <v>#N/A</v>
      </c>
      <c r="Y302" s="10">
        <v>73</v>
      </c>
    </row>
    <row r="303" spans="16:25">
      <c r="P303" s="1" t="str">
        <f t="shared" si="10"/>
        <v/>
      </c>
      <c r="Q303" s="1" t="s">
        <v>297</v>
      </c>
      <c r="R303" s="1" t="s">
        <v>33</v>
      </c>
      <c r="S303" s="1" t="s">
        <v>34</v>
      </c>
      <c r="T303" s="1" t="s">
        <v>28</v>
      </c>
      <c r="U303" s="1" t="s">
        <v>298</v>
      </c>
      <c r="W303" s="1" t="str">
        <f>IF($N$11="ENTER INITIALS","",IF(V303="","NO",IF(V303&lt;33,"YES","NO")))</f>
        <v/>
      </c>
      <c r="X303" s="5" t="e" cm="1">
        <f t="array" ref="X303">_xlfn.IFS(W303="YES",1,W303="NO",0,W303="NO AMP",0)</f>
        <v>#N/A</v>
      </c>
      <c r="Y303" s="10">
        <v>73</v>
      </c>
    </row>
    <row r="304" spans="16:25">
      <c r="P304" s="1" t="str">
        <f t="shared" si="10"/>
        <v/>
      </c>
      <c r="Q304" s="1" t="s">
        <v>299</v>
      </c>
      <c r="R304" s="1" t="s">
        <v>26</v>
      </c>
      <c r="S304" s="1" t="s">
        <v>27</v>
      </c>
      <c r="T304" s="1" t="s">
        <v>28</v>
      </c>
      <c r="U304" s="1" t="s">
        <v>298</v>
      </c>
      <c r="W304" s="1" t="str">
        <f>IF($N$11="ENTER INITIALS","",IF(V304="","INVALID",IF(V304&lt;33,"VALID","INVALID")))</f>
        <v/>
      </c>
      <c r="X304" s="5" t="e" cm="1">
        <f t="array" ref="X304">_xlfn.IFS(W304="VALID",1,W304="INVALID",0,W304="NO AMP",0)</f>
        <v>#N/A</v>
      </c>
      <c r="Y304" s="10">
        <v>73</v>
      </c>
    </row>
    <row r="305" spans="16:25">
      <c r="P305" s="1" t="str">
        <f t="shared" si="10"/>
        <v/>
      </c>
      <c r="Q305" s="1" t="s">
        <v>299</v>
      </c>
      <c r="R305" s="1" t="s">
        <v>33</v>
      </c>
      <c r="S305" s="1" t="s">
        <v>34</v>
      </c>
      <c r="T305" s="1" t="s">
        <v>28</v>
      </c>
      <c r="U305" s="1" t="s">
        <v>298</v>
      </c>
      <c r="W305" s="1" t="str">
        <f>IF($N$11="ENTER INITIALS","",IF(V305="","NO",IF(V305&lt;33,"YES","NO")))</f>
        <v/>
      </c>
      <c r="X305" s="5" t="e" cm="1">
        <f t="array" ref="X305">_xlfn.IFS(W305="YES",1,W305="NO",0,W305="NO AMP",0)</f>
        <v>#N/A</v>
      </c>
      <c r="Y305" s="10">
        <v>73</v>
      </c>
    </row>
    <row r="306" spans="16:25">
      <c r="P306" s="1" t="str">
        <f t="shared" si="10"/>
        <v/>
      </c>
      <c r="Q306" s="1" t="s">
        <v>300</v>
      </c>
      <c r="R306" s="1" t="s">
        <v>26</v>
      </c>
      <c r="S306" s="1" t="s">
        <v>27</v>
      </c>
      <c r="T306" s="1" t="s">
        <v>28</v>
      </c>
      <c r="U306" s="1" t="s">
        <v>301</v>
      </c>
      <c r="W306" s="1" t="str">
        <f>IF($N$11="ENTER INITIALS","",IF(V306="","INVALID",IF(V306&lt;33,"VALID","INVALID")))</f>
        <v/>
      </c>
      <c r="X306" s="5" t="e" cm="1">
        <f t="array" ref="X306">_xlfn.IFS(W306="VALID",1,W306="INVALID",0,W306="NO AMP",0)</f>
        <v>#N/A</v>
      </c>
      <c r="Y306" s="10">
        <v>74</v>
      </c>
    </row>
    <row r="307" spans="16:25">
      <c r="P307" s="1" t="str">
        <f t="shared" si="10"/>
        <v/>
      </c>
      <c r="Q307" s="1" t="s">
        <v>300</v>
      </c>
      <c r="R307" s="1" t="s">
        <v>33</v>
      </c>
      <c r="S307" s="1" t="s">
        <v>34</v>
      </c>
      <c r="T307" s="1" t="s">
        <v>28</v>
      </c>
      <c r="U307" s="1" t="s">
        <v>301</v>
      </c>
      <c r="W307" s="1" t="str">
        <f>IF($N$11="ENTER INITIALS","",IF(V307="","NO",IF(V307&lt;33,"YES","NO")))</f>
        <v/>
      </c>
      <c r="X307" s="5" t="e" cm="1">
        <f t="array" ref="X307">_xlfn.IFS(W307="YES",1,W307="NO",0,W307="NO AMP",0)</f>
        <v>#N/A</v>
      </c>
      <c r="Y307" s="10">
        <v>74</v>
      </c>
    </row>
    <row r="308" spans="16:25">
      <c r="P308" s="1" t="str">
        <f t="shared" si="10"/>
        <v/>
      </c>
      <c r="Q308" s="1" t="s">
        <v>302</v>
      </c>
      <c r="R308" s="1" t="s">
        <v>26</v>
      </c>
      <c r="S308" s="1" t="s">
        <v>27</v>
      </c>
      <c r="T308" s="1" t="s">
        <v>28</v>
      </c>
      <c r="U308" s="1" t="s">
        <v>301</v>
      </c>
      <c r="W308" s="1" t="str">
        <f>IF($N$11="ENTER INITIALS","",IF(V308="","INVALID",IF(V308&lt;33,"VALID","INVALID")))</f>
        <v/>
      </c>
      <c r="X308" s="5" t="e" cm="1">
        <f t="array" ref="X308">_xlfn.IFS(W308="VALID",1,W308="INVALID",0,W308="NO AMP",0)</f>
        <v>#N/A</v>
      </c>
      <c r="Y308" s="10">
        <v>74</v>
      </c>
    </row>
    <row r="309" spans="16:25">
      <c r="P309" s="1" t="str">
        <f t="shared" si="10"/>
        <v/>
      </c>
      <c r="Q309" s="1" t="s">
        <v>302</v>
      </c>
      <c r="R309" s="1" t="s">
        <v>33</v>
      </c>
      <c r="S309" s="1" t="s">
        <v>34</v>
      </c>
      <c r="T309" s="1" t="s">
        <v>28</v>
      </c>
      <c r="U309" s="1" t="s">
        <v>301</v>
      </c>
      <c r="W309" s="1" t="str">
        <f>IF($N$11="ENTER INITIALS","",IF(V309="","NO",IF(V309&lt;33,"YES","NO")))</f>
        <v/>
      </c>
      <c r="X309" s="5" t="e" cm="1">
        <f t="array" ref="X309">_xlfn.IFS(W309="YES",1,W309="NO",0,W309="NO AMP",0)</f>
        <v>#N/A</v>
      </c>
      <c r="Y309" s="10">
        <v>74</v>
      </c>
    </row>
    <row r="310" spans="16:25">
      <c r="P310" s="1" t="str">
        <f t="shared" si="10"/>
        <v/>
      </c>
      <c r="Q310" s="1" t="s">
        <v>303</v>
      </c>
      <c r="R310" s="1" t="s">
        <v>26</v>
      </c>
      <c r="S310" s="1" t="s">
        <v>27</v>
      </c>
      <c r="T310" s="1" t="s">
        <v>28</v>
      </c>
      <c r="U310" s="1" t="s">
        <v>304</v>
      </c>
      <c r="W310" s="1" t="str">
        <f>IF($N$11="ENTER INITIALS","",IF(V310="","INVALID",IF(V310&lt;33,"VALID","INVALID")))</f>
        <v/>
      </c>
      <c r="X310" s="5" t="e" cm="1">
        <f t="array" ref="X310">_xlfn.IFS(W310="VALID",1,W310="INVALID",0,W310="NO AMP",0)</f>
        <v>#N/A</v>
      </c>
      <c r="Y310" s="10">
        <v>75</v>
      </c>
    </row>
    <row r="311" spans="16:25">
      <c r="P311" s="1" t="str">
        <f t="shared" si="10"/>
        <v/>
      </c>
      <c r="Q311" s="1" t="s">
        <v>303</v>
      </c>
      <c r="R311" s="1" t="s">
        <v>33</v>
      </c>
      <c r="S311" s="1" t="s">
        <v>34</v>
      </c>
      <c r="T311" s="1" t="s">
        <v>28</v>
      </c>
      <c r="U311" s="1" t="s">
        <v>304</v>
      </c>
      <c r="W311" s="1" t="str">
        <f>IF($N$11="ENTER INITIALS","",IF(V311="","NO",IF(V311&lt;33,"YES","NO")))</f>
        <v/>
      </c>
      <c r="X311" s="5" t="e" cm="1">
        <f t="array" ref="X311">_xlfn.IFS(W311="YES",1,W311="NO",0,W311="NO AMP",0)</f>
        <v>#N/A</v>
      </c>
      <c r="Y311" s="10">
        <v>75</v>
      </c>
    </row>
    <row r="312" spans="16:25">
      <c r="P312" s="1" t="str">
        <f t="shared" si="10"/>
        <v/>
      </c>
      <c r="Q312" s="1" t="s">
        <v>305</v>
      </c>
      <c r="R312" s="1" t="s">
        <v>26</v>
      </c>
      <c r="S312" s="1" t="s">
        <v>27</v>
      </c>
      <c r="T312" s="1" t="s">
        <v>28</v>
      </c>
      <c r="U312" s="1" t="s">
        <v>304</v>
      </c>
      <c r="W312" s="1" t="str">
        <f>IF($N$11="ENTER INITIALS","",IF(V312="","INVALID",IF(V312&lt;33,"VALID","INVALID")))</f>
        <v/>
      </c>
      <c r="X312" s="5" t="e" cm="1">
        <f t="array" ref="X312">_xlfn.IFS(W312="VALID",1,W312="INVALID",0,W312="NO AMP",0)</f>
        <v>#N/A</v>
      </c>
      <c r="Y312" s="10">
        <v>75</v>
      </c>
    </row>
    <row r="313" spans="16:25">
      <c r="P313" s="1" t="str">
        <f t="shared" si="10"/>
        <v/>
      </c>
      <c r="Q313" s="1" t="s">
        <v>305</v>
      </c>
      <c r="R313" s="1" t="s">
        <v>33</v>
      </c>
      <c r="S313" s="1" t="s">
        <v>34</v>
      </c>
      <c r="T313" s="1" t="s">
        <v>28</v>
      </c>
      <c r="U313" s="1" t="s">
        <v>304</v>
      </c>
      <c r="W313" s="1" t="str">
        <f>IF($N$11="ENTER INITIALS","",IF(V313="","NO",IF(V313&lt;33,"YES","NO")))</f>
        <v/>
      </c>
      <c r="X313" s="5" t="e" cm="1">
        <f t="array" ref="X313">_xlfn.IFS(W313="YES",1,W313="NO",0,W313="NO AMP",0)</f>
        <v>#N/A</v>
      </c>
      <c r="Y313" s="10">
        <v>75</v>
      </c>
    </row>
    <row r="314" spans="16:25">
      <c r="P314" s="1" t="str">
        <f t="shared" si="10"/>
        <v/>
      </c>
      <c r="Q314" s="1" t="s">
        <v>306</v>
      </c>
      <c r="R314" s="1" t="s">
        <v>26</v>
      </c>
      <c r="S314" s="1" t="s">
        <v>27</v>
      </c>
      <c r="T314" s="1" t="s">
        <v>28</v>
      </c>
      <c r="U314" s="1" t="s">
        <v>307</v>
      </c>
      <c r="W314" s="1" t="str">
        <f>IF($N$11="ENTER INITIALS","",IF(V314="","INVALID",IF(V314&lt;33,"VALID","INVALID")))</f>
        <v/>
      </c>
      <c r="X314" s="5" t="e" cm="1">
        <f t="array" ref="X314">_xlfn.IFS(W314="VALID",1,W314="INVALID",0,W314="NO AMP",0)</f>
        <v>#N/A</v>
      </c>
      <c r="Y314" s="10">
        <v>76</v>
      </c>
    </row>
    <row r="315" spans="16:25">
      <c r="P315" s="1" t="str">
        <f t="shared" si="10"/>
        <v/>
      </c>
      <c r="Q315" s="1" t="s">
        <v>306</v>
      </c>
      <c r="R315" s="1" t="s">
        <v>33</v>
      </c>
      <c r="S315" s="1" t="s">
        <v>34</v>
      </c>
      <c r="T315" s="1" t="s">
        <v>28</v>
      </c>
      <c r="U315" s="1" t="s">
        <v>307</v>
      </c>
      <c r="W315" s="1" t="str">
        <f>IF($N$11="ENTER INITIALS","",IF(V315="","NO",IF(V315&lt;33,"YES","NO")))</f>
        <v/>
      </c>
      <c r="X315" s="5" t="e" cm="1">
        <f t="array" ref="X315">_xlfn.IFS(W315="YES",1,W315="NO",0,W315="NO AMP",0)</f>
        <v>#N/A</v>
      </c>
      <c r="Y315" s="10">
        <v>76</v>
      </c>
    </row>
    <row r="316" spans="16:25">
      <c r="P316" s="1" t="str">
        <f t="shared" si="10"/>
        <v/>
      </c>
      <c r="Q316" s="1" t="s">
        <v>308</v>
      </c>
      <c r="R316" s="1" t="s">
        <v>26</v>
      </c>
      <c r="S316" s="1" t="s">
        <v>27</v>
      </c>
      <c r="T316" s="1" t="s">
        <v>28</v>
      </c>
      <c r="U316" s="1" t="s">
        <v>307</v>
      </c>
      <c r="W316" s="1" t="str">
        <f>IF($N$11="ENTER INITIALS","",IF(V316="","INVALID",IF(V316&lt;33,"VALID","INVALID")))</f>
        <v/>
      </c>
      <c r="X316" s="5" t="e" cm="1">
        <f t="array" ref="X316">_xlfn.IFS(W316="VALID",1,W316="INVALID",0,W316="NO AMP",0)</f>
        <v>#N/A</v>
      </c>
      <c r="Y316" s="10">
        <v>76</v>
      </c>
    </row>
    <row r="317" spans="16:25">
      <c r="P317" s="1" t="str">
        <f t="shared" si="10"/>
        <v/>
      </c>
      <c r="Q317" s="1" t="s">
        <v>308</v>
      </c>
      <c r="R317" s="1" t="s">
        <v>33</v>
      </c>
      <c r="S317" s="1" t="s">
        <v>34</v>
      </c>
      <c r="T317" s="1" t="s">
        <v>28</v>
      </c>
      <c r="U317" s="1" t="s">
        <v>307</v>
      </c>
      <c r="W317" s="1" t="str">
        <f>IF($N$11="ENTER INITIALS","",IF(V317="","NO",IF(V317&lt;33,"YES","NO")))</f>
        <v/>
      </c>
      <c r="X317" s="5" t="e" cm="1">
        <f t="array" ref="X317">_xlfn.IFS(W317="YES",1,W317="NO",0,W317="NO AMP",0)</f>
        <v>#N/A</v>
      </c>
      <c r="Y317" s="10">
        <v>76</v>
      </c>
    </row>
    <row r="318" spans="16:25">
      <c r="P318" s="1" t="str">
        <f t="shared" si="10"/>
        <v/>
      </c>
      <c r="Q318" s="1" t="s">
        <v>309</v>
      </c>
      <c r="R318" s="1" t="s">
        <v>26</v>
      </c>
      <c r="S318" s="1" t="s">
        <v>27</v>
      </c>
      <c r="T318" s="1" t="s">
        <v>28</v>
      </c>
      <c r="U318" s="1" t="s">
        <v>310</v>
      </c>
      <c r="W318" s="1" t="str">
        <f>IF($N$11="ENTER INITIALS","",IF(V318="","INVALID",IF(V318&lt;33,"VALID","INVALID")))</f>
        <v/>
      </c>
      <c r="X318" s="5" t="e" cm="1">
        <f t="array" ref="X318">_xlfn.IFS(W318="VALID",1,W318="INVALID",0,W318="NO AMP",0)</f>
        <v>#N/A</v>
      </c>
      <c r="Y318" s="10">
        <v>77</v>
      </c>
    </row>
    <row r="319" spans="16:25">
      <c r="P319" s="1" t="str">
        <f t="shared" si="10"/>
        <v/>
      </c>
      <c r="Q319" s="1" t="s">
        <v>309</v>
      </c>
      <c r="R319" s="1" t="s">
        <v>33</v>
      </c>
      <c r="S319" s="1" t="s">
        <v>34</v>
      </c>
      <c r="T319" s="1" t="s">
        <v>28</v>
      </c>
      <c r="U319" s="1" t="s">
        <v>310</v>
      </c>
      <c r="W319" s="1" t="str">
        <f>IF($N$11="ENTER INITIALS","",IF(V319="","NO",IF(V319&lt;33,"YES","NO")))</f>
        <v/>
      </c>
      <c r="X319" s="5" t="e" cm="1">
        <f t="array" ref="X319">_xlfn.IFS(W319="YES",1,W319="NO",0,W319="NO AMP",0)</f>
        <v>#N/A</v>
      </c>
      <c r="Y319" s="10">
        <v>77</v>
      </c>
    </row>
    <row r="320" spans="16:25">
      <c r="P320" s="1" t="str">
        <f t="shared" si="10"/>
        <v/>
      </c>
      <c r="Q320" s="1" t="s">
        <v>311</v>
      </c>
      <c r="R320" s="1" t="s">
        <v>26</v>
      </c>
      <c r="S320" s="1" t="s">
        <v>27</v>
      </c>
      <c r="T320" s="1" t="s">
        <v>28</v>
      </c>
      <c r="U320" s="1" t="s">
        <v>310</v>
      </c>
      <c r="W320" s="1" t="str">
        <f>IF($N$11="ENTER INITIALS","",IF(V320="","INVALID",IF(V320&lt;33,"VALID","INVALID")))</f>
        <v/>
      </c>
      <c r="X320" s="5" t="e" cm="1">
        <f t="array" ref="X320">_xlfn.IFS(W320="VALID",1,W320="INVALID",0,W320="NO AMP",0)</f>
        <v>#N/A</v>
      </c>
      <c r="Y320" s="10">
        <v>77</v>
      </c>
    </row>
    <row r="321" spans="16:25">
      <c r="P321" s="1" t="str">
        <f t="shared" si="10"/>
        <v/>
      </c>
      <c r="Q321" s="1" t="s">
        <v>311</v>
      </c>
      <c r="R321" s="1" t="s">
        <v>33</v>
      </c>
      <c r="S321" s="1" t="s">
        <v>34</v>
      </c>
      <c r="T321" s="1" t="s">
        <v>28</v>
      </c>
      <c r="U321" s="1" t="s">
        <v>310</v>
      </c>
      <c r="W321" s="1" t="str">
        <f>IF($N$11="ENTER INITIALS","",IF(V321="","NO",IF(V321&lt;33,"YES","NO")))</f>
        <v/>
      </c>
      <c r="X321" s="5" t="e" cm="1">
        <f t="array" ref="X321">_xlfn.IFS(W321="YES",1,W321="NO",0,W321="NO AMP",0)</f>
        <v>#N/A</v>
      </c>
      <c r="Y321" s="10">
        <v>77</v>
      </c>
    </row>
    <row r="322" spans="16:25">
      <c r="P322" s="1" t="str">
        <f t="shared" si="10"/>
        <v/>
      </c>
      <c r="Q322" s="1" t="s">
        <v>312</v>
      </c>
      <c r="R322" s="1" t="s">
        <v>26</v>
      </c>
      <c r="S322" s="1" t="s">
        <v>27</v>
      </c>
      <c r="T322" s="1" t="s">
        <v>28</v>
      </c>
      <c r="U322" s="1" t="s">
        <v>313</v>
      </c>
      <c r="W322" s="1" t="str">
        <f>IF($N$11="ENTER INITIALS","",IF(V322="","INVALID",IF(V322&lt;33,"VALID","INVALID")))</f>
        <v/>
      </c>
      <c r="X322" s="5" t="e" cm="1">
        <f t="array" ref="X322">_xlfn.IFS(W322="VALID",1,W322="INVALID",0,W322="NO AMP",0)</f>
        <v>#N/A</v>
      </c>
      <c r="Y322" s="10">
        <v>78</v>
      </c>
    </row>
    <row r="323" spans="16:25">
      <c r="P323" s="1" t="str">
        <f t="shared" si="10"/>
        <v/>
      </c>
      <c r="Q323" s="1" t="s">
        <v>312</v>
      </c>
      <c r="R323" s="1" t="s">
        <v>33</v>
      </c>
      <c r="S323" s="1" t="s">
        <v>34</v>
      </c>
      <c r="T323" s="1" t="s">
        <v>28</v>
      </c>
      <c r="U323" s="1" t="s">
        <v>313</v>
      </c>
      <c r="W323" s="1" t="str">
        <f>IF($N$11="ENTER INITIALS","",IF(V323="","NO",IF(V323&lt;33,"YES","NO")))</f>
        <v/>
      </c>
      <c r="X323" s="5" t="e" cm="1">
        <f t="array" ref="X323">_xlfn.IFS(W323="YES",1,W323="NO",0,W323="NO AMP",0)</f>
        <v>#N/A</v>
      </c>
      <c r="Y323" s="10">
        <v>78</v>
      </c>
    </row>
    <row r="324" spans="16:25">
      <c r="P324" s="1" t="str">
        <f t="shared" si="10"/>
        <v/>
      </c>
      <c r="Q324" s="1" t="s">
        <v>314</v>
      </c>
      <c r="R324" s="1" t="s">
        <v>26</v>
      </c>
      <c r="S324" s="1" t="s">
        <v>27</v>
      </c>
      <c r="T324" s="1" t="s">
        <v>28</v>
      </c>
      <c r="U324" s="1" t="s">
        <v>313</v>
      </c>
      <c r="W324" s="1" t="str">
        <f>IF($N$11="ENTER INITIALS","",IF(V324="","INVALID",IF(V324&lt;33,"VALID","INVALID")))</f>
        <v/>
      </c>
      <c r="X324" s="5" t="e" cm="1">
        <f t="array" ref="X324">_xlfn.IFS(W324="VALID",1,W324="INVALID",0,W324="NO AMP",0)</f>
        <v>#N/A</v>
      </c>
      <c r="Y324" s="10">
        <v>78</v>
      </c>
    </row>
    <row r="325" spans="16:25">
      <c r="P325" s="1" t="str">
        <f t="shared" si="10"/>
        <v/>
      </c>
      <c r="Q325" s="1" t="s">
        <v>314</v>
      </c>
      <c r="R325" s="1" t="s">
        <v>33</v>
      </c>
      <c r="S325" s="1" t="s">
        <v>34</v>
      </c>
      <c r="T325" s="1" t="s">
        <v>28</v>
      </c>
      <c r="U325" s="1" t="s">
        <v>313</v>
      </c>
      <c r="W325" s="1" t="str">
        <f>IF($N$11="ENTER INITIALS","",IF(V325="","NO",IF(V325&lt;33,"YES","NO")))</f>
        <v/>
      </c>
      <c r="X325" s="5" t="e" cm="1">
        <f t="array" ref="X325">_xlfn.IFS(W325="YES",1,W325="NO",0,W325="NO AMP",0)</f>
        <v>#N/A</v>
      </c>
      <c r="Y325" s="10">
        <v>78</v>
      </c>
    </row>
    <row r="326" spans="16:25">
      <c r="P326" s="1" t="str">
        <f t="shared" si="10"/>
        <v/>
      </c>
      <c r="Q326" s="1" t="s">
        <v>315</v>
      </c>
      <c r="R326" s="1" t="s">
        <v>26</v>
      </c>
      <c r="S326" s="1" t="s">
        <v>27</v>
      </c>
      <c r="T326" s="1" t="s">
        <v>28</v>
      </c>
      <c r="U326" s="1" t="s">
        <v>316</v>
      </c>
      <c r="W326" s="1" t="str">
        <f>IF($N$11="ENTER INITIALS","",IF(V326="","INVALID",IF(V326&lt;33,"VALID","INVALID")))</f>
        <v/>
      </c>
      <c r="X326" s="5" t="e" cm="1">
        <f t="array" ref="X326">_xlfn.IFS(W326="VALID",1,W326="INVALID",0,W326="NO AMP",0)</f>
        <v>#N/A</v>
      </c>
      <c r="Y326" s="10">
        <v>79</v>
      </c>
    </row>
    <row r="327" spans="16:25">
      <c r="P327" s="1" t="str">
        <f t="shared" si="10"/>
        <v/>
      </c>
      <c r="Q327" s="1" t="s">
        <v>315</v>
      </c>
      <c r="R327" s="1" t="s">
        <v>33</v>
      </c>
      <c r="S327" s="1" t="s">
        <v>34</v>
      </c>
      <c r="T327" s="1" t="s">
        <v>28</v>
      </c>
      <c r="U327" s="1" t="s">
        <v>316</v>
      </c>
      <c r="W327" s="1" t="str">
        <f>IF($N$11="ENTER INITIALS","",IF(V327="","NO",IF(V327&lt;33,"YES","NO")))</f>
        <v/>
      </c>
      <c r="X327" s="5" t="e" cm="1">
        <f t="array" ref="X327">_xlfn.IFS(W327="YES",1,W327="NO",0,W327="NO AMP",0)</f>
        <v>#N/A</v>
      </c>
      <c r="Y327" s="10">
        <v>79</v>
      </c>
    </row>
    <row r="328" spans="16:25">
      <c r="P328" s="1" t="str">
        <f t="shared" si="10"/>
        <v/>
      </c>
      <c r="Q328" s="1" t="s">
        <v>317</v>
      </c>
      <c r="R328" s="1" t="s">
        <v>26</v>
      </c>
      <c r="S328" s="1" t="s">
        <v>27</v>
      </c>
      <c r="T328" s="1" t="s">
        <v>28</v>
      </c>
      <c r="U328" s="1" t="s">
        <v>316</v>
      </c>
      <c r="W328" s="1" t="str">
        <f>IF($N$11="ENTER INITIALS","",IF(V328="","INVALID",IF(V328&lt;33,"VALID","INVALID")))</f>
        <v/>
      </c>
      <c r="X328" s="5" t="e" cm="1">
        <f t="array" ref="X328">_xlfn.IFS(W328="VALID",1,W328="INVALID",0,W328="NO AMP",0)</f>
        <v>#N/A</v>
      </c>
      <c r="Y328" s="10">
        <v>79</v>
      </c>
    </row>
    <row r="329" spans="16:25">
      <c r="P329" s="1" t="str">
        <f t="shared" si="10"/>
        <v/>
      </c>
      <c r="Q329" s="1" t="s">
        <v>317</v>
      </c>
      <c r="R329" s="1" t="s">
        <v>33</v>
      </c>
      <c r="S329" s="1" t="s">
        <v>34</v>
      </c>
      <c r="T329" s="1" t="s">
        <v>28</v>
      </c>
      <c r="U329" s="1" t="s">
        <v>316</v>
      </c>
      <c r="W329" s="1" t="str">
        <f>IF($N$11="ENTER INITIALS","",IF(V329="","NO",IF(V329&lt;33,"YES","NO")))</f>
        <v/>
      </c>
      <c r="X329" s="5" t="e" cm="1">
        <f t="array" ref="X329">_xlfn.IFS(W329="YES",1,W329="NO",0,W329="NO AMP",0)</f>
        <v>#N/A</v>
      </c>
      <c r="Y329" s="10">
        <v>79</v>
      </c>
    </row>
    <row r="330" spans="16:25">
      <c r="P330" s="1" t="str">
        <f t="shared" si="10"/>
        <v/>
      </c>
      <c r="Q330" s="1" t="s">
        <v>318</v>
      </c>
      <c r="R330" s="1" t="s">
        <v>26</v>
      </c>
      <c r="S330" s="1" t="s">
        <v>27</v>
      </c>
      <c r="T330" s="1" t="s">
        <v>28</v>
      </c>
      <c r="U330" s="1" t="s">
        <v>319</v>
      </c>
      <c r="W330" s="1" t="str">
        <f>IF($N$11="ENTER INITIALS","",IF(V330="","INVALID",IF(V330&lt;33,"VALID","INVALID")))</f>
        <v/>
      </c>
      <c r="X330" s="5" t="e" cm="1">
        <f t="array" ref="X330">_xlfn.IFS(W330="VALID",1,W330="INVALID",0,W330="NO AMP",0)</f>
        <v>#N/A</v>
      </c>
      <c r="Y330" s="10">
        <v>80</v>
      </c>
    </row>
    <row r="331" spans="16:25">
      <c r="P331" s="1" t="str">
        <f t="shared" si="10"/>
        <v/>
      </c>
      <c r="Q331" s="1" t="s">
        <v>318</v>
      </c>
      <c r="R331" s="1" t="s">
        <v>33</v>
      </c>
      <c r="S331" s="1" t="s">
        <v>34</v>
      </c>
      <c r="T331" s="1" t="s">
        <v>28</v>
      </c>
      <c r="U331" s="1" t="s">
        <v>319</v>
      </c>
      <c r="W331" s="1" t="str">
        <f>IF($N$11="ENTER INITIALS","",IF(V331="","NO",IF(V331&lt;33,"YES","NO")))</f>
        <v/>
      </c>
      <c r="X331" s="5" t="e" cm="1">
        <f t="array" ref="X331">_xlfn.IFS(W331="YES",1,W331="NO",0,W331="NO AMP",0)</f>
        <v>#N/A</v>
      </c>
      <c r="Y331" s="10">
        <v>80</v>
      </c>
    </row>
    <row r="332" spans="16:25">
      <c r="P332" s="1" t="str">
        <f t="shared" si="10"/>
        <v/>
      </c>
      <c r="Q332" s="1" t="s">
        <v>320</v>
      </c>
      <c r="R332" s="1" t="s">
        <v>26</v>
      </c>
      <c r="S332" s="1" t="s">
        <v>27</v>
      </c>
      <c r="T332" s="1" t="s">
        <v>28</v>
      </c>
      <c r="U332" s="1" t="s">
        <v>319</v>
      </c>
      <c r="W332" s="1" t="str">
        <f>IF($N$11="ENTER INITIALS","",IF(V332="","INVALID",IF(V332&lt;33,"VALID","INVALID")))</f>
        <v/>
      </c>
      <c r="X332" s="5" t="e" cm="1">
        <f t="array" ref="X332">_xlfn.IFS(W332="VALID",1,W332="INVALID",0,W332="NO AMP",0)</f>
        <v>#N/A</v>
      </c>
      <c r="Y332" s="10">
        <v>80</v>
      </c>
    </row>
    <row r="333" spans="16:25">
      <c r="P333" s="1" t="str">
        <f t="shared" si="10"/>
        <v/>
      </c>
      <c r="Q333" s="1" t="s">
        <v>320</v>
      </c>
      <c r="R333" s="1" t="s">
        <v>33</v>
      </c>
      <c r="S333" s="1" t="s">
        <v>34</v>
      </c>
      <c r="T333" s="1" t="s">
        <v>28</v>
      </c>
      <c r="U333" s="1" t="s">
        <v>319</v>
      </c>
      <c r="W333" s="1" t="str">
        <f>IF($N$11="ENTER INITIALS","",IF(V333="","NO",IF(V333&lt;33,"YES","NO")))</f>
        <v/>
      </c>
      <c r="X333" s="5" t="e" cm="1">
        <f t="array" ref="X333">_xlfn.IFS(W333="YES",1,W333="NO",0,W333="NO AMP",0)</f>
        <v>#N/A</v>
      </c>
      <c r="Y333" s="10">
        <v>80</v>
      </c>
    </row>
    <row r="334" spans="16:25">
      <c r="P334" s="1" t="str">
        <f t="shared" si="10"/>
        <v/>
      </c>
      <c r="Q334" s="1" t="s">
        <v>321</v>
      </c>
      <c r="R334" s="1" t="s">
        <v>26</v>
      </c>
      <c r="S334" s="1" t="s">
        <v>27</v>
      </c>
      <c r="T334" s="1" t="s">
        <v>28</v>
      </c>
      <c r="U334" s="1" t="s">
        <v>322</v>
      </c>
      <c r="W334" s="1" t="str">
        <f>IF($N$11="ENTER INITIALS","",IF(V334="","INVALID",IF(V334&lt;33,"VALID","INVALID")))</f>
        <v/>
      </c>
      <c r="X334" s="5" t="e" cm="1">
        <f t="array" ref="X334">_xlfn.IFS(W334="VALID",1,W334="INVALID",0,W334="NO AMP",0)</f>
        <v>#N/A</v>
      </c>
      <c r="Y334" s="10">
        <v>81</v>
      </c>
    </row>
    <row r="335" spans="16:25">
      <c r="P335" s="1" t="str">
        <f t="shared" ref="P335:P398" si="11">IF(VLOOKUP(Y335,$B$2:$D$190,3,FALSE)="","",VLOOKUP(Y335,$B$2:$D$190,3,FALSE))</f>
        <v/>
      </c>
      <c r="Q335" s="1" t="s">
        <v>321</v>
      </c>
      <c r="R335" s="1" t="s">
        <v>33</v>
      </c>
      <c r="S335" s="1" t="s">
        <v>34</v>
      </c>
      <c r="T335" s="1" t="s">
        <v>28</v>
      </c>
      <c r="U335" s="1" t="s">
        <v>322</v>
      </c>
      <c r="W335" s="1" t="str">
        <f>IF($N$11="ENTER INITIALS","",IF(V335="","NO",IF(V335&lt;33,"YES","NO")))</f>
        <v/>
      </c>
      <c r="X335" s="5" t="e" cm="1">
        <f t="array" ref="X335">_xlfn.IFS(W335="YES",1,W335="NO",0,W335="NO AMP",0)</f>
        <v>#N/A</v>
      </c>
      <c r="Y335" s="10">
        <v>81</v>
      </c>
    </row>
    <row r="336" spans="16:25">
      <c r="P336" s="1" t="str">
        <f t="shared" si="11"/>
        <v/>
      </c>
      <c r="Q336" s="1" t="s">
        <v>323</v>
      </c>
      <c r="R336" s="1" t="s">
        <v>26</v>
      </c>
      <c r="S336" s="1" t="s">
        <v>27</v>
      </c>
      <c r="T336" s="1" t="s">
        <v>28</v>
      </c>
      <c r="U336" s="1" t="s">
        <v>322</v>
      </c>
      <c r="W336" s="1" t="str">
        <f>IF($N$11="ENTER INITIALS","",IF(V336="","INVALID",IF(V336&lt;33,"VALID","INVALID")))</f>
        <v/>
      </c>
      <c r="X336" s="5" t="e" cm="1">
        <f t="array" ref="X336">_xlfn.IFS(W336="VALID",1,W336="INVALID",0,W336="NO AMP",0)</f>
        <v>#N/A</v>
      </c>
      <c r="Y336" s="10">
        <v>81</v>
      </c>
    </row>
    <row r="337" spans="16:25">
      <c r="P337" s="1" t="str">
        <f t="shared" si="11"/>
        <v/>
      </c>
      <c r="Q337" s="1" t="s">
        <v>323</v>
      </c>
      <c r="R337" s="1" t="s">
        <v>33</v>
      </c>
      <c r="S337" s="1" t="s">
        <v>34</v>
      </c>
      <c r="T337" s="1" t="s">
        <v>28</v>
      </c>
      <c r="U337" s="1" t="s">
        <v>322</v>
      </c>
      <c r="W337" s="1" t="str">
        <f>IF($N$11="ENTER INITIALS","",IF(V337="","NO",IF(V337&lt;33,"YES","NO")))</f>
        <v/>
      </c>
      <c r="X337" s="5" t="e" cm="1">
        <f t="array" ref="X337">_xlfn.IFS(W337="YES",1,W337="NO",0,W337="NO AMP",0)</f>
        <v>#N/A</v>
      </c>
      <c r="Y337" s="10">
        <v>81</v>
      </c>
    </row>
    <row r="338" spans="16:25">
      <c r="P338" s="1" t="str">
        <f t="shared" si="11"/>
        <v/>
      </c>
      <c r="Q338" s="1" t="s">
        <v>324</v>
      </c>
      <c r="R338" s="1" t="s">
        <v>26</v>
      </c>
      <c r="S338" s="1" t="s">
        <v>27</v>
      </c>
      <c r="T338" s="1" t="s">
        <v>28</v>
      </c>
      <c r="U338" s="1" t="s">
        <v>325</v>
      </c>
      <c r="W338" s="1" t="str">
        <f>IF($N$11="ENTER INITIALS","",IF(V338="","INVALID",IF(V338&lt;33,"VALID","INVALID")))</f>
        <v/>
      </c>
      <c r="X338" s="5" t="e" cm="1">
        <f t="array" ref="X338">_xlfn.IFS(W338="VALID",1,W338="INVALID",0,W338="NO AMP",0)</f>
        <v>#N/A</v>
      </c>
      <c r="Y338" s="10">
        <v>82</v>
      </c>
    </row>
    <row r="339" spans="16:25">
      <c r="P339" s="1" t="str">
        <f t="shared" si="11"/>
        <v/>
      </c>
      <c r="Q339" s="1" t="s">
        <v>324</v>
      </c>
      <c r="R339" s="1" t="s">
        <v>33</v>
      </c>
      <c r="S339" s="1" t="s">
        <v>34</v>
      </c>
      <c r="T339" s="1" t="s">
        <v>28</v>
      </c>
      <c r="U339" s="1" t="s">
        <v>325</v>
      </c>
      <c r="W339" s="1" t="str">
        <f>IF($N$11="ENTER INITIALS","",IF(V339="","NO",IF(V339&lt;33,"YES","NO")))</f>
        <v/>
      </c>
      <c r="X339" s="5" t="e" cm="1">
        <f t="array" ref="X339">_xlfn.IFS(W339="YES",1,W339="NO",0,W339="NO AMP",0)</f>
        <v>#N/A</v>
      </c>
      <c r="Y339" s="10">
        <v>82</v>
      </c>
    </row>
    <row r="340" spans="16:25">
      <c r="P340" s="1" t="str">
        <f t="shared" si="11"/>
        <v/>
      </c>
      <c r="Q340" s="1" t="s">
        <v>326</v>
      </c>
      <c r="R340" s="1" t="s">
        <v>26</v>
      </c>
      <c r="S340" s="1" t="s">
        <v>27</v>
      </c>
      <c r="T340" s="1" t="s">
        <v>28</v>
      </c>
      <c r="U340" s="1" t="s">
        <v>325</v>
      </c>
      <c r="W340" s="1" t="str">
        <f>IF($N$11="ENTER INITIALS","",IF(V340="","INVALID",IF(V340&lt;33,"VALID","INVALID")))</f>
        <v/>
      </c>
      <c r="X340" s="5" t="e" cm="1">
        <f t="array" ref="X340">_xlfn.IFS(W340="VALID",1,W340="INVALID",0,W340="NO AMP",0)</f>
        <v>#N/A</v>
      </c>
      <c r="Y340" s="10">
        <v>82</v>
      </c>
    </row>
    <row r="341" spans="16:25">
      <c r="P341" s="1" t="str">
        <f t="shared" si="11"/>
        <v/>
      </c>
      <c r="Q341" s="1" t="s">
        <v>326</v>
      </c>
      <c r="R341" s="1" t="s">
        <v>33</v>
      </c>
      <c r="S341" s="1" t="s">
        <v>34</v>
      </c>
      <c r="T341" s="1" t="s">
        <v>28</v>
      </c>
      <c r="U341" s="1" t="s">
        <v>325</v>
      </c>
      <c r="W341" s="1" t="str">
        <f>IF($N$11="ENTER INITIALS","",IF(V341="","NO",IF(V341&lt;33,"YES","NO")))</f>
        <v/>
      </c>
      <c r="X341" s="5" t="e" cm="1">
        <f t="array" ref="X341">_xlfn.IFS(W341="YES",1,W341="NO",0,W341="NO AMP",0)</f>
        <v>#N/A</v>
      </c>
      <c r="Y341" s="10">
        <v>82</v>
      </c>
    </row>
    <row r="342" spans="16:25">
      <c r="P342" s="1" t="str">
        <f t="shared" si="11"/>
        <v/>
      </c>
      <c r="Q342" s="1" t="s">
        <v>327</v>
      </c>
      <c r="R342" s="1" t="s">
        <v>26</v>
      </c>
      <c r="S342" s="1" t="s">
        <v>27</v>
      </c>
      <c r="T342" s="1" t="s">
        <v>28</v>
      </c>
      <c r="U342" s="1" t="s">
        <v>328</v>
      </c>
      <c r="W342" s="1" t="str">
        <f>IF($N$11="ENTER INITIALS","",IF(V342="","INVALID",IF(V342&lt;33,"VALID","INVALID")))</f>
        <v/>
      </c>
      <c r="X342" s="5" t="e" cm="1">
        <f t="array" ref="X342">_xlfn.IFS(W342="VALID",1,W342="INVALID",0,W342="NO AMP",0)</f>
        <v>#N/A</v>
      </c>
      <c r="Y342" s="10">
        <v>83</v>
      </c>
    </row>
    <row r="343" spans="16:25">
      <c r="P343" s="1" t="str">
        <f t="shared" si="11"/>
        <v/>
      </c>
      <c r="Q343" s="1" t="s">
        <v>327</v>
      </c>
      <c r="R343" s="1" t="s">
        <v>33</v>
      </c>
      <c r="S343" s="1" t="s">
        <v>34</v>
      </c>
      <c r="T343" s="1" t="s">
        <v>28</v>
      </c>
      <c r="U343" s="1" t="s">
        <v>328</v>
      </c>
      <c r="W343" s="1" t="str">
        <f>IF($N$11="ENTER INITIALS","",IF(V343="","NO",IF(V343&lt;33,"YES","NO")))</f>
        <v/>
      </c>
      <c r="X343" s="5" t="e" cm="1">
        <f t="array" ref="X343">_xlfn.IFS(W343="YES",1,W343="NO",0,W343="NO AMP",0)</f>
        <v>#N/A</v>
      </c>
      <c r="Y343" s="10">
        <v>83</v>
      </c>
    </row>
    <row r="344" spans="16:25">
      <c r="P344" s="1" t="str">
        <f t="shared" si="11"/>
        <v/>
      </c>
      <c r="Q344" s="1" t="s">
        <v>329</v>
      </c>
      <c r="R344" s="1" t="s">
        <v>26</v>
      </c>
      <c r="S344" s="1" t="s">
        <v>27</v>
      </c>
      <c r="T344" s="1" t="s">
        <v>28</v>
      </c>
      <c r="U344" s="1" t="s">
        <v>328</v>
      </c>
      <c r="W344" s="1" t="str">
        <f>IF($N$11="ENTER INITIALS","",IF(V344="","INVALID",IF(V344&lt;33,"VALID","INVALID")))</f>
        <v/>
      </c>
      <c r="X344" s="5" t="e" cm="1">
        <f t="array" ref="X344">_xlfn.IFS(W344="VALID",1,W344="INVALID",0,W344="NO AMP",0)</f>
        <v>#N/A</v>
      </c>
      <c r="Y344" s="10">
        <v>83</v>
      </c>
    </row>
    <row r="345" spans="16:25">
      <c r="P345" s="1" t="str">
        <f t="shared" si="11"/>
        <v/>
      </c>
      <c r="Q345" s="1" t="s">
        <v>329</v>
      </c>
      <c r="R345" s="1" t="s">
        <v>33</v>
      </c>
      <c r="S345" s="1" t="s">
        <v>34</v>
      </c>
      <c r="T345" s="1" t="s">
        <v>28</v>
      </c>
      <c r="U345" s="1" t="s">
        <v>328</v>
      </c>
      <c r="W345" s="1" t="str">
        <f>IF($N$11="ENTER INITIALS","",IF(V345="","NO",IF(V345&lt;33,"YES","NO")))</f>
        <v/>
      </c>
      <c r="X345" s="5" t="e" cm="1">
        <f t="array" ref="X345">_xlfn.IFS(W345="YES",1,W345="NO",0,W345="NO AMP",0)</f>
        <v>#N/A</v>
      </c>
      <c r="Y345" s="10">
        <v>83</v>
      </c>
    </row>
    <row r="346" spans="16:25">
      <c r="P346" s="1" t="str">
        <f t="shared" si="11"/>
        <v/>
      </c>
      <c r="Q346" s="1" t="s">
        <v>330</v>
      </c>
      <c r="R346" s="1" t="s">
        <v>26</v>
      </c>
      <c r="S346" s="1" t="s">
        <v>27</v>
      </c>
      <c r="T346" s="1" t="s">
        <v>28</v>
      </c>
      <c r="U346" s="1" t="s">
        <v>331</v>
      </c>
      <c r="W346" s="1" t="str">
        <f>IF($N$11="ENTER INITIALS","",IF(V346="","INVALID",IF(V346&lt;33,"VALID","INVALID")))</f>
        <v/>
      </c>
      <c r="X346" s="5" t="e" cm="1">
        <f t="array" ref="X346">_xlfn.IFS(W346="VALID",1,W346="INVALID",0,W346="NO AMP",0)</f>
        <v>#N/A</v>
      </c>
      <c r="Y346" s="10">
        <v>84</v>
      </c>
    </row>
    <row r="347" spans="16:25">
      <c r="P347" s="1" t="str">
        <f t="shared" si="11"/>
        <v/>
      </c>
      <c r="Q347" s="1" t="s">
        <v>330</v>
      </c>
      <c r="R347" s="1" t="s">
        <v>33</v>
      </c>
      <c r="S347" s="1" t="s">
        <v>34</v>
      </c>
      <c r="T347" s="1" t="s">
        <v>28</v>
      </c>
      <c r="U347" s="1" t="s">
        <v>331</v>
      </c>
      <c r="W347" s="1" t="str">
        <f>IF($N$11="ENTER INITIALS","",IF(V347="","NO",IF(V347&lt;33,"YES","NO")))</f>
        <v/>
      </c>
      <c r="X347" s="5" t="e" cm="1">
        <f t="array" ref="X347">_xlfn.IFS(W347="YES",1,W347="NO",0,W347="NO AMP",0)</f>
        <v>#N/A</v>
      </c>
      <c r="Y347" s="10">
        <v>84</v>
      </c>
    </row>
    <row r="348" spans="16:25">
      <c r="P348" s="1" t="str">
        <f t="shared" si="11"/>
        <v/>
      </c>
      <c r="Q348" s="1" t="s">
        <v>332</v>
      </c>
      <c r="R348" s="1" t="s">
        <v>26</v>
      </c>
      <c r="S348" s="1" t="s">
        <v>27</v>
      </c>
      <c r="T348" s="1" t="s">
        <v>28</v>
      </c>
      <c r="U348" s="1" t="s">
        <v>331</v>
      </c>
      <c r="W348" s="1" t="str">
        <f>IF($N$11="ENTER INITIALS","",IF(V348="","INVALID",IF(V348&lt;33,"VALID","INVALID")))</f>
        <v/>
      </c>
      <c r="X348" s="5" t="e" cm="1">
        <f t="array" ref="X348">_xlfn.IFS(W348="VALID",1,W348="INVALID",0,W348="NO AMP",0)</f>
        <v>#N/A</v>
      </c>
      <c r="Y348" s="10">
        <v>84</v>
      </c>
    </row>
    <row r="349" spans="16:25">
      <c r="P349" s="1" t="str">
        <f t="shared" si="11"/>
        <v/>
      </c>
      <c r="Q349" s="1" t="s">
        <v>332</v>
      </c>
      <c r="R349" s="1" t="s">
        <v>33</v>
      </c>
      <c r="S349" s="1" t="s">
        <v>34</v>
      </c>
      <c r="T349" s="1" t="s">
        <v>28</v>
      </c>
      <c r="U349" s="1" t="s">
        <v>331</v>
      </c>
      <c r="W349" s="1" t="str">
        <f>IF($N$11="ENTER INITIALS","",IF(V349="","NO",IF(V349&lt;33,"YES","NO")))</f>
        <v/>
      </c>
      <c r="X349" s="5" t="e" cm="1">
        <f t="array" ref="X349">_xlfn.IFS(W349="YES",1,W349="NO",0,W349="NO AMP",0)</f>
        <v>#N/A</v>
      </c>
      <c r="Y349" s="10">
        <v>84</v>
      </c>
    </row>
    <row r="350" spans="16:25">
      <c r="P350" s="1" t="str">
        <f t="shared" si="11"/>
        <v/>
      </c>
      <c r="Q350" s="1" t="s">
        <v>333</v>
      </c>
      <c r="R350" s="1" t="s">
        <v>26</v>
      </c>
      <c r="S350" s="1" t="s">
        <v>27</v>
      </c>
      <c r="T350" s="1" t="s">
        <v>28</v>
      </c>
      <c r="U350" s="1" t="s">
        <v>334</v>
      </c>
      <c r="W350" s="1" t="str">
        <f>IF($N$11="ENTER INITIALS","",IF(V350="","INVALID",IF(V350&lt;33,"VALID","INVALID")))</f>
        <v/>
      </c>
      <c r="X350" s="5" t="e" cm="1">
        <f t="array" ref="X350">_xlfn.IFS(W350="VALID",1,W350="INVALID",0,W350="NO AMP",0)</f>
        <v>#N/A</v>
      </c>
      <c r="Y350" s="10">
        <v>85</v>
      </c>
    </row>
    <row r="351" spans="16:25">
      <c r="P351" s="1" t="str">
        <f t="shared" si="11"/>
        <v/>
      </c>
      <c r="Q351" s="1" t="s">
        <v>333</v>
      </c>
      <c r="R351" s="1" t="s">
        <v>33</v>
      </c>
      <c r="S351" s="1" t="s">
        <v>34</v>
      </c>
      <c r="T351" s="1" t="s">
        <v>28</v>
      </c>
      <c r="U351" s="1" t="s">
        <v>334</v>
      </c>
      <c r="W351" s="1" t="str">
        <f>IF($N$11="ENTER INITIALS","",IF(V351="","NO",IF(V351&lt;33,"YES","NO")))</f>
        <v/>
      </c>
      <c r="X351" s="5" t="e" cm="1">
        <f t="array" ref="X351">_xlfn.IFS(W351="YES",1,W351="NO",0,W351="NO AMP",0)</f>
        <v>#N/A</v>
      </c>
      <c r="Y351" s="10">
        <v>85</v>
      </c>
    </row>
    <row r="352" spans="16:25">
      <c r="P352" s="1" t="str">
        <f t="shared" si="11"/>
        <v/>
      </c>
      <c r="Q352" s="1" t="s">
        <v>335</v>
      </c>
      <c r="R352" s="1" t="s">
        <v>26</v>
      </c>
      <c r="S352" s="1" t="s">
        <v>27</v>
      </c>
      <c r="T352" s="1" t="s">
        <v>28</v>
      </c>
      <c r="U352" s="1" t="s">
        <v>334</v>
      </c>
      <c r="W352" s="1" t="str">
        <f>IF($N$11="ENTER INITIALS","",IF(V352="","INVALID",IF(V352&lt;33,"VALID","INVALID")))</f>
        <v/>
      </c>
      <c r="X352" s="5" t="e" cm="1">
        <f t="array" ref="X352">_xlfn.IFS(W352="VALID",1,W352="INVALID",0,W352="NO AMP",0)</f>
        <v>#N/A</v>
      </c>
      <c r="Y352" s="10">
        <v>85</v>
      </c>
    </row>
    <row r="353" spans="16:25">
      <c r="P353" s="1" t="str">
        <f t="shared" si="11"/>
        <v/>
      </c>
      <c r="Q353" s="1" t="s">
        <v>335</v>
      </c>
      <c r="R353" s="1" t="s">
        <v>33</v>
      </c>
      <c r="S353" s="1" t="s">
        <v>34</v>
      </c>
      <c r="T353" s="1" t="s">
        <v>28</v>
      </c>
      <c r="U353" s="1" t="s">
        <v>334</v>
      </c>
      <c r="W353" s="1" t="str">
        <f>IF($N$11="ENTER INITIALS","",IF(V353="","NO",IF(V353&lt;33,"YES","NO")))</f>
        <v/>
      </c>
      <c r="X353" s="5" t="e" cm="1">
        <f t="array" ref="X353">_xlfn.IFS(W353="YES",1,W353="NO",0,W353="NO AMP",0)</f>
        <v>#N/A</v>
      </c>
      <c r="Y353" s="10">
        <v>85</v>
      </c>
    </row>
    <row r="354" spans="16:25">
      <c r="P354" s="1" t="str">
        <f t="shared" si="11"/>
        <v/>
      </c>
      <c r="Q354" s="1" t="s">
        <v>336</v>
      </c>
      <c r="R354" s="1" t="s">
        <v>26</v>
      </c>
      <c r="S354" s="1" t="s">
        <v>27</v>
      </c>
      <c r="T354" s="1" t="s">
        <v>28</v>
      </c>
      <c r="U354" s="1" t="s">
        <v>337</v>
      </c>
      <c r="W354" s="1" t="str">
        <f>IF($N$11="ENTER INITIALS","",IF(V354="","INVALID",IF(V354&lt;33,"VALID","INVALID")))</f>
        <v/>
      </c>
      <c r="X354" s="5" t="e" cm="1">
        <f t="array" ref="X354">_xlfn.IFS(W354="VALID",1,W354="INVALID",0,W354="NO AMP",0)</f>
        <v>#N/A</v>
      </c>
      <c r="Y354" s="10">
        <v>86</v>
      </c>
    </row>
    <row r="355" spans="16:25">
      <c r="P355" s="1" t="str">
        <f t="shared" si="11"/>
        <v/>
      </c>
      <c r="Q355" s="1" t="s">
        <v>336</v>
      </c>
      <c r="R355" s="1" t="s">
        <v>33</v>
      </c>
      <c r="S355" s="1" t="s">
        <v>34</v>
      </c>
      <c r="T355" s="1" t="s">
        <v>28</v>
      </c>
      <c r="U355" s="1" t="s">
        <v>337</v>
      </c>
      <c r="W355" s="1" t="str">
        <f>IF($N$11="ENTER INITIALS","",IF(V355="","NO",IF(V355&lt;33,"YES","NO")))</f>
        <v/>
      </c>
      <c r="X355" s="5" t="e" cm="1">
        <f t="array" ref="X355">_xlfn.IFS(W355="YES",1,W355="NO",0,W355="NO AMP",0)</f>
        <v>#N/A</v>
      </c>
      <c r="Y355" s="10">
        <v>86</v>
      </c>
    </row>
    <row r="356" spans="16:25">
      <c r="P356" s="1" t="str">
        <f t="shared" si="11"/>
        <v/>
      </c>
      <c r="Q356" s="1" t="s">
        <v>338</v>
      </c>
      <c r="R356" s="1" t="s">
        <v>26</v>
      </c>
      <c r="S356" s="1" t="s">
        <v>27</v>
      </c>
      <c r="T356" s="1" t="s">
        <v>28</v>
      </c>
      <c r="U356" s="1" t="s">
        <v>337</v>
      </c>
      <c r="W356" s="1" t="str">
        <f>IF($N$11="ENTER INITIALS","",IF(V356="","INVALID",IF(V356&lt;33,"VALID","INVALID")))</f>
        <v/>
      </c>
      <c r="X356" s="5" t="e" cm="1">
        <f t="array" ref="X356">_xlfn.IFS(W356="VALID",1,W356="INVALID",0,W356="NO AMP",0)</f>
        <v>#N/A</v>
      </c>
      <c r="Y356" s="10">
        <v>86</v>
      </c>
    </row>
    <row r="357" spans="16:25">
      <c r="P357" s="1" t="str">
        <f t="shared" si="11"/>
        <v/>
      </c>
      <c r="Q357" s="1" t="s">
        <v>338</v>
      </c>
      <c r="R357" s="1" t="s">
        <v>33</v>
      </c>
      <c r="S357" s="1" t="s">
        <v>34</v>
      </c>
      <c r="T357" s="1" t="s">
        <v>28</v>
      </c>
      <c r="U357" s="1" t="s">
        <v>337</v>
      </c>
      <c r="W357" s="1" t="str">
        <f>IF($N$11="ENTER INITIALS","",IF(V357="","NO",IF(V357&lt;33,"YES","NO")))</f>
        <v/>
      </c>
      <c r="X357" s="5" t="e" cm="1">
        <f t="array" ref="X357">_xlfn.IFS(W357="YES",1,W357="NO",0,W357="NO AMP",0)</f>
        <v>#N/A</v>
      </c>
      <c r="Y357" s="10">
        <v>86</v>
      </c>
    </row>
    <row r="358" spans="16:25">
      <c r="P358" s="1" t="str">
        <f t="shared" si="11"/>
        <v/>
      </c>
      <c r="Q358" s="1" t="s">
        <v>339</v>
      </c>
      <c r="R358" s="1" t="s">
        <v>26</v>
      </c>
      <c r="S358" s="1" t="s">
        <v>27</v>
      </c>
      <c r="T358" s="1" t="s">
        <v>28</v>
      </c>
      <c r="U358" s="1" t="s">
        <v>340</v>
      </c>
      <c r="W358" s="1" t="str">
        <f>IF($N$11="ENTER INITIALS","",IF(V358="","INVALID",IF(V358&lt;33,"VALID","INVALID")))</f>
        <v/>
      </c>
      <c r="X358" s="5" t="e" cm="1">
        <f t="array" ref="X358">_xlfn.IFS(W358="VALID",1,W358="INVALID",0,W358="NO AMP",0)</f>
        <v>#N/A</v>
      </c>
      <c r="Y358" s="10">
        <v>87</v>
      </c>
    </row>
    <row r="359" spans="16:25">
      <c r="P359" s="1" t="str">
        <f t="shared" si="11"/>
        <v/>
      </c>
      <c r="Q359" s="1" t="s">
        <v>339</v>
      </c>
      <c r="R359" s="1" t="s">
        <v>33</v>
      </c>
      <c r="S359" s="1" t="s">
        <v>34</v>
      </c>
      <c r="T359" s="1" t="s">
        <v>28</v>
      </c>
      <c r="U359" s="1" t="s">
        <v>340</v>
      </c>
      <c r="W359" s="1" t="str">
        <f>IF($N$11="ENTER INITIALS","",IF(V359="","NO",IF(V359&lt;33,"YES","NO")))</f>
        <v/>
      </c>
      <c r="X359" s="5" t="e" cm="1">
        <f t="array" ref="X359">_xlfn.IFS(W359="YES",1,W359="NO",0,W359="NO AMP",0)</f>
        <v>#N/A</v>
      </c>
      <c r="Y359" s="10">
        <v>87</v>
      </c>
    </row>
    <row r="360" spans="16:25">
      <c r="P360" s="1" t="str">
        <f t="shared" si="11"/>
        <v/>
      </c>
      <c r="Q360" s="1" t="s">
        <v>341</v>
      </c>
      <c r="R360" s="1" t="s">
        <v>26</v>
      </c>
      <c r="S360" s="1" t="s">
        <v>27</v>
      </c>
      <c r="T360" s="1" t="s">
        <v>28</v>
      </c>
      <c r="U360" s="1" t="s">
        <v>340</v>
      </c>
      <c r="W360" s="1" t="str">
        <f>IF($N$11="ENTER INITIALS","",IF(V360="","INVALID",IF(V360&lt;33,"VALID","INVALID")))</f>
        <v/>
      </c>
      <c r="X360" s="5" t="e" cm="1">
        <f t="array" ref="X360">_xlfn.IFS(W360="VALID",1,W360="INVALID",0,W360="NO AMP",0)</f>
        <v>#N/A</v>
      </c>
      <c r="Y360" s="10">
        <v>87</v>
      </c>
    </row>
    <row r="361" spans="16:25">
      <c r="P361" s="1" t="str">
        <f t="shared" si="11"/>
        <v/>
      </c>
      <c r="Q361" s="1" t="s">
        <v>341</v>
      </c>
      <c r="R361" s="1" t="s">
        <v>33</v>
      </c>
      <c r="S361" s="1" t="s">
        <v>34</v>
      </c>
      <c r="T361" s="1" t="s">
        <v>28</v>
      </c>
      <c r="U361" s="1" t="s">
        <v>340</v>
      </c>
      <c r="W361" s="1" t="str">
        <f>IF($N$11="ENTER INITIALS","",IF(V361="","NO",IF(V361&lt;33,"YES","NO")))</f>
        <v/>
      </c>
      <c r="X361" s="5" t="e" cm="1">
        <f t="array" ref="X361">_xlfn.IFS(W361="YES",1,W361="NO",0,W361="NO AMP",0)</f>
        <v>#N/A</v>
      </c>
      <c r="Y361" s="10">
        <v>87</v>
      </c>
    </row>
    <row r="362" spans="16:25">
      <c r="P362" s="1" t="str">
        <f t="shared" si="11"/>
        <v/>
      </c>
      <c r="Q362" s="1" t="s">
        <v>342</v>
      </c>
      <c r="R362" s="1" t="s">
        <v>26</v>
      </c>
      <c r="S362" s="1" t="s">
        <v>27</v>
      </c>
      <c r="T362" s="1" t="s">
        <v>28</v>
      </c>
      <c r="U362" s="1" t="s">
        <v>343</v>
      </c>
      <c r="W362" s="1" t="str">
        <f>IF($N$11="ENTER INITIALS","",IF(V362="","INVALID",IF(V362&lt;33,"VALID","INVALID")))</f>
        <v/>
      </c>
      <c r="X362" s="5" t="e" cm="1">
        <f t="array" ref="X362">_xlfn.IFS(W362="VALID",1,W362="INVALID",0,W362="NO AMP",0)</f>
        <v>#N/A</v>
      </c>
      <c r="Y362" s="10">
        <v>88</v>
      </c>
    </row>
    <row r="363" spans="16:25">
      <c r="P363" s="1" t="str">
        <f t="shared" si="11"/>
        <v/>
      </c>
      <c r="Q363" s="1" t="s">
        <v>342</v>
      </c>
      <c r="R363" s="1" t="s">
        <v>33</v>
      </c>
      <c r="S363" s="1" t="s">
        <v>34</v>
      </c>
      <c r="T363" s="1" t="s">
        <v>28</v>
      </c>
      <c r="U363" s="1" t="s">
        <v>343</v>
      </c>
      <c r="W363" s="1" t="str">
        <f>IF($N$11="ENTER INITIALS","",IF(V363="","NO",IF(V363&lt;33,"YES","NO")))</f>
        <v/>
      </c>
      <c r="X363" s="5" t="e" cm="1">
        <f t="array" ref="X363">_xlfn.IFS(W363="YES",1,W363="NO",0,W363="NO AMP",0)</f>
        <v>#N/A</v>
      </c>
      <c r="Y363" s="10">
        <v>88</v>
      </c>
    </row>
    <row r="364" spans="16:25">
      <c r="P364" s="1" t="str">
        <f t="shared" si="11"/>
        <v/>
      </c>
      <c r="Q364" s="1" t="s">
        <v>344</v>
      </c>
      <c r="R364" s="1" t="s">
        <v>26</v>
      </c>
      <c r="S364" s="1" t="s">
        <v>27</v>
      </c>
      <c r="T364" s="1" t="s">
        <v>28</v>
      </c>
      <c r="U364" s="1" t="s">
        <v>343</v>
      </c>
      <c r="W364" s="1" t="str">
        <f>IF($N$11="ENTER INITIALS","",IF(V364="","INVALID",IF(V364&lt;33,"VALID","INVALID")))</f>
        <v/>
      </c>
      <c r="X364" s="5" t="e" cm="1">
        <f t="array" ref="X364">_xlfn.IFS(W364="VALID",1,W364="INVALID",0,W364="NO AMP",0)</f>
        <v>#N/A</v>
      </c>
      <c r="Y364" s="10">
        <v>88</v>
      </c>
    </row>
    <row r="365" spans="16:25">
      <c r="P365" s="1" t="str">
        <f t="shared" si="11"/>
        <v/>
      </c>
      <c r="Q365" s="1" t="s">
        <v>344</v>
      </c>
      <c r="R365" s="1" t="s">
        <v>33</v>
      </c>
      <c r="S365" s="1" t="s">
        <v>34</v>
      </c>
      <c r="T365" s="1" t="s">
        <v>28</v>
      </c>
      <c r="U365" s="1" t="s">
        <v>343</v>
      </c>
      <c r="W365" s="1" t="str">
        <f>IF($N$11="ENTER INITIALS","",IF(V365="","NO",IF(V365&lt;33,"YES","NO")))</f>
        <v/>
      </c>
      <c r="X365" s="5" t="e" cm="1">
        <f t="array" ref="X365">_xlfn.IFS(W365="YES",1,W365="NO",0,W365="NO AMP",0)</f>
        <v>#N/A</v>
      </c>
      <c r="Y365" s="10">
        <v>88</v>
      </c>
    </row>
    <row r="366" spans="16:25">
      <c r="P366" s="1" t="str">
        <f t="shared" si="11"/>
        <v/>
      </c>
      <c r="Q366" s="1" t="s">
        <v>345</v>
      </c>
      <c r="R366" s="1" t="s">
        <v>26</v>
      </c>
      <c r="S366" s="1" t="s">
        <v>27</v>
      </c>
      <c r="T366" s="1" t="s">
        <v>28</v>
      </c>
      <c r="U366" s="1" t="s">
        <v>346</v>
      </c>
      <c r="W366" s="1" t="str">
        <f>IF($N$11="ENTER INITIALS","",IF(V366="","INVALID",IF(V366&lt;33,"VALID","INVALID")))</f>
        <v/>
      </c>
      <c r="X366" s="5" t="e" cm="1">
        <f t="array" ref="X366">_xlfn.IFS(W366="VALID",1,W366="INVALID",0,W366="NO AMP",0)</f>
        <v>#N/A</v>
      </c>
      <c r="Y366" s="10">
        <v>89</v>
      </c>
    </row>
    <row r="367" spans="16:25">
      <c r="P367" s="1" t="str">
        <f t="shared" si="11"/>
        <v/>
      </c>
      <c r="Q367" s="1" t="s">
        <v>345</v>
      </c>
      <c r="R367" s="1" t="s">
        <v>33</v>
      </c>
      <c r="S367" s="1" t="s">
        <v>34</v>
      </c>
      <c r="T367" s="1" t="s">
        <v>28</v>
      </c>
      <c r="U367" s="1" t="s">
        <v>346</v>
      </c>
      <c r="W367" s="1" t="str">
        <f>IF($N$11="ENTER INITIALS","",IF(V367="","NO",IF(V367&lt;33,"YES","NO")))</f>
        <v/>
      </c>
      <c r="X367" s="5" t="e" cm="1">
        <f t="array" ref="X367">_xlfn.IFS(W367="YES",1,W367="NO",0,W367="NO AMP",0)</f>
        <v>#N/A</v>
      </c>
      <c r="Y367" s="10">
        <v>89</v>
      </c>
    </row>
    <row r="368" spans="16:25">
      <c r="P368" s="1" t="str">
        <f t="shared" si="11"/>
        <v/>
      </c>
      <c r="Q368" s="1" t="s">
        <v>347</v>
      </c>
      <c r="R368" s="1" t="s">
        <v>26</v>
      </c>
      <c r="S368" s="1" t="s">
        <v>27</v>
      </c>
      <c r="T368" s="1" t="s">
        <v>28</v>
      </c>
      <c r="U368" s="1" t="s">
        <v>346</v>
      </c>
      <c r="W368" s="1" t="str">
        <f>IF($N$11="ENTER INITIALS","",IF(V368="","INVALID",IF(V368&lt;33,"VALID","INVALID")))</f>
        <v/>
      </c>
      <c r="X368" s="5" t="e" cm="1">
        <f t="array" ref="X368">_xlfn.IFS(W368="VALID",1,W368="INVALID",0,W368="NO AMP",0)</f>
        <v>#N/A</v>
      </c>
      <c r="Y368" s="10">
        <v>89</v>
      </c>
    </row>
    <row r="369" spans="16:25">
      <c r="P369" s="1" t="str">
        <f t="shared" si="11"/>
        <v/>
      </c>
      <c r="Q369" s="1" t="s">
        <v>347</v>
      </c>
      <c r="R369" s="1" t="s">
        <v>33</v>
      </c>
      <c r="S369" s="1" t="s">
        <v>34</v>
      </c>
      <c r="T369" s="1" t="s">
        <v>28</v>
      </c>
      <c r="U369" s="1" t="s">
        <v>346</v>
      </c>
      <c r="W369" s="1" t="str">
        <f>IF($N$11="ENTER INITIALS","",IF(V369="","NO",IF(V369&lt;33,"YES","NO")))</f>
        <v/>
      </c>
      <c r="X369" s="5" t="e" cm="1">
        <f t="array" ref="X369">_xlfn.IFS(W369="YES",1,W369="NO",0,W369="NO AMP",0)</f>
        <v>#N/A</v>
      </c>
      <c r="Y369" s="10">
        <v>89</v>
      </c>
    </row>
    <row r="370" spans="16:25">
      <c r="P370" s="1" t="str">
        <f t="shared" si="11"/>
        <v/>
      </c>
      <c r="Q370" s="1" t="s">
        <v>348</v>
      </c>
      <c r="R370" s="1" t="s">
        <v>26</v>
      </c>
      <c r="S370" s="1" t="s">
        <v>27</v>
      </c>
      <c r="T370" s="1" t="s">
        <v>28</v>
      </c>
      <c r="U370" s="1" t="s">
        <v>349</v>
      </c>
      <c r="W370" s="1" t="str">
        <f>IF($N$11="ENTER INITIALS","",IF(V370="","INVALID",IF(V370&lt;33,"VALID","INVALID")))</f>
        <v/>
      </c>
      <c r="X370" s="5" t="e" cm="1">
        <f t="array" ref="X370">_xlfn.IFS(W370="VALID",1,W370="INVALID",0,W370="NO AMP",0)</f>
        <v>#N/A</v>
      </c>
      <c r="Y370" s="10">
        <v>90</v>
      </c>
    </row>
    <row r="371" spans="16:25">
      <c r="P371" s="1" t="str">
        <f t="shared" si="11"/>
        <v/>
      </c>
      <c r="Q371" s="1" t="s">
        <v>348</v>
      </c>
      <c r="R371" s="1" t="s">
        <v>33</v>
      </c>
      <c r="S371" s="1" t="s">
        <v>34</v>
      </c>
      <c r="T371" s="1" t="s">
        <v>28</v>
      </c>
      <c r="U371" s="1" t="s">
        <v>349</v>
      </c>
      <c r="W371" s="1" t="str">
        <f>IF($N$11="ENTER INITIALS","",IF(V371="","NO",IF(V371&lt;33,"YES","NO")))</f>
        <v/>
      </c>
      <c r="X371" s="5" t="e" cm="1">
        <f t="array" ref="X371">_xlfn.IFS(W371="YES",1,W371="NO",0,W371="NO AMP",0)</f>
        <v>#N/A</v>
      </c>
      <c r="Y371" s="10">
        <v>90</v>
      </c>
    </row>
    <row r="372" spans="16:25">
      <c r="P372" s="1" t="str">
        <f t="shared" si="11"/>
        <v/>
      </c>
      <c r="Q372" s="1" t="s">
        <v>350</v>
      </c>
      <c r="R372" s="1" t="s">
        <v>26</v>
      </c>
      <c r="S372" s="1" t="s">
        <v>27</v>
      </c>
      <c r="T372" s="1" t="s">
        <v>28</v>
      </c>
      <c r="U372" s="1" t="s">
        <v>349</v>
      </c>
      <c r="W372" s="1" t="str">
        <f>IF($N$11="ENTER INITIALS","",IF(V372="","INVALID",IF(V372&lt;33,"VALID","INVALID")))</f>
        <v/>
      </c>
      <c r="X372" s="5" t="e" cm="1">
        <f t="array" ref="X372">_xlfn.IFS(W372="VALID",1,W372="INVALID",0,W372="NO AMP",0)</f>
        <v>#N/A</v>
      </c>
      <c r="Y372" s="10">
        <v>90</v>
      </c>
    </row>
    <row r="373" spans="16:25">
      <c r="P373" s="1" t="str">
        <f t="shared" si="11"/>
        <v/>
      </c>
      <c r="Q373" s="1" t="s">
        <v>350</v>
      </c>
      <c r="R373" s="1" t="s">
        <v>33</v>
      </c>
      <c r="S373" s="1" t="s">
        <v>34</v>
      </c>
      <c r="T373" s="1" t="s">
        <v>28</v>
      </c>
      <c r="U373" s="1" t="s">
        <v>349</v>
      </c>
      <c r="W373" s="1" t="str">
        <f>IF($N$11="ENTER INITIALS","",IF(V373="","NO",IF(V373&lt;33,"YES","NO")))</f>
        <v/>
      </c>
      <c r="X373" s="5" t="e" cm="1">
        <f t="array" ref="X373">_xlfn.IFS(W373="YES",1,W373="NO",0,W373="NO AMP",0)</f>
        <v>#N/A</v>
      </c>
      <c r="Y373" s="10">
        <v>90</v>
      </c>
    </row>
    <row r="374" spans="16:25">
      <c r="P374" s="1" t="str">
        <f t="shared" si="11"/>
        <v/>
      </c>
      <c r="Q374" s="1" t="s">
        <v>351</v>
      </c>
      <c r="R374" s="1" t="s">
        <v>26</v>
      </c>
      <c r="S374" s="1" t="s">
        <v>27</v>
      </c>
      <c r="T374" s="1" t="s">
        <v>28</v>
      </c>
      <c r="U374" s="1" t="s">
        <v>352</v>
      </c>
      <c r="W374" s="1" t="str">
        <f>IF($N$11="ENTER INITIALS","",IF(V374="","INVALID",IF(V374&lt;33,"VALID","INVALID")))</f>
        <v/>
      </c>
      <c r="X374" s="5" t="e" cm="1">
        <f t="array" ref="X374">_xlfn.IFS(W374="VALID",1,W374="INVALID",0,W374="NO AMP",0)</f>
        <v>#N/A</v>
      </c>
      <c r="Y374" s="10">
        <v>91</v>
      </c>
    </row>
    <row r="375" spans="16:25">
      <c r="P375" s="1" t="str">
        <f t="shared" si="11"/>
        <v/>
      </c>
      <c r="Q375" s="1" t="s">
        <v>351</v>
      </c>
      <c r="R375" s="1" t="s">
        <v>33</v>
      </c>
      <c r="S375" s="1" t="s">
        <v>34</v>
      </c>
      <c r="T375" s="1" t="s">
        <v>28</v>
      </c>
      <c r="U375" s="1" t="s">
        <v>352</v>
      </c>
      <c r="W375" s="1" t="str">
        <f>IF($N$11="ENTER INITIALS","",IF(V375="","NO",IF(V375&lt;33,"YES","NO")))</f>
        <v/>
      </c>
      <c r="X375" s="5" t="e" cm="1">
        <f t="array" ref="X375">_xlfn.IFS(W375="YES",1,W375="NO",0,W375="NO AMP",0)</f>
        <v>#N/A</v>
      </c>
      <c r="Y375" s="10">
        <v>91</v>
      </c>
    </row>
    <row r="376" spans="16:25">
      <c r="P376" s="1" t="str">
        <f t="shared" si="11"/>
        <v/>
      </c>
      <c r="Q376" s="1" t="s">
        <v>353</v>
      </c>
      <c r="R376" s="1" t="s">
        <v>26</v>
      </c>
      <c r="S376" s="1" t="s">
        <v>27</v>
      </c>
      <c r="T376" s="1" t="s">
        <v>28</v>
      </c>
      <c r="U376" s="1" t="s">
        <v>352</v>
      </c>
      <c r="W376" s="1" t="str">
        <f>IF($N$11="ENTER INITIALS","",IF(V376="","INVALID",IF(V376&lt;33,"VALID","INVALID")))</f>
        <v/>
      </c>
      <c r="X376" s="5" t="e" cm="1">
        <f t="array" ref="X376">_xlfn.IFS(W376="VALID",1,W376="INVALID",0,W376="NO AMP",0)</f>
        <v>#N/A</v>
      </c>
      <c r="Y376" s="10">
        <v>91</v>
      </c>
    </row>
    <row r="377" spans="16:25">
      <c r="P377" s="1" t="str">
        <f t="shared" si="11"/>
        <v/>
      </c>
      <c r="Q377" s="1" t="s">
        <v>353</v>
      </c>
      <c r="R377" s="1" t="s">
        <v>33</v>
      </c>
      <c r="S377" s="1" t="s">
        <v>34</v>
      </c>
      <c r="T377" s="1" t="s">
        <v>28</v>
      </c>
      <c r="U377" s="1" t="s">
        <v>352</v>
      </c>
      <c r="W377" s="1" t="str">
        <f>IF($N$11="ENTER INITIALS","",IF(V377="","NO",IF(V377&lt;33,"YES","NO")))</f>
        <v/>
      </c>
      <c r="X377" s="5" t="e" cm="1">
        <f t="array" ref="X377">_xlfn.IFS(W377="YES",1,W377="NO",0,W377="NO AMP",0)</f>
        <v>#N/A</v>
      </c>
      <c r="Y377" s="10">
        <v>91</v>
      </c>
    </row>
    <row r="378" spans="16:25">
      <c r="P378" s="1" t="str">
        <f t="shared" si="11"/>
        <v/>
      </c>
      <c r="Q378" s="1" t="s">
        <v>354</v>
      </c>
      <c r="R378" s="1" t="s">
        <v>26</v>
      </c>
      <c r="S378" s="1" t="s">
        <v>27</v>
      </c>
      <c r="T378" s="1" t="s">
        <v>28</v>
      </c>
      <c r="U378" s="1" t="s">
        <v>355</v>
      </c>
      <c r="W378" s="1" t="str">
        <f>IF($N$11="ENTER INITIALS","",IF(V378="","INVALID",IF(V378&lt;33,"VALID","INVALID")))</f>
        <v/>
      </c>
      <c r="X378" s="5" t="e" cm="1">
        <f t="array" ref="X378">_xlfn.IFS(W378="VALID",1,W378="INVALID",0,W378="NO AMP",0)</f>
        <v>#N/A</v>
      </c>
      <c r="Y378" s="10">
        <v>92</v>
      </c>
    </row>
    <row r="379" spans="16:25">
      <c r="P379" s="1" t="str">
        <f t="shared" si="11"/>
        <v/>
      </c>
      <c r="Q379" s="1" t="s">
        <v>354</v>
      </c>
      <c r="R379" s="1" t="s">
        <v>33</v>
      </c>
      <c r="S379" s="1" t="s">
        <v>34</v>
      </c>
      <c r="T379" s="1" t="s">
        <v>28</v>
      </c>
      <c r="U379" s="1" t="s">
        <v>355</v>
      </c>
      <c r="W379" s="1" t="str">
        <f>IF($N$11="ENTER INITIALS","",IF(V379="","NO",IF(V379&lt;33,"YES","NO")))</f>
        <v/>
      </c>
      <c r="X379" s="5" t="e" cm="1">
        <f t="array" ref="X379">_xlfn.IFS(W379="YES",1,W379="NO",0,W379="NO AMP",0)</f>
        <v>#N/A</v>
      </c>
      <c r="Y379" s="10">
        <v>92</v>
      </c>
    </row>
    <row r="380" spans="16:25">
      <c r="P380" s="1" t="str">
        <f t="shared" si="11"/>
        <v/>
      </c>
      <c r="Q380" s="1" t="s">
        <v>356</v>
      </c>
      <c r="R380" s="1" t="s">
        <v>26</v>
      </c>
      <c r="S380" s="1" t="s">
        <v>27</v>
      </c>
      <c r="T380" s="1" t="s">
        <v>28</v>
      </c>
      <c r="U380" s="1" t="s">
        <v>355</v>
      </c>
      <c r="W380" s="1" t="str">
        <f>IF($N$11="ENTER INITIALS","",IF(V380="","INVALID",IF(V380&lt;33,"VALID","INVALID")))</f>
        <v/>
      </c>
      <c r="X380" s="5" t="e" cm="1">
        <f t="array" ref="X380">_xlfn.IFS(W380="VALID",1,W380="INVALID",0,W380="NO AMP",0)</f>
        <v>#N/A</v>
      </c>
      <c r="Y380" s="10">
        <v>92</v>
      </c>
    </row>
    <row r="381" spans="16:25">
      <c r="P381" s="1" t="str">
        <f t="shared" si="11"/>
        <v/>
      </c>
      <c r="Q381" s="1" t="s">
        <v>356</v>
      </c>
      <c r="R381" s="1" t="s">
        <v>33</v>
      </c>
      <c r="S381" s="1" t="s">
        <v>34</v>
      </c>
      <c r="T381" s="1" t="s">
        <v>28</v>
      </c>
      <c r="U381" s="1" t="s">
        <v>355</v>
      </c>
      <c r="W381" s="1" t="str">
        <f>IF($N$11="ENTER INITIALS","",IF(V381="","NO",IF(V381&lt;33,"YES","NO")))</f>
        <v/>
      </c>
      <c r="X381" s="5" t="e" cm="1">
        <f t="array" ref="X381">_xlfn.IFS(W381="YES",1,W381="NO",0,W381="NO AMP",0)</f>
        <v>#N/A</v>
      </c>
      <c r="Y381" s="10">
        <v>92</v>
      </c>
    </row>
    <row r="382" spans="16:25">
      <c r="P382" s="1" t="str">
        <f t="shared" si="11"/>
        <v/>
      </c>
      <c r="Q382" s="1" t="s">
        <v>357</v>
      </c>
      <c r="R382" s="1" t="s">
        <v>26</v>
      </c>
      <c r="S382" s="1" t="s">
        <v>27</v>
      </c>
      <c r="T382" s="1" t="s">
        <v>28</v>
      </c>
      <c r="U382" s="1" t="s">
        <v>358</v>
      </c>
      <c r="W382" s="1" t="str">
        <f>IF($N$11="ENTER INITIALS","",IF(V382="","INVALID",IF(V382&lt;33,"VALID","INVALID")))</f>
        <v/>
      </c>
      <c r="X382" s="5" t="e" cm="1">
        <f t="array" ref="X382">_xlfn.IFS(W382="VALID",1,W382="INVALID",0,W382="NO AMP",0)</f>
        <v>#N/A</v>
      </c>
      <c r="Y382" s="10">
        <v>93</v>
      </c>
    </row>
    <row r="383" spans="16:25">
      <c r="P383" s="1" t="str">
        <f t="shared" si="11"/>
        <v/>
      </c>
      <c r="Q383" s="1" t="s">
        <v>357</v>
      </c>
      <c r="R383" s="1" t="s">
        <v>33</v>
      </c>
      <c r="S383" s="1" t="s">
        <v>34</v>
      </c>
      <c r="T383" s="1" t="s">
        <v>28</v>
      </c>
      <c r="U383" s="1" t="s">
        <v>358</v>
      </c>
      <c r="W383" s="1" t="str">
        <f>IF($N$11="ENTER INITIALS","",IF(V383="","NO",IF(V383&lt;33,"YES","NO")))</f>
        <v/>
      </c>
      <c r="X383" s="5" t="e" cm="1">
        <f t="array" ref="X383">_xlfn.IFS(W383="YES",1,W383="NO",0,W383="NO AMP",0)</f>
        <v>#N/A</v>
      </c>
      <c r="Y383" s="10">
        <v>93</v>
      </c>
    </row>
    <row r="384" spans="16:25">
      <c r="P384" s="1" t="str">
        <f t="shared" si="11"/>
        <v/>
      </c>
      <c r="Q384" s="1" t="s">
        <v>359</v>
      </c>
      <c r="R384" s="1" t="s">
        <v>26</v>
      </c>
      <c r="S384" s="1" t="s">
        <v>27</v>
      </c>
      <c r="T384" s="1" t="s">
        <v>28</v>
      </c>
      <c r="U384" s="1" t="s">
        <v>358</v>
      </c>
      <c r="W384" s="1" t="str">
        <f>IF($N$11="ENTER INITIALS","",IF(V384="","INVALID",IF(V384&lt;33,"VALID","INVALID")))</f>
        <v/>
      </c>
      <c r="X384" s="5" t="e" cm="1">
        <f t="array" ref="X384">_xlfn.IFS(W384="VALID",1,W384="INVALID",0,W384="NO AMP",0)</f>
        <v>#N/A</v>
      </c>
      <c r="Y384" s="10">
        <v>93</v>
      </c>
    </row>
    <row r="385" spans="16:25">
      <c r="P385" s="1" t="str">
        <f t="shared" si="11"/>
        <v/>
      </c>
      <c r="Q385" s="1" t="s">
        <v>359</v>
      </c>
      <c r="R385" s="1" t="s">
        <v>33</v>
      </c>
      <c r="S385" s="1" t="s">
        <v>34</v>
      </c>
      <c r="T385" s="1" t="s">
        <v>28</v>
      </c>
      <c r="U385" s="1" t="s">
        <v>358</v>
      </c>
      <c r="W385" s="1" t="str">
        <f>IF($N$11="ENTER INITIALS","",IF(V385="","NO",IF(V385&lt;33,"YES","NO")))</f>
        <v/>
      </c>
      <c r="X385" s="5" t="e" cm="1">
        <f t="array" ref="X385">_xlfn.IFS(W385="YES",1,W385="NO",0,W385="NO AMP",0)</f>
        <v>#N/A</v>
      </c>
      <c r="Y385" s="10">
        <v>93</v>
      </c>
    </row>
    <row r="386" spans="16:25">
      <c r="P386" s="1" t="str">
        <f t="shared" si="11"/>
        <v/>
      </c>
      <c r="Q386" s="1" t="s">
        <v>360</v>
      </c>
      <c r="R386" s="1" t="s">
        <v>26</v>
      </c>
      <c r="S386" s="1" t="s">
        <v>27</v>
      </c>
      <c r="T386" s="1" t="s">
        <v>28</v>
      </c>
      <c r="U386" s="1" t="s">
        <v>361</v>
      </c>
      <c r="W386" s="1" t="str">
        <f>IF($N$11="ENTER INITIALS","",IF(V386="","INVALID",IF(V386&lt;33,"VALID","INVALID")))</f>
        <v/>
      </c>
      <c r="X386" s="5" t="e" cm="1">
        <f t="array" ref="X386">_xlfn.IFS(W386="VALID",1,W386="INVALID",0,W386="NO AMP",0)</f>
        <v>#N/A</v>
      </c>
      <c r="Y386" s="10">
        <v>94</v>
      </c>
    </row>
    <row r="387" spans="16:25">
      <c r="P387" s="1" t="str">
        <f t="shared" si="11"/>
        <v/>
      </c>
      <c r="Q387" s="1" t="s">
        <v>360</v>
      </c>
      <c r="R387" s="1" t="s">
        <v>33</v>
      </c>
      <c r="S387" s="1" t="s">
        <v>34</v>
      </c>
      <c r="T387" s="1" t="s">
        <v>28</v>
      </c>
      <c r="U387" s="1" t="s">
        <v>361</v>
      </c>
      <c r="W387" s="1" t="str">
        <f>IF($N$11="ENTER INITIALS","",IF(V387="","NO",IF(V387&lt;33,"YES","NO")))</f>
        <v/>
      </c>
      <c r="X387" s="5" t="e" cm="1">
        <f t="array" ref="X387">_xlfn.IFS(W387="YES",1,W387="NO",0,W387="NO AMP",0)</f>
        <v>#N/A</v>
      </c>
      <c r="Y387" s="10">
        <v>94</v>
      </c>
    </row>
    <row r="388" spans="16:25">
      <c r="P388" s="1" t="str">
        <f t="shared" si="11"/>
        <v/>
      </c>
      <c r="Q388" s="1" t="s">
        <v>362</v>
      </c>
      <c r="R388" s="1" t="s">
        <v>26</v>
      </c>
      <c r="S388" s="1" t="s">
        <v>27</v>
      </c>
      <c r="T388" s="1" t="s">
        <v>28</v>
      </c>
      <c r="U388" s="1" t="s">
        <v>361</v>
      </c>
      <c r="W388" s="1" t="str">
        <f>IF($N$11="ENTER INITIALS","",IF(V388="","INVALID",IF(V388&lt;33,"VALID","INVALID")))</f>
        <v/>
      </c>
      <c r="X388" s="5" t="e" cm="1">
        <f t="array" ref="X388">_xlfn.IFS(W388="VALID",1,W388="INVALID",0,W388="NO AMP",0)</f>
        <v>#N/A</v>
      </c>
      <c r="Y388" s="10">
        <v>94</v>
      </c>
    </row>
    <row r="389" spans="16:25">
      <c r="P389" s="1" t="str">
        <f t="shared" si="11"/>
        <v/>
      </c>
      <c r="Q389" s="1" t="s">
        <v>362</v>
      </c>
      <c r="R389" s="1" t="s">
        <v>33</v>
      </c>
      <c r="S389" s="1" t="s">
        <v>34</v>
      </c>
      <c r="T389" s="1" t="s">
        <v>28</v>
      </c>
      <c r="U389" s="1" t="s">
        <v>361</v>
      </c>
      <c r="W389" s="1" t="str">
        <f>IF($N$11="ENTER INITIALS","",IF(V389="","NO",IF(V389&lt;33,"YES","NO")))</f>
        <v/>
      </c>
      <c r="X389" s="5" t="e" cm="1">
        <f t="array" ref="X389">_xlfn.IFS(W389="YES",1,W389="NO",0,W389="NO AMP",0)</f>
        <v>#N/A</v>
      </c>
      <c r="Y389" s="10">
        <v>94</v>
      </c>
    </row>
    <row r="390" spans="16:25">
      <c r="P390" s="1" t="str">
        <f t="shared" si="11"/>
        <v/>
      </c>
      <c r="Q390" s="1" t="s">
        <v>363</v>
      </c>
      <c r="R390" s="1" t="s">
        <v>26</v>
      </c>
      <c r="S390" s="1" t="s">
        <v>27</v>
      </c>
      <c r="T390" s="1" t="s">
        <v>28</v>
      </c>
      <c r="U390" s="1" t="s">
        <v>364</v>
      </c>
      <c r="W390" s="1" t="str">
        <f>IF($N$11="ENTER INITIALS","",IF(V390="","INVALID",IF(V390&lt;33,"VALID","INVALID")))</f>
        <v/>
      </c>
      <c r="X390" s="5" t="e" cm="1">
        <f t="array" ref="X390">_xlfn.IFS(W390="VALID",1,W390="INVALID",0,W390="NO AMP",0)</f>
        <v>#N/A</v>
      </c>
      <c r="Y390" s="10">
        <v>95</v>
      </c>
    </row>
    <row r="391" spans="16:25">
      <c r="P391" s="1" t="str">
        <f t="shared" si="11"/>
        <v/>
      </c>
      <c r="Q391" s="1" t="s">
        <v>363</v>
      </c>
      <c r="R391" s="1" t="s">
        <v>33</v>
      </c>
      <c r="S391" s="1" t="s">
        <v>34</v>
      </c>
      <c r="T391" s="1" t="s">
        <v>28</v>
      </c>
      <c r="U391" s="1" t="s">
        <v>364</v>
      </c>
      <c r="W391" s="1" t="str">
        <f>IF($N$11="ENTER INITIALS","",IF(V391="","NO",IF(V391&lt;33,"YES","NO")))</f>
        <v/>
      </c>
      <c r="X391" s="5" t="e" cm="1">
        <f t="array" ref="X391">_xlfn.IFS(W391="YES",1,W391="NO",0,W391="NO AMP",0)</f>
        <v>#N/A</v>
      </c>
      <c r="Y391" s="10">
        <v>95</v>
      </c>
    </row>
    <row r="392" spans="16:25">
      <c r="P392" s="1" t="str">
        <f t="shared" si="11"/>
        <v/>
      </c>
      <c r="Q392" s="1" t="s">
        <v>365</v>
      </c>
      <c r="R392" s="1" t="s">
        <v>26</v>
      </c>
      <c r="S392" s="1" t="s">
        <v>27</v>
      </c>
      <c r="T392" s="1" t="s">
        <v>28</v>
      </c>
      <c r="U392" s="1" t="s">
        <v>364</v>
      </c>
      <c r="W392" s="1" t="str">
        <f>IF($N$11="ENTER INITIALS","",IF(V392="","INVALID",IF(V392&lt;33,"VALID","INVALID")))</f>
        <v/>
      </c>
      <c r="X392" s="5" t="e" cm="1">
        <f t="array" ref="X392">_xlfn.IFS(W392="VALID",1,W392="INVALID",0,W392="NO AMP",0)</f>
        <v>#N/A</v>
      </c>
      <c r="Y392" s="10">
        <v>95</v>
      </c>
    </row>
    <row r="393" spans="16:25">
      <c r="P393" s="1" t="str">
        <f t="shared" si="11"/>
        <v/>
      </c>
      <c r="Q393" s="1" t="s">
        <v>365</v>
      </c>
      <c r="R393" s="1" t="s">
        <v>33</v>
      </c>
      <c r="S393" s="1" t="s">
        <v>34</v>
      </c>
      <c r="T393" s="1" t="s">
        <v>28</v>
      </c>
      <c r="U393" s="1" t="s">
        <v>364</v>
      </c>
      <c r="W393" s="1" t="str">
        <f>IF($N$11="ENTER INITIALS","",IF(V393="","NO",IF(V393&lt;33,"YES","NO")))</f>
        <v/>
      </c>
      <c r="X393" s="5" t="e" cm="1">
        <f t="array" ref="X393">_xlfn.IFS(W393="YES",1,W393="NO",0,W393="NO AMP",0)</f>
        <v>#N/A</v>
      </c>
      <c r="Y393" s="10">
        <v>95</v>
      </c>
    </row>
    <row r="394" spans="16:25">
      <c r="P394" s="1" t="str">
        <f t="shared" si="11"/>
        <v/>
      </c>
      <c r="Q394" s="1" t="s">
        <v>366</v>
      </c>
      <c r="R394" s="1" t="s">
        <v>26</v>
      </c>
      <c r="S394" s="1" t="s">
        <v>27</v>
      </c>
      <c r="T394" s="1" t="s">
        <v>28</v>
      </c>
      <c r="U394" s="1" t="s">
        <v>367</v>
      </c>
      <c r="W394" s="1" t="str">
        <f>IF($N$11="ENTER INITIALS","",IF(V394="","INVALID",IF(V394&lt;33,"VALID","INVALID")))</f>
        <v/>
      </c>
      <c r="X394" s="5" t="e" cm="1">
        <f t="array" ref="X394">_xlfn.IFS(W394="VALID",1,W394="INVALID",0,W394="NO AMP",0)</f>
        <v>#N/A</v>
      </c>
      <c r="Y394" s="10">
        <v>96</v>
      </c>
    </row>
    <row r="395" spans="16:25">
      <c r="P395" s="1" t="str">
        <f t="shared" si="11"/>
        <v/>
      </c>
      <c r="Q395" s="1" t="s">
        <v>366</v>
      </c>
      <c r="R395" s="1" t="s">
        <v>33</v>
      </c>
      <c r="S395" s="1" t="s">
        <v>34</v>
      </c>
      <c r="T395" s="1" t="s">
        <v>28</v>
      </c>
      <c r="U395" s="1" t="s">
        <v>367</v>
      </c>
      <c r="W395" s="1" t="str">
        <f>IF($N$11="ENTER INITIALS","",IF(V395="","NO",IF(V395&lt;33,"YES","NO")))</f>
        <v/>
      </c>
      <c r="X395" s="5" t="e" cm="1">
        <f t="array" ref="X395">_xlfn.IFS(W395="YES",1,W395="NO",0,W395="NO AMP",0)</f>
        <v>#N/A</v>
      </c>
      <c r="Y395" s="10">
        <v>96</v>
      </c>
    </row>
    <row r="396" spans="16:25">
      <c r="P396" s="1" t="str">
        <f t="shared" si="11"/>
        <v/>
      </c>
      <c r="Q396" s="1" t="s">
        <v>368</v>
      </c>
      <c r="R396" s="1" t="s">
        <v>26</v>
      </c>
      <c r="S396" s="1" t="s">
        <v>27</v>
      </c>
      <c r="T396" s="1" t="s">
        <v>28</v>
      </c>
      <c r="U396" s="1" t="s">
        <v>367</v>
      </c>
      <c r="W396" s="1" t="str">
        <f>IF($N$11="ENTER INITIALS","",IF(V396="","INVALID",IF(V396&lt;33,"VALID","INVALID")))</f>
        <v/>
      </c>
      <c r="X396" s="5" t="e" cm="1">
        <f t="array" ref="X396">_xlfn.IFS(W396="VALID",1,W396="INVALID",0,W396="NO AMP",0)</f>
        <v>#N/A</v>
      </c>
      <c r="Y396" s="10">
        <v>96</v>
      </c>
    </row>
    <row r="397" spans="16:25">
      <c r="P397" s="1" t="str">
        <f t="shared" si="11"/>
        <v/>
      </c>
      <c r="Q397" s="1" t="s">
        <v>368</v>
      </c>
      <c r="R397" s="1" t="s">
        <v>33</v>
      </c>
      <c r="S397" s="1" t="s">
        <v>34</v>
      </c>
      <c r="T397" s="1" t="s">
        <v>28</v>
      </c>
      <c r="U397" s="1" t="s">
        <v>367</v>
      </c>
      <c r="W397" s="1" t="str">
        <f>IF($N$11="ENTER INITIALS","",IF(V397="","NO",IF(V397&lt;33,"YES","NO")))</f>
        <v/>
      </c>
      <c r="X397" s="5" t="e" cm="1">
        <f t="array" ref="X397">_xlfn.IFS(W397="YES",1,W397="NO",0,W397="NO AMP",0)</f>
        <v>#N/A</v>
      </c>
      <c r="Y397" s="10">
        <v>96</v>
      </c>
    </row>
    <row r="398" spans="16:25">
      <c r="P398" s="1" t="str">
        <f t="shared" si="11"/>
        <v/>
      </c>
      <c r="Q398" s="1" t="s">
        <v>369</v>
      </c>
      <c r="R398" s="1" t="s">
        <v>26</v>
      </c>
      <c r="S398" s="1" t="s">
        <v>27</v>
      </c>
      <c r="T398" s="1" t="s">
        <v>28</v>
      </c>
      <c r="U398" s="1" t="s">
        <v>370</v>
      </c>
      <c r="W398" s="1" t="str">
        <f>IF($N$11="ENTER INITIALS","",IF(V398="","INVALID",IF(V398&lt;33,"VALID","INVALID")))</f>
        <v/>
      </c>
      <c r="X398" s="5" t="e" cm="1">
        <f t="array" ref="X398">_xlfn.IFS(W398="VALID",1,W398="INVALID",0,W398="NO AMP",0)</f>
        <v>#N/A</v>
      </c>
      <c r="Y398" s="10">
        <v>97</v>
      </c>
    </row>
    <row r="399" spans="16:25">
      <c r="P399" s="1" t="str">
        <f t="shared" ref="P399:P462" si="12">IF(VLOOKUP(Y399,$B$2:$D$190,3,FALSE)="","",VLOOKUP(Y399,$B$2:$D$190,3,FALSE))</f>
        <v/>
      </c>
      <c r="Q399" s="1" t="s">
        <v>369</v>
      </c>
      <c r="R399" s="1" t="s">
        <v>33</v>
      </c>
      <c r="S399" s="1" t="s">
        <v>34</v>
      </c>
      <c r="T399" s="1" t="s">
        <v>28</v>
      </c>
      <c r="U399" s="1" t="s">
        <v>370</v>
      </c>
      <c r="W399" s="1" t="str">
        <f>IF($N$11="ENTER INITIALS","",IF(V399="","NO",IF(V399&lt;33,"YES","NO")))</f>
        <v/>
      </c>
      <c r="X399" s="5" t="e" cm="1">
        <f t="array" ref="X399">_xlfn.IFS(W399="YES",1,W399="NO",0,W399="NO AMP",0)</f>
        <v>#N/A</v>
      </c>
      <c r="Y399" s="10">
        <v>97</v>
      </c>
    </row>
    <row r="400" spans="16:25">
      <c r="P400" s="1" t="str">
        <f t="shared" si="12"/>
        <v/>
      </c>
      <c r="Q400" s="1" t="s">
        <v>371</v>
      </c>
      <c r="R400" s="1" t="s">
        <v>26</v>
      </c>
      <c r="S400" s="1" t="s">
        <v>27</v>
      </c>
      <c r="T400" s="1" t="s">
        <v>28</v>
      </c>
      <c r="U400" s="1" t="s">
        <v>370</v>
      </c>
      <c r="W400" s="1" t="str">
        <f>IF($N$11="ENTER INITIALS","",IF(V400="","INVALID",IF(V400&lt;33,"VALID","INVALID")))</f>
        <v/>
      </c>
      <c r="X400" s="5" t="e" cm="1">
        <f t="array" ref="X400">_xlfn.IFS(W400="VALID",1,W400="INVALID",0,W400="NO AMP",0)</f>
        <v>#N/A</v>
      </c>
      <c r="Y400" s="10">
        <v>97</v>
      </c>
    </row>
    <row r="401" spans="16:25">
      <c r="P401" s="1" t="str">
        <f t="shared" si="12"/>
        <v/>
      </c>
      <c r="Q401" s="1" t="s">
        <v>371</v>
      </c>
      <c r="R401" s="1" t="s">
        <v>33</v>
      </c>
      <c r="S401" s="1" t="s">
        <v>34</v>
      </c>
      <c r="T401" s="1" t="s">
        <v>28</v>
      </c>
      <c r="U401" s="1" t="s">
        <v>370</v>
      </c>
      <c r="W401" s="1" t="str">
        <f>IF($N$11="ENTER INITIALS","",IF(V401="","NO",IF(V401&lt;33,"YES","NO")))</f>
        <v/>
      </c>
      <c r="X401" s="5" t="e" cm="1">
        <f t="array" ref="X401">_xlfn.IFS(W401="YES",1,W401="NO",0,W401="NO AMP",0)</f>
        <v>#N/A</v>
      </c>
      <c r="Y401" s="10">
        <v>97</v>
      </c>
    </row>
    <row r="402" spans="16:25">
      <c r="P402" s="1" t="str">
        <f t="shared" si="12"/>
        <v/>
      </c>
      <c r="Q402" s="1" t="s">
        <v>372</v>
      </c>
      <c r="R402" s="1" t="s">
        <v>26</v>
      </c>
      <c r="S402" s="1" t="s">
        <v>27</v>
      </c>
      <c r="T402" s="1" t="s">
        <v>28</v>
      </c>
      <c r="U402" s="1" t="s">
        <v>373</v>
      </c>
      <c r="W402" s="1" t="str">
        <f>IF($N$11="ENTER INITIALS","",IF(V402="","INVALID",IF(V402&lt;33,"VALID","INVALID")))</f>
        <v/>
      </c>
      <c r="X402" s="5" t="e" cm="1">
        <f t="array" ref="X402">_xlfn.IFS(W402="VALID",1,W402="INVALID",0,W402="NO AMP",0)</f>
        <v>#N/A</v>
      </c>
      <c r="Y402" s="10">
        <v>98</v>
      </c>
    </row>
    <row r="403" spans="16:25">
      <c r="P403" s="1" t="str">
        <f t="shared" si="12"/>
        <v/>
      </c>
      <c r="Q403" s="1" t="s">
        <v>372</v>
      </c>
      <c r="R403" s="1" t="s">
        <v>33</v>
      </c>
      <c r="S403" s="1" t="s">
        <v>34</v>
      </c>
      <c r="T403" s="1" t="s">
        <v>28</v>
      </c>
      <c r="U403" s="1" t="s">
        <v>373</v>
      </c>
      <c r="W403" s="1" t="str">
        <f>IF($N$11="ENTER INITIALS","",IF(V403="","NO",IF(V403&lt;33,"YES","NO")))</f>
        <v/>
      </c>
      <c r="X403" s="5" t="e" cm="1">
        <f t="array" ref="X403">_xlfn.IFS(W403="YES",1,W403="NO",0,W403="NO AMP",0)</f>
        <v>#N/A</v>
      </c>
      <c r="Y403" s="10">
        <v>98</v>
      </c>
    </row>
    <row r="404" spans="16:25">
      <c r="P404" s="1" t="str">
        <f t="shared" si="12"/>
        <v/>
      </c>
      <c r="Q404" s="1" t="s">
        <v>374</v>
      </c>
      <c r="R404" s="1" t="s">
        <v>26</v>
      </c>
      <c r="S404" s="1" t="s">
        <v>27</v>
      </c>
      <c r="T404" s="1" t="s">
        <v>28</v>
      </c>
      <c r="U404" s="1" t="s">
        <v>373</v>
      </c>
      <c r="W404" s="1" t="str">
        <f>IF($N$11="ENTER INITIALS","",IF(V404="","INVALID",IF(V404&lt;33,"VALID","INVALID")))</f>
        <v/>
      </c>
      <c r="X404" s="5" t="e" cm="1">
        <f t="array" ref="X404">_xlfn.IFS(W404="VALID",1,W404="INVALID",0,W404="NO AMP",0)</f>
        <v>#N/A</v>
      </c>
      <c r="Y404" s="10">
        <v>98</v>
      </c>
    </row>
    <row r="405" spans="16:25">
      <c r="P405" s="1" t="str">
        <f t="shared" si="12"/>
        <v/>
      </c>
      <c r="Q405" s="1" t="s">
        <v>374</v>
      </c>
      <c r="R405" s="1" t="s">
        <v>33</v>
      </c>
      <c r="S405" s="1" t="s">
        <v>34</v>
      </c>
      <c r="T405" s="1" t="s">
        <v>28</v>
      </c>
      <c r="U405" s="1" t="s">
        <v>373</v>
      </c>
      <c r="W405" s="1" t="str">
        <f>IF($N$11="ENTER INITIALS","",IF(V405="","NO",IF(V405&lt;33,"YES","NO")))</f>
        <v/>
      </c>
      <c r="X405" s="5" t="e" cm="1">
        <f t="array" ref="X405">_xlfn.IFS(W405="YES",1,W405="NO",0,W405="NO AMP",0)</f>
        <v>#N/A</v>
      </c>
      <c r="Y405" s="10">
        <v>98</v>
      </c>
    </row>
    <row r="406" spans="16:25">
      <c r="P406" s="1" t="str">
        <f t="shared" si="12"/>
        <v/>
      </c>
      <c r="Q406" s="1" t="s">
        <v>375</v>
      </c>
      <c r="R406" s="1" t="s">
        <v>26</v>
      </c>
      <c r="S406" s="1" t="s">
        <v>27</v>
      </c>
      <c r="T406" s="1" t="s">
        <v>28</v>
      </c>
      <c r="U406" s="1" t="s">
        <v>376</v>
      </c>
      <c r="W406" s="1" t="str">
        <f>IF($N$11="ENTER INITIALS","",IF(V406="","INVALID",IF(V406&lt;33,"VALID","INVALID")))</f>
        <v/>
      </c>
      <c r="X406" s="5" t="e" cm="1">
        <f t="array" ref="X406">_xlfn.IFS(W406="VALID",1,W406="INVALID",0,W406="NO AMP",0)</f>
        <v>#N/A</v>
      </c>
      <c r="Y406" s="10">
        <v>99</v>
      </c>
    </row>
    <row r="407" spans="16:25">
      <c r="P407" s="1" t="str">
        <f t="shared" si="12"/>
        <v/>
      </c>
      <c r="Q407" s="1" t="s">
        <v>375</v>
      </c>
      <c r="R407" s="1" t="s">
        <v>33</v>
      </c>
      <c r="S407" s="1" t="s">
        <v>34</v>
      </c>
      <c r="T407" s="1" t="s">
        <v>28</v>
      </c>
      <c r="U407" s="1" t="s">
        <v>376</v>
      </c>
      <c r="W407" s="1" t="str">
        <f>IF($N$11="ENTER INITIALS","",IF(V407="","NO",IF(V407&lt;33,"YES","NO")))</f>
        <v/>
      </c>
      <c r="X407" s="5" t="e" cm="1">
        <f t="array" ref="X407">_xlfn.IFS(W407="YES",1,W407="NO",0,W407="NO AMP",0)</f>
        <v>#N/A</v>
      </c>
      <c r="Y407" s="10">
        <v>99</v>
      </c>
    </row>
    <row r="408" spans="16:25">
      <c r="P408" s="1" t="str">
        <f t="shared" si="12"/>
        <v/>
      </c>
      <c r="Q408" s="1" t="s">
        <v>377</v>
      </c>
      <c r="R408" s="1" t="s">
        <v>26</v>
      </c>
      <c r="S408" s="1" t="s">
        <v>27</v>
      </c>
      <c r="T408" s="1" t="s">
        <v>28</v>
      </c>
      <c r="U408" s="1" t="s">
        <v>376</v>
      </c>
      <c r="W408" s="1" t="str">
        <f>IF($N$11="ENTER INITIALS","",IF(V408="","INVALID",IF(V408&lt;33,"VALID","INVALID")))</f>
        <v/>
      </c>
      <c r="X408" s="5" t="e" cm="1">
        <f t="array" ref="X408">_xlfn.IFS(W408="VALID",1,W408="INVALID",0,W408="NO AMP",0)</f>
        <v>#N/A</v>
      </c>
      <c r="Y408" s="10">
        <v>99</v>
      </c>
    </row>
    <row r="409" spans="16:25">
      <c r="P409" s="1" t="str">
        <f t="shared" si="12"/>
        <v/>
      </c>
      <c r="Q409" s="1" t="s">
        <v>377</v>
      </c>
      <c r="R409" s="1" t="s">
        <v>33</v>
      </c>
      <c r="S409" s="1" t="s">
        <v>34</v>
      </c>
      <c r="T409" s="1" t="s">
        <v>28</v>
      </c>
      <c r="U409" s="1" t="s">
        <v>376</v>
      </c>
      <c r="W409" s="1" t="str">
        <f>IF($N$11="ENTER INITIALS","",IF(V409="","NO",IF(V409&lt;33,"YES","NO")))</f>
        <v/>
      </c>
      <c r="X409" s="5" t="e" cm="1">
        <f t="array" ref="X409">_xlfn.IFS(W409="YES",1,W409="NO",0,W409="NO AMP",0)</f>
        <v>#N/A</v>
      </c>
      <c r="Y409" s="10">
        <v>99</v>
      </c>
    </row>
    <row r="410" spans="16:25">
      <c r="P410" s="1" t="str">
        <f t="shared" si="12"/>
        <v/>
      </c>
      <c r="Q410" s="1" t="s">
        <v>378</v>
      </c>
      <c r="R410" s="1" t="s">
        <v>26</v>
      </c>
      <c r="S410" s="1" t="s">
        <v>27</v>
      </c>
      <c r="T410" s="1" t="s">
        <v>28</v>
      </c>
      <c r="U410" s="1" t="s">
        <v>379</v>
      </c>
      <c r="W410" s="1" t="str">
        <f>IF($N$11="ENTER INITIALS","",IF(V410="","INVALID",IF(V410&lt;33,"VALID","INVALID")))</f>
        <v/>
      </c>
      <c r="X410" s="5" t="e" cm="1">
        <f t="array" ref="X410">_xlfn.IFS(W410="VALID",1,W410="INVALID",0,W410="NO AMP",0)</f>
        <v>#N/A</v>
      </c>
      <c r="Y410" s="10">
        <v>100</v>
      </c>
    </row>
    <row r="411" spans="16:25">
      <c r="P411" s="1" t="str">
        <f t="shared" si="12"/>
        <v/>
      </c>
      <c r="Q411" s="1" t="s">
        <v>378</v>
      </c>
      <c r="R411" s="1" t="s">
        <v>33</v>
      </c>
      <c r="S411" s="1" t="s">
        <v>34</v>
      </c>
      <c r="T411" s="1" t="s">
        <v>28</v>
      </c>
      <c r="U411" s="1" t="s">
        <v>379</v>
      </c>
      <c r="W411" s="1" t="str">
        <f>IF($N$11="ENTER INITIALS","",IF(V411="","NO",IF(V411&lt;33,"YES","NO")))</f>
        <v/>
      </c>
      <c r="X411" s="5" t="e" cm="1">
        <f t="array" ref="X411">_xlfn.IFS(W411="YES",1,W411="NO",0,W411="NO AMP",0)</f>
        <v>#N/A</v>
      </c>
      <c r="Y411" s="10">
        <v>100</v>
      </c>
    </row>
    <row r="412" spans="16:25">
      <c r="P412" s="1" t="str">
        <f t="shared" si="12"/>
        <v/>
      </c>
      <c r="Q412" s="1" t="s">
        <v>380</v>
      </c>
      <c r="R412" s="1" t="s">
        <v>26</v>
      </c>
      <c r="S412" s="1" t="s">
        <v>27</v>
      </c>
      <c r="T412" s="1" t="s">
        <v>28</v>
      </c>
      <c r="U412" s="1" t="s">
        <v>379</v>
      </c>
      <c r="W412" s="1" t="str">
        <f>IF($N$11="ENTER INITIALS","",IF(V412="","INVALID",IF(V412&lt;33,"VALID","INVALID")))</f>
        <v/>
      </c>
      <c r="X412" s="5" t="e" cm="1">
        <f t="array" ref="X412">_xlfn.IFS(W412="VALID",1,W412="INVALID",0,W412="NO AMP",0)</f>
        <v>#N/A</v>
      </c>
      <c r="Y412" s="10">
        <v>100</v>
      </c>
    </row>
    <row r="413" spans="16:25">
      <c r="P413" s="1" t="str">
        <f t="shared" si="12"/>
        <v/>
      </c>
      <c r="Q413" s="1" t="s">
        <v>380</v>
      </c>
      <c r="R413" s="1" t="s">
        <v>33</v>
      </c>
      <c r="S413" s="1" t="s">
        <v>34</v>
      </c>
      <c r="T413" s="1" t="s">
        <v>28</v>
      </c>
      <c r="U413" s="1" t="s">
        <v>379</v>
      </c>
      <c r="W413" s="1" t="str">
        <f>IF($N$11="ENTER INITIALS","",IF(V413="","NO",IF(V413&lt;33,"YES","NO")))</f>
        <v/>
      </c>
      <c r="X413" s="5" t="e" cm="1">
        <f t="array" ref="X413">_xlfn.IFS(W413="YES",1,W413="NO",0,W413="NO AMP",0)</f>
        <v>#N/A</v>
      </c>
      <c r="Y413" s="10">
        <v>100</v>
      </c>
    </row>
    <row r="414" spans="16:25">
      <c r="P414" s="1" t="str">
        <f t="shared" si="12"/>
        <v/>
      </c>
      <c r="Q414" s="1" t="s">
        <v>381</v>
      </c>
      <c r="R414" s="1" t="s">
        <v>26</v>
      </c>
      <c r="S414" s="1" t="s">
        <v>27</v>
      </c>
      <c r="T414" s="1" t="s">
        <v>28</v>
      </c>
      <c r="U414" s="1" t="s">
        <v>382</v>
      </c>
      <c r="W414" s="1" t="str">
        <f>IF($N$11="ENTER INITIALS","",IF(V414="","INVALID",IF(V414&lt;33,"VALID","INVALID")))</f>
        <v/>
      </c>
      <c r="X414" s="5" t="e" cm="1">
        <f t="array" ref="X414">_xlfn.IFS(W414="VALID",1,W414="INVALID",0,W414="NO AMP",0)</f>
        <v>#N/A</v>
      </c>
      <c r="Y414" s="10">
        <v>101</v>
      </c>
    </row>
    <row r="415" spans="16:25">
      <c r="P415" s="1" t="str">
        <f t="shared" si="12"/>
        <v/>
      </c>
      <c r="Q415" s="1" t="s">
        <v>381</v>
      </c>
      <c r="R415" s="1" t="s">
        <v>33</v>
      </c>
      <c r="S415" s="1" t="s">
        <v>34</v>
      </c>
      <c r="T415" s="1" t="s">
        <v>28</v>
      </c>
      <c r="U415" s="1" t="s">
        <v>382</v>
      </c>
      <c r="W415" s="1" t="str">
        <f>IF($N$11="ENTER INITIALS","",IF(V415="","NO",IF(V415&lt;33,"YES","NO")))</f>
        <v/>
      </c>
      <c r="X415" s="5" t="e" cm="1">
        <f t="array" ref="X415">_xlfn.IFS(W415="YES",1,W415="NO",0,W415="NO AMP",0)</f>
        <v>#N/A</v>
      </c>
      <c r="Y415" s="10">
        <v>101</v>
      </c>
    </row>
    <row r="416" spans="16:25">
      <c r="P416" s="1" t="str">
        <f t="shared" si="12"/>
        <v/>
      </c>
      <c r="Q416" s="1" t="s">
        <v>383</v>
      </c>
      <c r="R416" s="1" t="s">
        <v>26</v>
      </c>
      <c r="S416" s="1" t="s">
        <v>27</v>
      </c>
      <c r="T416" s="1" t="s">
        <v>28</v>
      </c>
      <c r="U416" s="1" t="s">
        <v>382</v>
      </c>
      <c r="W416" s="1" t="str">
        <f>IF($N$11="ENTER INITIALS","",IF(V416="","INVALID",IF(V416&lt;33,"VALID","INVALID")))</f>
        <v/>
      </c>
      <c r="X416" s="5" t="e" cm="1">
        <f t="array" ref="X416">_xlfn.IFS(W416="VALID",1,W416="INVALID",0,W416="NO AMP",0)</f>
        <v>#N/A</v>
      </c>
      <c r="Y416" s="10">
        <v>101</v>
      </c>
    </row>
    <row r="417" spans="16:25">
      <c r="P417" s="1" t="str">
        <f t="shared" si="12"/>
        <v/>
      </c>
      <c r="Q417" s="1" t="s">
        <v>383</v>
      </c>
      <c r="R417" s="1" t="s">
        <v>33</v>
      </c>
      <c r="S417" s="1" t="s">
        <v>34</v>
      </c>
      <c r="T417" s="1" t="s">
        <v>28</v>
      </c>
      <c r="U417" s="1" t="s">
        <v>382</v>
      </c>
      <c r="W417" s="1" t="str">
        <f>IF($N$11="ENTER INITIALS","",IF(V417="","NO",IF(V417&lt;33,"YES","NO")))</f>
        <v/>
      </c>
      <c r="X417" s="5" t="e" cm="1">
        <f t="array" ref="X417">_xlfn.IFS(W417="YES",1,W417="NO",0,W417="NO AMP",0)</f>
        <v>#N/A</v>
      </c>
      <c r="Y417" s="10">
        <v>101</v>
      </c>
    </row>
    <row r="418" spans="16:25">
      <c r="P418" s="1" t="str">
        <f t="shared" si="12"/>
        <v/>
      </c>
      <c r="Q418" s="1" t="s">
        <v>384</v>
      </c>
      <c r="R418" s="1" t="s">
        <v>26</v>
      </c>
      <c r="S418" s="1" t="s">
        <v>27</v>
      </c>
      <c r="T418" s="1" t="s">
        <v>28</v>
      </c>
      <c r="U418" s="1" t="s">
        <v>385</v>
      </c>
      <c r="W418" s="1" t="str">
        <f>IF($N$11="ENTER INITIALS","",IF(V418="","INVALID",IF(V418&lt;33,"VALID","INVALID")))</f>
        <v/>
      </c>
      <c r="X418" s="5" t="e" cm="1">
        <f t="array" ref="X418">_xlfn.IFS(W418="VALID",1,W418="INVALID",0,W418="NO AMP",0)</f>
        <v>#N/A</v>
      </c>
      <c r="Y418" s="10">
        <v>102</v>
      </c>
    </row>
    <row r="419" spans="16:25">
      <c r="P419" s="1" t="str">
        <f t="shared" si="12"/>
        <v/>
      </c>
      <c r="Q419" s="1" t="s">
        <v>384</v>
      </c>
      <c r="R419" s="1" t="s">
        <v>33</v>
      </c>
      <c r="S419" s="1" t="s">
        <v>34</v>
      </c>
      <c r="T419" s="1" t="s">
        <v>28</v>
      </c>
      <c r="U419" s="1" t="s">
        <v>385</v>
      </c>
      <c r="W419" s="1" t="str">
        <f>IF($N$11="ENTER INITIALS","",IF(V419="","NO",IF(V419&lt;33,"YES","NO")))</f>
        <v/>
      </c>
      <c r="X419" s="5" t="e" cm="1">
        <f t="array" ref="X419">_xlfn.IFS(W419="YES",1,W419="NO",0,W419="NO AMP",0)</f>
        <v>#N/A</v>
      </c>
      <c r="Y419" s="10">
        <v>102</v>
      </c>
    </row>
    <row r="420" spans="16:25">
      <c r="P420" s="1" t="str">
        <f t="shared" si="12"/>
        <v/>
      </c>
      <c r="Q420" s="1" t="s">
        <v>386</v>
      </c>
      <c r="R420" s="1" t="s">
        <v>26</v>
      </c>
      <c r="S420" s="1" t="s">
        <v>27</v>
      </c>
      <c r="T420" s="1" t="s">
        <v>28</v>
      </c>
      <c r="U420" s="1" t="s">
        <v>385</v>
      </c>
      <c r="W420" s="1" t="str">
        <f>IF($N$11="ENTER INITIALS","",IF(V420="","INVALID",IF(V420&lt;33,"VALID","INVALID")))</f>
        <v/>
      </c>
      <c r="X420" s="5" t="e" cm="1">
        <f t="array" ref="X420">_xlfn.IFS(W420="VALID",1,W420="INVALID",0,W420="NO AMP",0)</f>
        <v>#N/A</v>
      </c>
      <c r="Y420" s="10">
        <v>102</v>
      </c>
    </row>
    <row r="421" spans="16:25">
      <c r="P421" s="1" t="str">
        <f t="shared" si="12"/>
        <v/>
      </c>
      <c r="Q421" s="1" t="s">
        <v>386</v>
      </c>
      <c r="R421" s="1" t="s">
        <v>33</v>
      </c>
      <c r="S421" s="1" t="s">
        <v>34</v>
      </c>
      <c r="T421" s="1" t="s">
        <v>28</v>
      </c>
      <c r="U421" s="1" t="s">
        <v>385</v>
      </c>
      <c r="W421" s="1" t="str">
        <f>IF($N$11="ENTER INITIALS","",IF(V421="","NO",IF(V421&lt;33,"YES","NO")))</f>
        <v/>
      </c>
      <c r="X421" s="5" t="e" cm="1">
        <f t="array" ref="X421">_xlfn.IFS(W421="YES",1,W421="NO",0,W421="NO AMP",0)</f>
        <v>#N/A</v>
      </c>
      <c r="Y421" s="10">
        <v>102</v>
      </c>
    </row>
    <row r="422" spans="16:25">
      <c r="P422" s="1" t="str">
        <f t="shared" si="12"/>
        <v/>
      </c>
      <c r="Q422" s="1" t="s">
        <v>387</v>
      </c>
      <c r="R422" s="1" t="s">
        <v>26</v>
      </c>
      <c r="S422" s="1" t="s">
        <v>27</v>
      </c>
      <c r="T422" s="1" t="s">
        <v>28</v>
      </c>
      <c r="U422" s="1" t="s">
        <v>388</v>
      </c>
      <c r="W422" s="1" t="str">
        <f>IF($N$11="ENTER INITIALS","",IF(V422="","INVALID",IF(V422&lt;33,"VALID","INVALID")))</f>
        <v/>
      </c>
      <c r="X422" s="5" t="e" cm="1">
        <f t="array" ref="X422">_xlfn.IFS(W422="VALID",1,W422="INVALID",0,W422="NO AMP",0)</f>
        <v>#N/A</v>
      </c>
      <c r="Y422" s="10">
        <v>103</v>
      </c>
    </row>
    <row r="423" spans="16:25">
      <c r="P423" s="1" t="str">
        <f t="shared" si="12"/>
        <v/>
      </c>
      <c r="Q423" s="1" t="s">
        <v>387</v>
      </c>
      <c r="R423" s="1" t="s">
        <v>33</v>
      </c>
      <c r="S423" s="1" t="s">
        <v>34</v>
      </c>
      <c r="T423" s="1" t="s">
        <v>28</v>
      </c>
      <c r="U423" s="1" t="s">
        <v>388</v>
      </c>
      <c r="W423" s="1" t="str">
        <f>IF($N$11="ENTER INITIALS","",IF(V423="","NO",IF(V423&lt;33,"YES","NO")))</f>
        <v/>
      </c>
      <c r="X423" s="5" t="e" cm="1">
        <f t="array" ref="X423">_xlfn.IFS(W423="YES",1,W423="NO",0,W423="NO AMP",0)</f>
        <v>#N/A</v>
      </c>
      <c r="Y423" s="10">
        <v>103</v>
      </c>
    </row>
    <row r="424" spans="16:25">
      <c r="P424" s="1" t="str">
        <f t="shared" si="12"/>
        <v/>
      </c>
      <c r="Q424" s="1" t="s">
        <v>389</v>
      </c>
      <c r="R424" s="1" t="s">
        <v>26</v>
      </c>
      <c r="S424" s="1" t="s">
        <v>27</v>
      </c>
      <c r="T424" s="1" t="s">
        <v>28</v>
      </c>
      <c r="U424" s="1" t="s">
        <v>388</v>
      </c>
      <c r="W424" s="1" t="str">
        <f>IF($N$11="ENTER INITIALS","",IF(V424="","INVALID",IF(V424&lt;33,"VALID","INVALID")))</f>
        <v/>
      </c>
      <c r="X424" s="5" t="e" cm="1">
        <f t="array" ref="X424">_xlfn.IFS(W424="VALID",1,W424="INVALID",0,W424="NO AMP",0)</f>
        <v>#N/A</v>
      </c>
      <c r="Y424" s="10">
        <v>103</v>
      </c>
    </row>
    <row r="425" spans="16:25">
      <c r="P425" s="1" t="str">
        <f t="shared" si="12"/>
        <v/>
      </c>
      <c r="Q425" s="1" t="s">
        <v>389</v>
      </c>
      <c r="R425" s="1" t="s">
        <v>33</v>
      </c>
      <c r="S425" s="1" t="s">
        <v>34</v>
      </c>
      <c r="T425" s="1" t="s">
        <v>28</v>
      </c>
      <c r="U425" s="1" t="s">
        <v>388</v>
      </c>
      <c r="W425" s="1" t="str">
        <f>IF($N$11="ENTER INITIALS","",IF(V425="","NO",IF(V425&lt;33,"YES","NO")))</f>
        <v/>
      </c>
      <c r="X425" s="5" t="e" cm="1">
        <f t="array" ref="X425">_xlfn.IFS(W425="YES",1,W425="NO",0,W425="NO AMP",0)</f>
        <v>#N/A</v>
      </c>
      <c r="Y425" s="10">
        <v>103</v>
      </c>
    </row>
    <row r="426" spans="16:25">
      <c r="P426" s="1" t="str">
        <f t="shared" si="12"/>
        <v/>
      </c>
      <c r="Q426" s="1" t="s">
        <v>390</v>
      </c>
      <c r="R426" s="1" t="s">
        <v>26</v>
      </c>
      <c r="S426" s="1" t="s">
        <v>27</v>
      </c>
      <c r="T426" s="1" t="s">
        <v>28</v>
      </c>
      <c r="U426" s="1" t="s">
        <v>391</v>
      </c>
      <c r="W426" s="1" t="str">
        <f>IF($N$11="ENTER INITIALS","",IF(V426="","INVALID",IF(V426&lt;33,"VALID","INVALID")))</f>
        <v/>
      </c>
      <c r="X426" s="5" t="e" cm="1">
        <f t="array" ref="X426">_xlfn.IFS(W426="VALID",1,W426="INVALID",0,W426="NO AMP",0)</f>
        <v>#N/A</v>
      </c>
      <c r="Y426" s="10">
        <v>104</v>
      </c>
    </row>
    <row r="427" spans="16:25">
      <c r="P427" s="1" t="str">
        <f t="shared" si="12"/>
        <v/>
      </c>
      <c r="Q427" s="1" t="s">
        <v>390</v>
      </c>
      <c r="R427" s="1" t="s">
        <v>33</v>
      </c>
      <c r="S427" s="1" t="s">
        <v>34</v>
      </c>
      <c r="T427" s="1" t="s">
        <v>28</v>
      </c>
      <c r="U427" s="1" t="s">
        <v>391</v>
      </c>
      <c r="W427" s="1" t="str">
        <f>IF($N$11="ENTER INITIALS","",IF(V427="","NO",IF(V427&lt;33,"YES","NO")))</f>
        <v/>
      </c>
      <c r="X427" s="5" t="e" cm="1">
        <f t="array" ref="X427">_xlfn.IFS(W427="YES",1,W427="NO",0,W427="NO AMP",0)</f>
        <v>#N/A</v>
      </c>
      <c r="Y427" s="10">
        <v>104</v>
      </c>
    </row>
    <row r="428" spans="16:25">
      <c r="P428" s="1" t="str">
        <f t="shared" si="12"/>
        <v/>
      </c>
      <c r="Q428" s="1" t="s">
        <v>392</v>
      </c>
      <c r="R428" s="1" t="s">
        <v>26</v>
      </c>
      <c r="S428" s="1" t="s">
        <v>27</v>
      </c>
      <c r="T428" s="1" t="s">
        <v>28</v>
      </c>
      <c r="U428" s="1" t="s">
        <v>391</v>
      </c>
      <c r="W428" s="1" t="str">
        <f>IF($N$11="ENTER INITIALS","",IF(V428="","INVALID",IF(V428&lt;33,"VALID","INVALID")))</f>
        <v/>
      </c>
      <c r="X428" s="5" t="e" cm="1">
        <f t="array" ref="X428">_xlfn.IFS(W428="VALID",1,W428="INVALID",0,W428="NO AMP",0)</f>
        <v>#N/A</v>
      </c>
      <c r="Y428" s="10">
        <v>104</v>
      </c>
    </row>
    <row r="429" spans="16:25">
      <c r="P429" s="1" t="str">
        <f t="shared" si="12"/>
        <v/>
      </c>
      <c r="Q429" s="1" t="s">
        <v>392</v>
      </c>
      <c r="R429" s="1" t="s">
        <v>33</v>
      </c>
      <c r="S429" s="1" t="s">
        <v>34</v>
      </c>
      <c r="T429" s="1" t="s">
        <v>28</v>
      </c>
      <c r="U429" s="1" t="s">
        <v>391</v>
      </c>
      <c r="W429" s="1" t="str">
        <f>IF($N$11="ENTER INITIALS","",IF(V429="","NO",IF(V429&lt;33,"YES","NO")))</f>
        <v/>
      </c>
      <c r="X429" s="5" t="e" cm="1">
        <f t="array" ref="X429">_xlfn.IFS(W429="YES",1,W429="NO",0,W429="NO AMP",0)</f>
        <v>#N/A</v>
      </c>
      <c r="Y429" s="10">
        <v>104</v>
      </c>
    </row>
    <row r="430" spans="16:25">
      <c r="P430" s="1" t="str">
        <f t="shared" si="12"/>
        <v/>
      </c>
      <c r="Q430" s="1" t="s">
        <v>393</v>
      </c>
      <c r="R430" s="1" t="s">
        <v>26</v>
      </c>
      <c r="S430" s="1" t="s">
        <v>27</v>
      </c>
      <c r="T430" s="1" t="s">
        <v>28</v>
      </c>
      <c r="U430" s="1" t="s">
        <v>394</v>
      </c>
      <c r="W430" s="1" t="str">
        <f>IF($N$11="ENTER INITIALS","",IF(V430="","INVALID",IF(V430&lt;33,"VALID","INVALID")))</f>
        <v/>
      </c>
      <c r="X430" s="5" t="e" cm="1">
        <f t="array" ref="X430">_xlfn.IFS(W430="VALID",1,W430="INVALID",0,W430="NO AMP",0)</f>
        <v>#N/A</v>
      </c>
      <c r="Y430" s="10">
        <v>105</v>
      </c>
    </row>
    <row r="431" spans="16:25">
      <c r="P431" s="1" t="str">
        <f t="shared" si="12"/>
        <v/>
      </c>
      <c r="Q431" s="1" t="s">
        <v>393</v>
      </c>
      <c r="R431" s="1" t="s">
        <v>33</v>
      </c>
      <c r="S431" s="1" t="s">
        <v>34</v>
      </c>
      <c r="T431" s="1" t="s">
        <v>28</v>
      </c>
      <c r="U431" s="1" t="s">
        <v>394</v>
      </c>
      <c r="W431" s="1" t="str">
        <f>IF($N$11="ENTER INITIALS","",IF(V431="","NO",IF(V431&lt;33,"YES","NO")))</f>
        <v/>
      </c>
      <c r="X431" s="5" t="e" cm="1">
        <f t="array" ref="X431">_xlfn.IFS(W431="YES",1,W431="NO",0,W431="NO AMP",0)</f>
        <v>#N/A</v>
      </c>
      <c r="Y431" s="10">
        <v>105</v>
      </c>
    </row>
    <row r="432" spans="16:25">
      <c r="P432" s="1" t="str">
        <f t="shared" si="12"/>
        <v/>
      </c>
      <c r="Q432" s="1" t="s">
        <v>395</v>
      </c>
      <c r="R432" s="1" t="s">
        <v>26</v>
      </c>
      <c r="S432" s="1" t="s">
        <v>27</v>
      </c>
      <c r="T432" s="1" t="s">
        <v>28</v>
      </c>
      <c r="U432" s="1" t="s">
        <v>394</v>
      </c>
      <c r="W432" s="1" t="str">
        <f>IF($N$11="ENTER INITIALS","",IF(V432="","INVALID",IF(V432&lt;33,"VALID","INVALID")))</f>
        <v/>
      </c>
      <c r="X432" s="5" t="e" cm="1">
        <f t="array" ref="X432">_xlfn.IFS(W432="VALID",1,W432="INVALID",0,W432="NO AMP",0)</f>
        <v>#N/A</v>
      </c>
      <c r="Y432" s="10">
        <v>105</v>
      </c>
    </row>
    <row r="433" spans="16:25">
      <c r="P433" s="1" t="str">
        <f t="shared" si="12"/>
        <v/>
      </c>
      <c r="Q433" s="1" t="s">
        <v>395</v>
      </c>
      <c r="R433" s="1" t="s">
        <v>33</v>
      </c>
      <c r="S433" s="1" t="s">
        <v>34</v>
      </c>
      <c r="T433" s="1" t="s">
        <v>28</v>
      </c>
      <c r="U433" s="1" t="s">
        <v>394</v>
      </c>
      <c r="W433" s="1" t="str">
        <f>IF($N$11="ENTER INITIALS","",IF(V433="","NO",IF(V433&lt;33,"YES","NO")))</f>
        <v/>
      </c>
      <c r="X433" s="5" t="e" cm="1">
        <f t="array" ref="X433">_xlfn.IFS(W433="YES",1,W433="NO",0,W433="NO AMP",0)</f>
        <v>#N/A</v>
      </c>
      <c r="Y433" s="10">
        <v>105</v>
      </c>
    </row>
    <row r="434" spans="16:25">
      <c r="P434" s="1" t="str">
        <f t="shared" si="12"/>
        <v/>
      </c>
      <c r="Q434" s="1" t="s">
        <v>396</v>
      </c>
      <c r="R434" s="1" t="s">
        <v>26</v>
      </c>
      <c r="S434" s="1" t="s">
        <v>27</v>
      </c>
      <c r="T434" s="1" t="s">
        <v>28</v>
      </c>
      <c r="U434" s="1" t="s">
        <v>397</v>
      </c>
      <c r="W434" s="1" t="str">
        <f>IF($N$11="ENTER INITIALS","",IF(V434="","INVALID",IF(V434&lt;33,"VALID","INVALID")))</f>
        <v/>
      </c>
      <c r="X434" s="5" t="e" cm="1">
        <f t="array" ref="X434">_xlfn.IFS(W434="VALID",1,W434="INVALID",0,W434="NO AMP",0)</f>
        <v>#N/A</v>
      </c>
      <c r="Y434" s="10">
        <v>106</v>
      </c>
    </row>
    <row r="435" spans="16:25">
      <c r="P435" s="1" t="str">
        <f t="shared" si="12"/>
        <v/>
      </c>
      <c r="Q435" s="1" t="s">
        <v>396</v>
      </c>
      <c r="R435" s="1" t="s">
        <v>33</v>
      </c>
      <c r="S435" s="1" t="s">
        <v>34</v>
      </c>
      <c r="T435" s="1" t="s">
        <v>28</v>
      </c>
      <c r="U435" s="1" t="s">
        <v>397</v>
      </c>
      <c r="W435" s="1" t="str">
        <f>IF($N$11="ENTER INITIALS","",IF(V435="","NO",IF(V435&lt;33,"YES","NO")))</f>
        <v/>
      </c>
      <c r="X435" s="5" t="e" cm="1">
        <f t="array" ref="X435">_xlfn.IFS(W435="YES",1,W435="NO",0,W435="NO AMP",0)</f>
        <v>#N/A</v>
      </c>
      <c r="Y435" s="10">
        <v>106</v>
      </c>
    </row>
    <row r="436" spans="16:25">
      <c r="P436" s="1" t="str">
        <f t="shared" si="12"/>
        <v/>
      </c>
      <c r="Q436" s="1" t="s">
        <v>398</v>
      </c>
      <c r="R436" s="1" t="s">
        <v>26</v>
      </c>
      <c r="S436" s="1" t="s">
        <v>27</v>
      </c>
      <c r="T436" s="1" t="s">
        <v>28</v>
      </c>
      <c r="U436" s="1" t="s">
        <v>397</v>
      </c>
      <c r="W436" s="1" t="str">
        <f>IF($N$11="ENTER INITIALS","",IF(V436="","INVALID",IF(V436&lt;33,"VALID","INVALID")))</f>
        <v/>
      </c>
      <c r="X436" s="5" t="e" cm="1">
        <f t="array" ref="X436">_xlfn.IFS(W436="VALID",1,W436="INVALID",0,W436="NO AMP",0)</f>
        <v>#N/A</v>
      </c>
      <c r="Y436" s="10">
        <v>106</v>
      </c>
    </row>
    <row r="437" spans="16:25">
      <c r="P437" s="1" t="str">
        <f t="shared" si="12"/>
        <v/>
      </c>
      <c r="Q437" s="1" t="s">
        <v>398</v>
      </c>
      <c r="R437" s="1" t="s">
        <v>33</v>
      </c>
      <c r="S437" s="1" t="s">
        <v>34</v>
      </c>
      <c r="T437" s="1" t="s">
        <v>28</v>
      </c>
      <c r="U437" s="1" t="s">
        <v>397</v>
      </c>
      <c r="W437" s="1" t="str">
        <f>IF($N$11="ENTER INITIALS","",IF(V437="","NO",IF(V437&lt;33,"YES","NO")))</f>
        <v/>
      </c>
      <c r="X437" s="5" t="e" cm="1">
        <f t="array" ref="X437">_xlfn.IFS(W437="YES",1,W437="NO",0,W437="NO AMP",0)</f>
        <v>#N/A</v>
      </c>
      <c r="Y437" s="10">
        <v>106</v>
      </c>
    </row>
    <row r="438" spans="16:25">
      <c r="P438" s="1" t="str">
        <f t="shared" si="12"/>
        <v/>
      </c>
      <c r="Q438" s="1" t="s">
        <v>399</v>
      </c>
      <c r="R438" s="1" t="s">
        <v>26</v>
      </c>
      <c r="S438" s="1" t="s">
        <v>27</v>
      </c>
      <c r="T438" s="1" t="s">
        <v>28</v>
      </c>
      <c r="U438" s="1" t="s">
        <v>400</v>
      </c>
      <c r="W438" s="1" t="str">
        <f>IF($N$11="ENTER INITIALS","",IF(V438="","INVALID",IF(V438&lt;33,"VALID","INVALID")))</f>
        <v/>
      </c>
      <c r="X438" s="5" t="e" cm="1">
        <f t="array" ref="X438">_xlfn.IFS(W438="VALID",1,W438="INVALID",0,W438="NO AMP",0)</f>
        <v>#N/A</v>
      </c>
      <c r="Y438" s="10">
        <v>107</v>
      </c>
    </row>
    <row r="439" spans="16:25">
      <c r="P439" s="1" t="str">
        <f t="shared" si="12"/>
        <v/>
      </c>
      <c r="Q439" s="1" t="s">
        <v>399</v>
      </c>
      <c r="R439" s="1" t="s">
        <v>33</v>
      </c>
      <c r="S439" s="1" t="s">
        <v>34</v>
      </c>
      <c r="T439" s="1" t="s">
        <v>28</v>
      </c>
      <c r="U439" s="1" t="s">
        <v>400</v>
      </c>
      <c r="W439" s="1" t="str">
        <f>IF($N$11="ENTER INITIALS","",IF(V439="","NO",IF(V439&lt;33,"YES","NO")))</f>
        <v/>
      </c>
      <c r="X439" s="5" t="e" cm="1">
        <f t="array" ref="X439">_xlfn.IFS(W439="YES",1,W439="NO",0,W439="NO AMP",0)</f>
        <v>#N/A</v>
      </c>
      <c r="Y439" s="10">
        <v>107</v>
      </c>
    </row>
    <row r="440" spans="16:25">
      <c r="P440" s="1" t="str">
        <f t="shared" si="12"/>
        <v/>
      </c>
      <c r="Q440" s="1" t="s">
        <v>401</v>
      </c>
      <c r="R440" s="1" t="s">
        <v>26</v>
      </c>
      <c r="S440" s="1" t="s">
        <v>27</v>
      </c>
      <c r="T440" s="1" t="s">
        <v>28</v>
      </c>
      <c r="U440" s="1" t="s">
        <v>400</v>
      </c>
      <c r="W440" s="1" t="str">
        <f>IF($N$11="ENTER INITIALS","",IF(V440="","INVALID",IF(V440&lt;33,"VALID","INVALID")))</f>
        <v/>
      </c>
      <c r="X440" s="5" t="e" cm="1">
        <f t="array" ref="X440">_xlfn.IFS(W440="VALID",1,W440="INVALID",0,W440="NO AMP",0)</f>
        <v>#N/A</v>
      </c>
      <c r="Y440" s="10">
        <v>107</v>
      </c>
    </row>
    <row r="441" spans="16:25">
      <c r="P441" s="1" t="str">
        <f t="shared" si="12"/>
        <v/>
      </c>
      <c r="Q441" s="1" t="s">
        <v>401</v>
      </c>
      <c r="R441" s="1" t="s">
        <v>33</v>
      </c>
      <c r="S441" s="1" t="s">
        <v>34</v>
      </c>
      <c r="T441" s="1" t="s">
        <v>28</v>
      </c>
      <c r="U441" s="1" t="s">
        <v>400</v>
      </c>
      <c r="W441" s="1" t="str">
        <f>IF($N$11="ENTER INITIALS","",IF(V441="","NO",IF(V441&lt;33,"YES","NO")))</f>
        <v/>
      </c>
      <c r="X441" s="5" t="e" cm="1">
        <f t="array" ref="X441">_xlfn.IFS(W441="YES",1,W441="NO",0,W441="NO AMP",0)</f>
        <v>#N/A</v>
      </c>
      <c r="Y441" s="10">
        <v>107</v>
      </c>
    </row>
    <row r="442" spans="16:25">
      <c r="P442" s="1" t="str">
        <f t="shared" si="12"/>
        <v/>
      </c>
      <c r="Q442" s="1" t="s">
        <v>402</v>
      </c>
      <c r="R442" s="1" t="s">
        <v>26</v>
      </c>
      <c r="S442" s="1" t="s">
        <v>27</v>
      </c>
      <c r="T442" s="1" t="s">
        <v>28</v>
      </c>
      <c r="U442" s="1" t="s">
        <v>403</v>
      </c>
      <c r="W442" s="1" t="str">
        <f>IF($N$11="ENTER INITIALS","",IF(V442="","INVALID",IF(V442&lt;33,"VALID","INVALID")))</f>
        <v/>
      </c>
      <c r="X442" s="5" t="e" cm="1">
        <f t="array" ref="X442">_xlfn.IFS(W442="VALID",1,W442="INVALID",0,W442="NO AMP",0)</f>
        <v>#N/A</v>
      </c>
      <c r="Y442" s="10">
        <v>108</v>
      </c>
    </row>
    <row r="443" spans="16:25">
      <c r="P443" s="1" t="str">
        <f t="shared" si="12"/>
        <v/>
      </c>
      <c r="Q443" s="1" t="s">
        <v>402</v>
      </c>
      <c r="R443" s="1" t="s">
        <v>33</v>
      </c>
      <c r="S443" s="1" t="s">
        <v>34</v>
      </c>
      <c r="T443" s="1" t="s">
        <v>28</v>
      </c>
      <c r="U443" s="1" t="s">
        <v>403</v>
      </c>
      <c r="W443" s="1" t="str">
        <f>IF($N$11="ENTER INITIALS","",IF(V443="","NO",IF(V443&lt;33,"YES","NO")))</f>
        <v/>
      </c>
      <c r="X443" s="5" t="e" cm="1">
        <f t="array" ref="X443">_xlfn.IFS(W443="YES",1,W443="NO",0,W443="NO AMP",0)</f>
        <v>#N/A</v>
      </c>
      <c r="Y443" s="10">
        <v>108</v>
      </c>
    </row>
    <row r="444" spans="16:25">
      <c r="P444" s="1" t="str">
        <f t="shared" si="12"/>
        <v/>
      </c>
      <c r="Q444" s="1" t="s">
        <v>404</v>
      </c>
      <c r="R444" s="1" t="s">
        <v>26</v>
      </c>
      <c r="S444" s="1" t="s">
        <v>27</v>
      </c>
      <c r="T444" s="1" t="s">
        <v>28</v>
      </c>
      <c r="U444" s="1" t="s">
        <v>403</v>
      </c>
      <c r="W444" s="1" t="str">
        <f>IF($N$11="ENTER INITIALS","",IF(V444="","INVALID",IF(V444&lt;33,"VALID","INVALID")))</f>
        <v/>
      </c>
      <c r="X444" s="5" t="e" cm="1">
        <f t="array" ref="X444">_xlfn.IFS(W444="VALID",1,W444="INVALID",0,W444="NO AMP",0)</f>
        <v>#N/A</v>
      </c>
      <c r="Y444" s="10">
        <v>108</v>
      </c>
    </row>
    <row r="445" spans="16:25">
      <c r="P445" s="1" t="str">
        <f t="shared" si="12"/>
        <v/>
      </c>
      <c r="Q445" s="1" t="s">
        <v>404</v>
      </c>
      <c r="R445" s="1" t="s">
        <v>33</v>
      </c>
      <c r="S445" s="1" t="s">
        <v>34</v>
      </c>
      <c r="T445" s="1" t="s">
        <v>28</v>
      </c>
      <c r="U445" s="1" t="s">
        <v>403</v>
      </c>
      <c r="W445" s="1" t="str">
        <f>IF($N$11="ENTER INITIALS","",IF(V445="","NO",IF(V445&lt;33,"YES","NO")))</f>
        <v/>
      </c>
      <c r="X445" s="5" t="e" cm="1">
        <f t="array" ref="X445">_xlfn.IFS(W445="YES",1,W445="NO",0,W445="NO AMP",0)</f>
        <v>#N/A</v>
      </c>
      <c r="Y445" s="10">
        <v>108</v>
      </c>
    </row>
    <row r="446" spans="16:25">
      <c r="P446" s="1" t="str">
        <f t="shared" si="12"/>
        <v/>
      </c>
      <c r="Q446" s="1" t="s">
        <v>405</v>
      </c>
      <c r="R446" s="1" t="s">
        <v>26</v>
      </c>
      <c r="S446" s="1" t="s">
        <v>27</v>
      </c>
      <c r="T446" s="1" t="s">
        <v>28</v>
      </c>
      <c r="U446" s="1" t="s">
        <v>406</v>
      </c>
      <c r="W446" s="1" t="str">
        <f>IF($N$11="ENTER INITIALS","",IF(V446="","INVALID",IF(V446&lt;33,"VALID","INVALID")))</f>
        <v/>
      </c>
      <c r="X446" s="5" t="e" cm="1">
        <f t="array" ref="X446">_xlfn.IFS(W446="VALID",1,W446="INVALID",0,W446="NO AMP",0)</f>
        <v>#N/A</v>
      </c>
      <c r="Y446" s="10">
        <v>109</v>
      </c>
    </row>
    <row r="447" spans="16:25">
      <c r="P447" s="1" t="str">
        <f t="shared" si="12"/>
        <v/>
      </c>
      <c r="Q447" s="1" t="s">
        <v>405</v>
      </c>
      <c r="R447" s="1" t="s">
        <v>33</v>
      </c>
      <c r="S447" s="1" t="s">
        <v>34</v>
      </c>
      <c r="T447" s="1" t="s">
        <v>28</v>
      </c>
      <c r="U447" s="1" t="s">
        <v>406</v>
      </c>
      <c r="W447" s="1" t="str">
        <f>IF($N$11="ENTER INITIALS","",IF(V447="","NO",IF(V447&lt;33,"YES","NO")))</f>
        <v/>
      </c>
      <c r="X447" s="5" t="e" cm="1">
        <f t="array" ref="X447">_xlfn.IFS(W447="YES",1,W447="NO",0,W447="NO AMP",0)</f>
        <v>#N/A</v>
      </c>
      <c r="Y447" s="10">
        <v>109</v>
      </c>
    </row>
    <row r="448" spans="16:25">
      <c r="P448" s="1" t="str">
        <f t="shared" si="12"/>
        <v/>
      </c>
      <c r="Q448" s="1" t="s">
        <v>407</v>
      </c>
      <c r="R448" s="1" t="s">
        <v>26</v>
      </c>
      <c r="S448" s="1" t="s">
        <v>27</v>
      </c>
      <c r="T448" s="1" t="s">
        <v>28</v>
      </c>
      <c r="U448" s="1" t="s">
        <v>406</v>
      </c>
      <c r="W448" s="1" t="str">
        <f>IF($N$11="ENTER INITIALS","",IF(V448="","INVALID",IF(V448&lt;33,"VALID","INVALID")))</f>
        <v/>
      </c>
      <c r="X448" s="5" t="e" cm="1">
        <f t="array" ref="X448">_xlfn.IFS(W448="VALID",1,W448="INVALID",0,W448="NO AMP",0)</f>
        <v>#N/A</v>
      </c>
      <c r="Y448" s="10">
        <v>109</v>
      </c>
    </row>
    <row r="449" spans="16:25">
      <c r="P449" s="1" t="str">
        <f t="shared" si="12"/>
        <v/>
      </c>
      <c r="Q449" s="1" t="s">
        <v>407</v>
      </c>
      <c r="R449" s="1" t="s">
        <v>33</v>
      </c>
      <c r="S449" s="1" t="s">
        <v>34</v>
      </c>
      <c r="T449" s="1" t="s">
        <v>28</v>
      </c>
      <c r="U449" s="1" t="s">
        <v>406</v>
      </c>
      <c r="W449" s="1" t="str">
        <f>IF($N$11="ENTER INITIALS","",IF(V449="","NO",IF(V449&lt;33,"YES","NO")))</f>
        <v/>
      </c>
      <c r="X449" s="5" t="e" cm="1">
        <f t="array" ref="X449">_xlfn.IFS(W449="YES",1,W449="NO",0,W449="NO AMP",0)</f>
        <v>#N/A</v>
      </c>
      <c r="Y449" s="10">
        <v>109</v>
      </c>
    </row>
    <row r="450" spans="16:25">
      <c r="P450" s="1" t="str">
        <f t="shared" si="12"/>
        <v/>
      </c>
      <c r="Q450" s="1" t="s">
        <v>408</v>
      </c>
      <c r="R450" s="1" t="s">
        <v>26</v>
      </c>
      <c r="S450" s="1" t="s">
        <v>27</v>
      </c>
      <c r="T450" s="1" t="s">
        <v>28</v>
      </c>
      <c r="U450" s="1" t="s">
        <v>409</v>
      </c>
      <c r="W450" s="1" t="str">
        <f>IF($N$11="ENTER INITIALS","",IF(V450="","INVALID",IF(V450&lt;33,"VALID","INVALID")))</f>
        <v/>
      </c>
      <c r="X450" s="5" t="e" cm="1">
        <f t="array" ref="X450">_xlfn.IFS(W450="VALID",1,W450="INVALID",0,W450="NO AMP",0)</f>
        <v>#N/A</v>
      </c>
      <c r="Y450" s="10">
        <v>110</v>
      </c>
    </row>
    <row r="451" spans="16:25">
      <c r="P451" s="1" t="str">
        <f t="shared" si="12"/>
        <v/>
      </c>
      <c r="Q451" s="1" t="s">
        <v>408</v>
      </c>
      <c r="R451" s="1" t="s">
        <v>33</v>
      </c>
      <c r="S451" s="1" t="s">
        <v>34</v>
      </c>
      <c r="T451" s="1" t="s">
        <v>28</v>
      </c>
      <c r="U451" s="1" t="s">
        <v>409</v>
      </c>
      <c r="W451" s="1" t="str">
        <f>IF($N$11="ENTER INITIALS","",IF(V451="","NO",IF(V451&lt;33,"YES","NO")))</f>
        <v/>
      </c>
      <c r="X451" s="5" t="e" cm="1">
        <f t="array" ref="X451">_xlfn.IFS(W451="YES",1,W451="NO",0,W451="NO AMP",0)</f>
        <v>#N/A</v>
      </c>
      <c r="Y451" s="10">
        <v>110</v>
      </c>
    </row>
    <row r="452" spans="16:25">
      <c r="P452" s="1" t="str">
        <f t="shared" si="12"/>
        <v/>
      </c>
      <c r="Q452" s="1" t="s">
        <v>410</v>
      </c>
      <c r="R452" s="1" t="s">
        <v>26</v>
      </c>
      <c r="S452" s="1" t="s">
        <v>27</v>
      </c>
      <c r="T452" s="1" t="s">
        <v>28</v>
      </c>
      <c r="U452" s="1" t="s">
        <v>409</v>
      </c>
      <c r="W452" s="1" t="str">
        <f>IF($N$11="ENTER INITIALS","",IF(V452="","INVALID",IF(V452&lt;33,"VALID","INVALID")))</f>
        <v/>
      </c>
      <c r="X452" s="5" t="e" cm="1">
        <f t="array" ref="X452">_xlfn.IFS(W452="VALID",1,W452="INVALID",0,W452="NO AMP",0)</f>
        <v>#N/A</v>
      </c>
      <c r="Y452" s="10">
        <v>110</v>
      </c>
    </row>
    <row r="453" spans="16:25">
      <c r="P453" s="1" t="str">
        <f t="shared" si="12"/>
        <v/>
      </c>
      <c r="Q453" s="1" t="s">
        <v>410</v>
      </c>
      <c r="R453" s="1" t="s">
        <v>33</v>
      </c>
      <c r="S453" s="1" t="s">
        <v>34</v>
      </c>
      <c r="T453" s="1" t="s">
        <v>28</v>
      </c>
      <c r="U453" s="1" t="s">
        <v>409</v>
      </c>
      <c r="W453" s="1" t="str">
        <f>IF($N$11="ENTER INITIALS","",IF(V453="","NO",IF(V453&lt;33,"YES","NO")))</f>
        <v/>
      </c>
      <c r="X453" s="5" t="e" cm="1">
        <f t="array" ref="X453">_xlfn.IFS(W453="YES",1,W453="NO",0,W453="NO AMP",0)</f>
        <v>#N/A</v>
      </c>
      <c r="Y453" s="10">
        <v>110</v>
      </c>
    </row>
    <row r="454" spans="16:25">
      <c r="P454" s="1" t="str">
        <f t="shared" si="12"/>
        <v/>
      </c>
      <c r="Q454" s="1" t="s">
        <v>411</v>
      </c>
      <c r="R454" s="1" t="s">
        <v>26</v>
      </c>
      <c r="S454" s="1" t="s">
        <v>27</v>
      </c>
      <c r="T454" s="1" t="s">
        <v>28</v>
      </c>
      <c r="U454" s="1" t="s">
        <v>412</v>
      </c>
      <c r="W454" s="1" t="str">
        <f>IF($N$11="ENTER INITIALS","",IF(V454="","INVALID",IF(V454&lt;33,"VALID","INVALID")))</f>
        <v/>
      </c>
      <c r="X454" s="5" t="e" cm="1">
        <f t="array" ref="X454">_xlfn.IFS(W454="VALID",1,W454="INVALID",0,W454="NO AMP",0)</f>
        <v>#N/A</v>
      </c>
      <c r="Y454" s="10">
        <v>111</v>
      </c>
    </row>
    <row r="455" spans="16:25">
      <c r="P455" s="1" t="str">
        <f t="shared" si="12"/>
        <v/>
      </c>
      <c r="Q455" s="1" t="s">
        <v>411</v>
      </c>
      <c r="R455" s="1" t="s">
        <v>33</v>
      </c>
      <c r="S455" s="1" t="s">
        <v>34</v>
      </c>
      <c r="T455" s="1" t="s">
        <v>28</v>
      </c>
      <c r="U455" s="1" t="s">
        <v>412</v>
      </c>
      <c r="W455" s="1" t="str">
        <f>IF($N$11="ENTER INITIALS","",IF(V455="","NO",IF(V455&lt;33,"YES","NO")))</f>
        <v/>
      </c>
      <c r="X455" s="5" t="e" cm="1">
        <f t="array" ref="X455">_xlfn.IFS(W455="YES",1,W455="NO",0,W455="NO AMP",0)</f>
        <v>#N/A</v>
      </c>
      <c r="Y455" s="10">
        <v>111</v>
      </c>
    </row>
    <row r="456" spans="16:25">
      <c r="P456" s="1" t="str">
        <f t="shared" si="12"/>
        <v/>
      </c>
      <c r="Q456" s="1" t="s">
        <v>413</v>
      </c>
      <c r="R456" s="1" t="s">
        <v>26</v>
      </c>
      <c r="S456" s="1" t="s">
        <v>27</v>
      </c>
      <c r="T456" s="1" t="s">
        <v>28</v>
      </c>
      <c r="U456" s="1" t="s">
        <v>412</v>
      </c>
      <c r="W456" s="1" t="str">
        <f>IF($N$11="ENTER INITIALS","",IF(V456="","INVALID",IF(V456&lt;33,"VALID","INVALID")))</f>
        <v/>
      </c>
      <c r="X456" s="5" t="e" cm="1">
        <f t="array" ref="X456">_xlfn.IFS(W456="VALID",1,W456="INVALID",0,W456="NO AMP",0)</f>
        <v>#N/A</v>
      </c>
      <c r="Y456" s="10">
        <v>111</v>
      </c>
    </row>
    <row r="457" spans="16:25">
      <c r="P457" s="1" t="str">
        <f t="shared" si="12"/>
        <v/>
      </c>
      <c r="Q457" s="1" t="s">
        <v>413</v>
      </c>
      <c r="R457" s="1" t="s">
        <v>33</v>
      </c>
      <c r="S457" s="1" t="s">
        <v>34</v>
      </c>
      <c r="T457" s="1" t="s">
        <v>28</v>
      </c>
      <c r="U457" s="1" t="s">
        <v>412</v>
      </c>
      <c r="W457" s="1" t="str">
        <f>IF($N$11="ENTER INITIALS","",IF(V457="","NO",IF(V457&lt;33,"YES","NO")))</f>
        <v/>
      </c>
      <c r="X457" s="5" t="e" cm="1">
        <f t="array" ref="X457">_xlfn.IFS(W457="YES",1,W457="NO",0,W457="NO AMP",0)</f>
        <v>#N/A</v>
      </c>
      <c r="Y457" s="10">
        <v>111</v>
      </c>
    </row>
    <row r="458" spans="16:25">
      <c r="P458" s="1" t="str">
        <f t="shared" si="12"/>
        <v/>
      </c>
      <c r="Q458" s="1" t="s">
        <v>414</v>
      </c>
      <c r="R458" s="1" t="s">
        <v>26</v>
      </c>
      <c r="S458" s="1" t="s">
        <v>27</v>
      </c>
      <c r="T458" s="1" t="s">
        <v>28</v>
      </c>
      <c r="U458" s="1" t="s">
        <v>415</v>
      </c>
      <c r="W458" s="1" t="str">
        <f>IF($N$11="ENTER INITIALS","",IF(V458="","INVALID",IF(V458&lt;33,"VALID","INVALID")))</f>
        <v/>
      </c>
      <c r="X458" s="5" t="e" cm="1">
        <f t="array" ref="X458">_xlfn.IFS(W458="VALID",1,W458="INVALID",0,W458="NO AMP",0)</f>
        <v>#N/A</v>
      </c>
      <c r="Y458" s="10">
        <v>112</v>
      </c>
    </row>
    <row r="459" spans="16:25">
      <c r="P459" s="1" t="str">
        <f t="shared" si="12"/>
        <v/>
      </c>
      <c r="Q459" s="1" t="s">
        <v>414</v>
      </c>
      <c r="R459" s="1" t="s">
        <v>33</v>
      </c>
      <c r="S459" s="1" t="s">
        <v>34</v>
      </c>
      <c r="T459" s="1" t="s">
        <v>28</v>
      </c>
      <c r="U459" s="1" t="s">
        <v>415</v>
      </c>
      <c r="W459" s="1" t="str">
        <f>IF($N$11="ENTER INITIALS","",IF(V459="","NO",IF(V459&lt;33,"YES","NO")))</f>
        <v/>
      </c>
      <c r="X459" s="5" t="e" cm="1">
        <f t="array" ref="X459">_xlfn.IFS(W459="YES",1,W459="NO",0,W459="NO AMP",0)</f>
        <v>#N/A</v>
      </c>
      <c r="Y459" s="10">
        <v>112</v>
      </c>
    </row>
    <row r="460" spans="16:25">
      <c r="P460" s="1" t="str">
        <f t="shared" si="12"/>
        <v/>
      </c>
      <c r="Q460" s="1" t="s">
        <v>416</v>
      </c>
      <c r="R460" s="1" t="s">
        <v>26</v>
      </c>
      <c r="S460" s="1" t="s">
        <v>27</v>
      </c>
      <c r="T460" s="1" t="s">
        <v>28</v>
      </c>
      <c r="U460" s="1" t="s">
        <v>415</v>
      </c>
      <c r="W460" s="1" t="str">
        <f>IF($N$11="ENTER INITIALS","",IF(V460="","INVALID",IF(V460&lt;33,"VALID","INVALID")))</f>
        <v/>
      </c>
      <c r="X460" s="5" t="e" cm="1">
        <f t="array" ref="X460">_xlfn.IFS(W460="VALID",1,W460="INVALID",0,W460="NO AMP",0)</f>
        <v>#N/A</v>
      </c>
      <c r="Y460" s="10">
        <v>112</v>
      </c>
    </row>
    <row r="461" spans="16:25">
      <c r="P461" s="1" t="str">
        <f t="shared" si="12"/>
        <v/>
      </c>
      <c r="Q461" s="1" t="s">
        <v>416</v>
      </c>
      <c r="R461" s="1" t="s">
        <v>33</v>
      </c>
      <c r="S461" s="1" t="s">
        <v>34</v>
      </c>
      <c r="T461" s="1" t="s">
        <v>28</v>
      </c>
      <c r="U461" s="1" t="s">
        <v>415</v>
      </c>
      <c r="W461" s="1" t="str">
        <f>IF($N$11="ENTER INITIALS","",IF(V461="","NO",IF(V461&lt;33,"YES","NO")))</f>
        <v/>
      </c>
      <c r="X461" s="5" t="e" cm="1">
        <f t="array" ref="X461">_xlfn.IFS(W461="YES",1,W461="NO",0,W461="NO AMP",0)</f>
        <v>#N/A</v>
      </c>
      <c r="Y461" s="10">
        <v>112</v>
      </c>
    </row>
    <row r="462" spans="16:25">
      <c r="P462" s="1" t="str">
        <f t="shared" si="12"/>
        <v/>
      </c>
      <c r="Q462" s="1" t="s">
        <v>417</v>
      </c>
      <c r="R462" s="1" t="s">
        <v>26</v>
      </c>
      <c r="S462" s="1" t="s">
        <v>27</v>
      </c>
      <c r="T462" s="1" t="s">
        <v>28</v>
      </c>
      <c r="U462" s="1" t="s">
        <v>418</v>
      </c>
      <c r="W462" s="1" t="str">
        <f>IF($N$11="ENTER INITIALS","",IF(V462="","INVALID",IF(V462&lt;33,"VALID","INVALID")))</f>
        <v/>
      </c>
      <c r="X462" s="5" t="e" cm="1">
        <f t="array" ref="X462">_xlfn.IFS(W462="VALID",1,W462="INVALID",0,W462="NO AMP",0)</f>
        <v>#N/A</v>
      </c>
      <c r="Y462" s="10">
        <v>113</v>
      </c>
    </row>
    <row r="463" spans="16:25">
      <c r="P463" s="1" t="str">
        <f t="shared" ref="P463:P526" si="13">IF(VLOOKUP(Y463,$B$2:$D$190,3,FALSE)="","",VLOOKUP(Y463,$B$2:$D$190,3,FALSE))</f>
        <v/>
      </c>
      <c r="Q463" s="1" t="s">
        <v>417</v>
      </c>
      <c r="R463" s="1" t="s">
        <v>33</v>
      </c>
      <c r="S463" s="1" t="s">
        <v>34</v>
      </c>
      <c r="T463" s="1" t="s">
        <v>28</v>
      </c>
      <c r="U463" s="1" t="s">
        <v>418</v>
      </c>
      <c r="W463" s="1" t="str">
        <f>IF($N$11="ENTER INITIALS","",IF(V463="","NO",IF(V463&lt;33,"YES","NO")))</f>
        <v/>
      </c>
      <c r="X463" s="5" t="e" cm="1">
        <f t="array" ref="X463">_xlfn.IFS(W463="YES",1,W463="NO",0,W463="NO AMP",0)</f>
        <v>#N/A</v>
      </c>
      <c r="Y463" s="10">
        <v>113</v>
      </c>
    </row>
    <row r="464" spans="16:25">
      <c r="P464" s="1" t="str">
        <f t="shared" si="13"/>
        <v/>
      </c>
      <c r="Q464" s="1" t="s">
        <v>419</v>
      </c>
      <c r="R464" s="1" t="s">
        <v>26</v>
      </c>
      <c r="S464" s="1" t="s">
        <v>27</v>
      </c>
      <c r="T464" s="1" t="s">
        <v>28</v>
      </c>
      <c r="U464" s="1" t="s">
        <v>418</v>
      </c>
      <c r="W464" s="1" t="str">
        <f>IF($N$11="ENTER INITIALS","",IF(V464="","INVALID",IF(V464&lt;33,"VALID","INVALID")))</f>
        <v/>
      </c>
      <c r="X464" s="5" t="e" cm="1">
        <f t="array" ref="X464">_xlfn.IFS(W464="VALID",1,W464="INVALID",0,W464="NO AMP",0)</f>
        <v>#N/A</v>
      </c>
      <c r="Y464" s="10">
        <v>113</v>
      </c>
    </row>
    <row r="465" spans="16:25">
      <c r="P465" s="1" t="str">
        <f t="shared" si="13"/>
        <v/>
      </c>
      <c r="Q465" s="1" t="s">
        <v>419</v>
      </c>
      <c r="R465" s="1" t="s">
        <v>33</v>
      </c>
      <c r="S465" s="1" t="s">
        <v>34</v>
      </c>
      <c r="T465" s="1" t="s">
        <v>28</v>
      </c>
      <c r="U465" s="1" t="s">
        <v>418</v>
      </c>
      <c r="W465" s="1" t="str">
        <f>IF($N$11="ENTER INITIALS","",IF(V465="","NO",IF(V465&lt;33,"YES","NO")))</f>
        <v/>
      </c>
      <c r="X465" s="5" t="e" cm="1">
        <f t="array" ref="X465">_xlfn.IFS(W465="YES",1,W465="NO",0,W465="NO AMP",0)</f>
        <v>#N/A</v>
      </c>
      <c r="Y465" s="10">
        <v>113</v>
      </c>
    </row>
    <row r="466" spans="16:25">
      <c r="P466" s="1" t="str">
        <f t="shared" si="13"/>
        <v/>
      </c>
      <c r="Q466" s="1" t="s">
        <v>420</v>
      </c>
      <c r="R466" s="1" t="s">
        <v>26</v>
      </c>
      <c r="S466" s="1" t="s">
        <v>27</v>
      </c>
      <c r="T466" s="1" t="s">
        <v>28</v>
      </c>
      <c r="U466" s="1" t="s">
        <v>421</v>
      </c>
      <c r="W466" s="1" t="str">
        <f>IF($N$11="ENTER INITIALS","",IF(V466="","INVALID",IF(V466&lt;33,"VALID","INVALID")))</f>
        <v/>
      </c>
      <c r="X466" s="5" t="e" cm="1">
        <f t="array" ref="X466">_xlfn.IFS(W466="VALID",1,W466="INVALID",0,W466="NO AMP",0)</f>
        <v>#N/A</v>
      </c>
      <c r="Y466" s="10">
        <v>114</v>
      </c>
    </row>
    <row r="467" spans="16:25">
      <c r="P467" s="1" t="str">
        <f t="shared" si="13"/>
        <v/>
      </c>
      <c r="Q467" s="1" t="s">
        <v>420</v>
      </c>
      <c r="R467" s="1" t="s">
        <v>33</v>
      </c>
      <c r="S467" s="1" t="s">
        <v>34</v>
      </c>
      <c r="T467" s="1" t="s">
        <v>28</v>
      </c>
      <c r="U467" s="1" t="s">
        <v>421</v>
      </c>
      <c r="W467" s="1" t="str">
        <f>IF($N$11="ENTER INITIALS","",IF(V467="","NO",IF(V467&lt;33,"YES","NO")))</f>
        <v/>
      </c>
      <c r="X467" s="5" t="e" cm="1">
        <f t="array" ref="X467">_xlfn.IFS(W467="YES",1,W467="NO",0,W467="NO AMP",0)</f>
        <v>#N/A</v>
      </c>
      <c r="Y467" s="10">
        <v>114</v>
      </c>
    </row>
    <row r="468" spans="16:25">
      <c r="P468" s="1" t="str">
        <f t="shared" si="13"/>
        <v/>
      </c>
      <c r="Q468" s="1" t="s">
        <v>422</v>
      </c>
      <c r="R468" s="1" t="s">
        <v>26</v>
      </c>
      <c r="S468" s="1" t="s">
        <v>27</v>
      </c>
      <c r="T468" s="1" t="s">
        <v>28</v>
      </c>
      <c r="U468" s="1" t="s">
        <v>421</v>
      </c>
      <c r="W468" s="1" t="str">
        <f>IF($N$11="ENTER INITIALS","",IF(V468="","INVALID",IF(V468&lt;33,"VALID","INVALID")))</f>
        <v/>
      </c>
      <c r="X468" s="5" t="e" cm="1">
        <f t="array" ref="X468">_xlfn.IFS(W468="VALID",1,W468="INVALID",0,W468="NO AMP",0)</f>
        <v>#N/A</v>
      </c>
      <c r="Y468" s="10">
        <v>114</v>
      </c>
    </row>
    <row r="469" spans="16:25">
      <c r="P469" s="1" t="str">
        <f t="shared" si="13"/>
        <v/>
      </c>
      <c r="Q469" s="1" t="s">
        <v>422</v>
      </c>
      <c r="R469" s="1" t="s">
        <v>33</v>
      </c>
      <c r="S469" s="1" t="s">
        <v>34</v>
      </c>
      <c r="T469" s="1" t="s">
        <v>28</v>
      </c>
      <c r="U469" s="1" t="s">
        <v>421</v>
      </c>
      <c r="W469" s="1" t="str">
        <f>IF($N$11="ENTER INITIALS","",IF(V469="","NO",IF(V469&lt;33,"YES","NO")))</f>
        <v/>
      </c>
      <c r="X469" s="5" t="e" cm="1">
        <f t="array" ref="X469">_xlfn.IFS(W469="YES",1,W469="NO",0,W469="NO AMP",0)</f>
        <v>#N/A</v>
      </c>
      <c r="Y469" s="10">
        <v>114</v>
      </c>
    </row>
    <row r="470" spans="16:25">
      <c r="P470" s="1" t="str">
        <f t="shared" si="13"/>
        <v/>
      </c>
      <c r="Q470" s="1" t="s">
        <v>423</v>
      </c>
      <c r="R470" s="1" t="s">
        <v>26</v>
      </c>
      <c r="S470" s="1" t="s">
        <v>27</v>
      </c>
      <c r="T470" s="1" t="s">
        <v>28</v>
      </c>
      <c r="U470" s="1" t="s">
        <v>424</v>
      </c>
      <c r="W470" s="1" t="str">
        <f>IF($N$11="ENTER INITIALS","",IF(V470="","INVALID",IF(V470&lt;33,"VALID","INVALID")))</f>
        <v/>
      </c>
      <c r="X470" s="5" t="e" cm="1">
        <f t="array" ref="X470">_xlfn.IFS(W470="VALID",1,W470="INVALID",0,W470="NO AMP",0)</f>
        <v>#N/A</v>
      </c>
      <c r="Y470" s="10">
        <v>115</v>
      </c>
    </row>
    <row r="471" spans="16:25">
      <c r="P471" s="1" t="str">
        <f t="shared" si="13"/>
        <v/>
      </c>
      <c r="Q471" s="1" t="s">
        <v>423</v>
      </c>
      <c r="R471" s="1" t="s">
        <v>33</v>
      </c>
      <c r="S471" s="1" t="s">
        <v>34</v>
      </c>
      <c r="T471" s="1" t="s">
        <v>28</v>
      </c>
      <c r="U471" s="1" t="s">
        <v>424</v>
      </c>
      <c r="W471" s="1" t="str">
        <f>IF($N$11="ENTER INITIALS","",IF(V471="","NO",IF(V471&lt;33,"YES","NO")))</f>
        <v/>
      </c>
      <c r="X471" s="5" t="e" cm="1">
        <f t="array" ref="X471">_xlfn.IFS(W471="YES",1,W471="NO",0,W471="NO AMP",0)</f>
        <v>#N/A</v>
      </c>
      <c r="Y471" s="10">
        <v>115</v>
      </c>
    </row>
    <row r="472" spans="16:25">
      <c r="P472" s="1" t="str">
        <f t="shared" si="13"/>
        <v/>
      </c>
      <c r="Q472" s="1" t="s">
        <v>425</v>
      </c>
      <c r="R472" s="1" t="s">
        <v>26</v>
      </c>
      <c r="S472" s="1" t="s">
        <v>27</v>
      </c>
      <c r="T472" s="1" t="s">
        <v>28</v>
      </c>
      <c r="U472" s="1" t="s">
        <v>424</v>
      </c>
      <c r="W472" s="1" t="str">
        <f>IF($N$11="ENTER INITIALS","",IF(V472="","INVALID",IF(V472&lt;33,"VALID","INVALID")))</f>
        <v/>
      </c>
      <c r="X472" s="5" t="e" cm="1">
        <f t="array" ref="X472">_xlfn.IFS(W472="VALID",1,W472="INVALID",0,W472="NO AMP",0)</f>
        <v>#N/A</v>
      </c>
      <c r="Y472" s="10">
        <v>115</v>
      </c>
    </row>
    <row r="473" spans="16:25">
      <c r="P473" s="1" t="str">
        <f t="shared" si="13"/>
        <v/>
      </c>
      <c r="Q473" s="1" t="s">
        <v>425</v>
      </c>
      <c r="R473" s="1" t="s">
        <v>33</v>
      </c>
      <c r="S473" s="1" t="s">
        <v>34</v>
      </c>
      <c r="T473" s="1" t="s">
        <v>28</v>
      </c>
      <c r="U473" s="1" t="s">
        <v>424</v>
      </c>
      <c r="W473" s="1" t="str">
        <f>IF($N$11="ENTER INITIALS","",IF(V473="","NO",IF(V473&lt;33,"YES","NO")))</f>
        <v/>
      </c>
      <c r="X473" s="5" t="e" cm="1">
        <f t="array" ref="X473">_xlfn.IFS(W473="YES",1,W473="NO",0,W473="NO AMP",0)</f>
        <v>#N/A</v>
      </c>
      <c r="Y473" s="10">
        <v>115</v>
      </c>
    </row>
    <row r="474" spans="16:25">
      <c r="P474" s="1" t="str">
        <f t="shared" si="13"/>
        <v/>
      </c>
      <c r="Q474" s="1" t="s">
        <v>426</v>
      </c>
      <c r="R474" s="1" t="s">
        <v>26</v>
      </c>
      <c r="S474" s="1" t="s">
        <v>27</v>
      </c>
      <c r="T474" s="1" t="s">
        <v>28</v>
      </c>
      <c r="U474" s="1" t="s">
        <v>427</v>
      </c>
      <c r="W474" s="1" t="str">
        <f>IF($N$11="ENTER INITIALS","",IF(V474="","INVALID",IF(V474&lt;33,"VALID","INVALID")))</f>
        <v/>
      </c>
      <c r="X474" s="5" t="e" cm="1">
        <f t="array" ref="X474">_xlfn.IFS(W474="VALID",1,W474="INVALID",0,W474="NO AMP",0)</f>
        <v>#N/A</v>
      </c>
      <c r="Y474" s="10">
        <v>116</v>
      </c>
    </row>
    <row r="475" spans="16:25">
      <c r="P475" s="1" t="str">
        <f t="shared" si="13"/>
        <v/>
      </c>
      <c r="Q475" s="1" t="s">
        <v>426</v>
      </c>
      <c r="R475" s="1" t="s">
        <v>33</v>
      </c>
      <c r="S475" s="1" t="s">
        <v>34</v>
      </c>
      <c r="T475" s="1" t="s">
        <v>28</v>
      </c>
      <c r="U475" s="1" t="s">
        <v>427</v>
      </c>
      <c r="W475" s="1" t="str">
        <f>IF($N$11="ENTER INITIALS","",IF(V475="","NO",IF(V475&lt;33,"YES","NO")))</f>
        <v/>
      </c>
      <c r="X475" s="5" t="e" cm="1">
        <f t="array" ref="X475">_xlfn.IFS(W475="YES",1,W475="NO",0,W475="NO AMP",0)</f>
        <v>#N/A</v>
      </c>
      <c r="Y475" s="10">
        <v>116</v>
      </c>
    </row>
    <row r="476" spans="16:25">
      <c r="P476" s="1" t="str">
        <f t="shared" si="13"/>
        <v/>
      </c>
      <c r="Q476" s="1" t="s">
        <v>428</v>
      </c>
      <c r="R476" s="1" t="s">
        <v>26</v>
      </c>
      <c r="S476" s="1" t="s">
        <v>27</v>
      </c>
      <c r="T476" s="1" t="s">
        <v>28</v>
      </c>
      <c r="U476" s="1" t="s">
        <v>427</v>
      </c>
      <c r="W476" s="1" t="str">
        <f>IF($N$11="ENTER INITIALS","",IF(V476="","INVALID",IF(V476&lt;33,"VALID","INVALID")))</f>
        <v/>
      </c>
      <c r="X476" s="5" t="e" cm="1">
        <f t="array" ref="X476">_xlfn.IFS(W476="VALID",1,W476="INVALID",0,W476="NO AMP",0)</f>
        <v>#N/A</v>
      </c>
      <c r="Y476" s="10">
        <v>116</v>
      </c>
    </row>
    <row r="477" spans="16:25">
      <c r="P477" s="1" t="str">
        <f t="shared" si="13"/>
        <v/>
      </c>
      <c r="Q477" s="1" t="s">
        <v>428</v>
      </c>
      <c r="R477" s="1" t="s">
        <v>33</v>
      </c>
      <c r="S477" s="1" t="s">
        <v>34</v>
      </c>
      <c r="T477" s="1" t="s">
        <v>28</v>
      </c>
      <c r="U477" s="1" t="s">
        <v>427</v>
      </c>
      <c r="W477" s="1" t="str">
        <f>IF($N$11="ENTER INITIALS","",IF(V477="","NO",IF(V477&lt;33,"YES","NO")))</f>
        <v/>
      </c>
      <c r="X477" s="5" t="e" cm="1">
        <f t="array" ref="X477">_xlfn.IFS(W477="YES",1,W477="NO",0,W477="NO AMP",0)</f>
        <v>#N/A</v>
      </c>
      <c r="Y477" s="10">
        <v>116</v>
      </c>
    </row>
    <row r="478" spans="16:25">
      <c r="P478" s="1" t="str">
        <f t="shared" si="13"/>
        <v/>
      </c>
      <c r="Q478" s="1" t="s">
        <v>429</v>
      </c>
      <c r="R478" s="1" t="s">
        <v>26</v>
      </c>
      <c r="S478" s="1" t="s">
        <v>27</v>
      </c>
      <c r="T478" s="1" t="s">
        <v>28</v>
      </c>
      <c r="U478" s="1" t="s">
        <v>430</v>
      </c>
      <c r="W478" s="1" t="str">
        <f>IF($N$11="ENTER INITIALS","",IF(V478="","INVALID",IF(V478&lt;33,"VALID","INVALID")))</f>
        <v/>
      </c>
      <c r="X478" s="5" t="e" cm="1">
        <f t="array" ref="X478">_xlfn.IFS(W478="VALID",1,W478="INVALID",0,W478="NO AMP",0)</f>
        <v>#N/A</v>
      </c>
      <c r="Y478" s="10">
        <v>117</v>
      </c>
    </row>
    <row r="479" spans="16:25">
      <c r="P479" s="1" t="str">
        <f t="shared" si="13"/>
        <v/>
      </c>
      <c r="Q479" s="1" t="s">
        <v>429</v>
      </c>
      <c r="R479" s="1" t="s">
        <v>33</v>
      </c>
      <c r="S479" s="1" t="s">
        <v>34</v>
      </c>
      <c r="T479" s="1" t="s">
        <v>28</v>
      </c>
      <c r="U479" s="1" t="s">
        <v>430</v>
      </c>
      <c r="W479" s="1" t="str">
        <f>IF($N$11="ENTER INITIALS","",IF(V479="","NO",IF(V479&lt;33,"YES","NO")))</f>
        <v/>
      </c>
      <c r="X479" s="5" t="e" cm="1">
        <f t="array" ref="X479">_xlfn.IFS(W479="YES",1,W479="NO",0,W479="NO AMP",0)</f>
        <v>#N/A</v>
      </c>
      <c r="Y479" s="10">
        <v>117</v>
      </c>
    </row>
    <row r="480" spans="16:25">
      <c r="P480" s="1" t="str">
        <f t="shared" si="13"/>
        <v/>
      </c>
      <c r="Q480" s="1" t="s">
        <v>431</v>
      </c>
      <c r="R480" s="1" t="s">
        <v>26</v>
      </c>
      <c r="S480" s="1" t="s">
        <v>27</v>
      </c>
      <c r="T480" s="1" t="s">
        <v>28</v>
      </c>
      <c r="U480" s="1" t="s">
        <v>430</v>
      </c>
      <c r="W480" s="1" t="str">
        <f>IF($N$11="ENTER INITIALS","",IF(V480="","INVALID",IF(V480&lt;33,"VALID","INVALID")))</f>
        <v/>
      </c>
      <c r="X480" s="5" t="e" cm="1">
        <f t="array" ref="X480">_xlfn.IFS(W480="VALID",1,W480="INVALID",0,W480="NO AMP",0)</f>
        <v>#N/A</v>
      </c>
      <c r="Y480" s="10">
        <v>117</v>
      </c>
    </row>
    <row r="481" spans="16:25">
      <c r="P481" s="1" t="str">
        <f t="shared" si="13"/>
        <v/>
      </c>
      <c r="Q481" s="1" t="s">
        <v>431</v>
      </c>
      <c r="R481" s="1" t="s">
        <v>33</v>
      </c>
      <c r="S481" s="1" t="s">
        <v>34</v>
      </c>
      <c r="T481" s="1" t="s">
        <v>28</v>
      </c>
      <c r="U481" s="1" t="s">
        <v>430</v>
      </c>
      <c r="W481" s="1" t="str">
        <f>IF($N$11="ENTER INITIALS","",IF(V481="","NO",IF(V481&lt;33,"YES","NO")))</f>
        <v/>
      </c>
      <c r="X481" s="5" t="e" cm="1">
        <f t="array" ref="X481">_xlfn.IFS(W481="YES",1,W481="NO",0,W481="NO AMP",0)</f>
        <v>#N/A</v>
      </c>
      <c r="Y481" s="10">
        <v>117</v>
      </c>
    </row>
    <row r="482" spans="16:25">
      <c r="P482" s="1" t="str">
        <f t="shared" si="13"/>
        <v/>
      </c>
      <c r="Q482" s="1" t="s">
        <v>432</v>
      </c>
      <c r="R482" s="1" t="s">
        <v>26</v>
      </c>
      <c r="S482" s="1" t="s">
        <v>27</v>
      </c>
      <c r="T482" s="1" t="s">
        <v>28</v>
      </c>
      <c r="U482" s="1" t="s">
        <v>433</v>
      </c>
      <c r="W482" s="1" t="str">
        <f>IF($N$11="ENTER INITIALS","",IF(V482="","INVALID",IF(V482&lt;33,"VALID","INVALID")))</f>
        <v/>
      </c>
      <c r="X482" s="5" t="e" cm="1">
        <f t="array" ref="X482">_xlfn.IFS(W482="VALID",1,W482="INVALID",0,W482="NO AMP",0)</f>
        <v>#N/A</v>
      </c>
      <c r="Y482" s="10">
        <v>118</v>
      </c>
    </row>
    <row r="483" spans="16:25">
      <c r="P483" s="1" t="str">
        <f t="shared" si="13"/>
        <v/>
      </c>
      <c r="Q483" s="1" t="s">
        <v>432</v>
      </c>
      <c r="R483" s="1" t="s">
        <v>33</v>
      </c>
      <c r="S483" s="1" t="s">
        <v>34</v>
      </c>
      <c r="T483" s="1" t="s">
        <v>28</v>
      </c>
      <c r="U483" s="1" t="s">
        <v>433</v>
      </c>
      <c r="W483" s="1" t="str">
        <f>IF($N$11="ENTER INITIALS","",IF(V483="","NO",IF(V483&lt;33,"YES","NO")))</f>
        <v/>
      </c>
      <c r="X483" s="5" t="e" cm="1">
        <f t="array" ref="X483">_xlfn.IFS(W483="YES",1,W483="NO",0,W483="NO AMP",0)</f>
        <v>#N/A</v>
      </c>
      <c r="Y483" s="10">
        <v>118</v>
      </c>
    </row>
    <row r="484" spans="16:25">
      <c r="P484" s="1" t="str">
        <f t="shared" si="13"/>
        <v/>
      </c>
      <c r="Q484" s="1" t="s">
        <v>434</v>
      </c>
      <c r="R484" s="1" t="s">
        <v>26</v>
      </c>
      <c r="S484" s="1" t="s">
        <v>27</v>
      </c>
      <c r="T484" s="1" t="s">
        <v>28</v>
      </c>
      <c r="U484" s="1" t="s">
        <v>433</v>
      </c>
      <c r="W484" s="1" t="str">
        <f>IF($N$11="ENTER INITIALS","",IF(V484="","INVALID",IF(V484&lt;33,"VALID","INVALID")))</f>
        <v/>
      </c>
      <c r="X484" s="5" t="e" cm="1">
        <f t="array" ref="X484">_xlfn.IFS(W484="VALID",1,W484="INVALID",0,W484="NO AMP",0)</f>
        <v>#N/A</v>
      </c>
      <c r="Y484" s="10">
        <v>118</v>
      </c>
    </row>
    <row r="485" spans="16:25">
      <c r="P485" s="1" t="str">
        <f t="shared" si="13"/>
        <v/>
      </c>
      <c r="Q485" s="1" t="s">
        <v>434</v>
      </c>
      <c r="R485" s="1" t="s">
        <v>33</v>
      </c>
      <c r="S485" s="1" t="s">
        <v>34</v>
      </c>
      <c r="T485" s="1" t="s">
        <v>28</v>
      </c>
      <c r="U485" s="1" t="s">
        <v>433</v>
      </c>
      <c r="W485" s="1" t="str">
        <f>IF($N$11="ENTER INITIALS","",IF(V485="","NO",IF(V485&lt;33,"YES","NO")))</f>
        <v/>
      </c>
      <c r="X485" s="5" t="e" cm="1">
        <f t="array" ref="X485">_xlfn.IFS(W485="YES",1,W485="NO",0,W485="NO AMP",0)</f>
        <v>#N/A</v>
      </c>
      <c r="Y485" s="10">
        <v>118</v>
      </c>
    </row>
    <row r="486" spans="16:25">
      <c r="P486" s="1" t="str">
        <f t="shared" si="13"/>
        <v/>
      </c>
      <c r="Q486" s="1" t="s">
        <v>435</v>
      </c>
      <c r="R486" s="1" t="s">
        <v>26</v>
      </c>
      <c r="S486" s="1" t="s">
        <v>27</v>
      </c>
      <c r="T486" s="1" t="s">
        <v>28</v>
      </c>
      <c r="U486" s="1" t="s">
        <v>436</v>
      </c>
      <c r="W486" s="1" t="str">
        <f>IF($N$11="ENTER INITIALS","",IF(V486="","INVALID",IF(V486&lt;33,"VALID","INVALID")))</f>
        <v/>
      </c>
      <c r="X486" s="5" t="e" cm="1">
        <f t="array" ref="X486">_xlfn.IFS(W486="VALID",1,W486="INVALID",0,W486="NO AMP",0)</f>
        <v>#N/A</v>
      </c>
      <c r="Y486" s="10">
        <v>119</v>
      </c>
    </row>
    <row r="487" spans="16:25">
      <c r="P487" s="1" t="str">
        <f t="shared" si="13"/>
        <v/>
      </c>
      <c r="Q487" s="1" t="s">
        <v>435</v>
      </c>
      <c r="R487" s="1" t="s">
        <v>33</v>
      </c>
      <c r="S487" s="1" t="s">
        <v>34</v>
      </c>
      <c r="T487" s="1" t="s">
        <v>28</v>
      </c>
      <c r="U487" s="1" t="s">
        <v>436</v>
      </c>
      <c r="W487" s="1" t="str">
        <f>IF($N$11="ENTER INITIALS","",IF(V487="","NO",IF(V487&lt;33,"YES","NO")))</f>
        <v/>
      </c>
      <c r="X487" s="5" t="e" cm="1">
        <f t="array" ref="X487">_xlfn.IFS(W487="YES",1,W487="NO",0,W487="NO AMP",0)</f>
        <v>#N/A</v>
      </c>
      <c r="Y487" s="10">
        <v>119</v>
      </c>
    </row>
    <row r="488" spans="16:25">
      <c r="P488" s="1" t="str">
        <f t="shared" si="13"/>
        <v/>
      </c>
      <c r="Q488" s="1" t="s">
        <v>437</v>
      </c>
      <c r="R488" s="1" t="s">
        <v>26</v>
      </c>
      <c r="S488" s="1" t="s">
        <v>27</v>
      </c>
      <c r="T488" s="1" t="s">
        <v>28</v>
      </c>
      <c r="U488" s="1" t="s">
        <v>436</v>
      </c>
      <c r="W488" s="1" t="str">
        <f>IF($N$11="ENTER INITIALS","",IF(V488="","INVALID",IF(V488&lt;33,"VALID","INVALID")))</f>
        <v/>
      </c>
      <c r="X488" s="5" t="e" cm="1">
        <f t="array" ref="X488">_xlfn.IFS(W488="VALID",1,W488="INVALID",0,W488="NO AMP",0)</f>
        <v>#N/A</v>
      </c>
      <c r="Y488" s="10">
        <v>119</v>
      </c>
    </row>
    <row r="489" spans="16:25">
      <c r="P489" s="1" t="str">
        <f t="shared" si="13"/>
        <v/>
      </c>
      <c r="Q489" s="1" t="s">
        <v>437</v>
      </c>
      <c r="R489" s="1" t="s">
        <v>33</v>
      </c>
      <c r="S489" s="1" t="s">
        <v>34</v>
      </c>
      <c r="T489" s="1" t="s">
        <v>28</v>
      </c>
      <c r="U489" s="1" t="s">
        <v>436</v>
      </c>
      <c r="W489" s="1" t="str">
        <f>IF($N$11="ENTER INITIALS","",IF(V489="","NO",IF(V489&lt;33,"YES","NO")))</f>
        <v/>
      </c>
      <c r="X489" s="5" t="e" cm="1">
        <f t="array" ref="X489">_xlfn.IFS(W489="YES",1,W489="NO",0,W489="NO AMP",0)</f>
        <v>#N/A</v>
      </c>
      <c r="Y489" s="10">
        <v>119</v>
      </c>
    </row>
    <row r="490" spans="16:25">
      <c r="P490" s="1" t="str">
        <f t="shared" si="13"/>
        <v/>
      </c>
      <c r="Q490" s="1" t="s">
        <v>438</v>
      </c>
      <c r="R490" s="1" t="s">
        <v>26</v>
      </c>
      <c r="S490" s="1" t="s">
        <v>27</v>
      </c>
      <c r="T490" s="1" t="s">
        <v>28</v>
      </c>
      <c r="U490" s="1" t="s">
        <v>439</v>
      </c>
      <c r="W490" s="1" t="str">
        <f>IF($N$11="ENTER INITIALS","",IF(V490="","INVALID",IF(V490&lt;33,"VALID","INVALID")))</f>
        <v/>
      </c>
      <c r="X490" s="5" t="e" cm="1">
        <f t="array" ref="X490">_xlfn.IFS(W490="VALID",1,W490="INVALID",0,W490="NO AMP",0)</f>
        <v>#N/A</v>
      </c>
      <c r="Y490" s="10">
        <v>120</v>
      </c>
    </row>
    <row r="491" spans="16:25">
      <c r="P491" s="1" t="str">
        <f t="shared" si="13"/>
        <v/>
      </c>
      <c r="Q491" s="1" t="s">
        <v>438</v>
      </c>
      <c r="R491" s="1" t="s">
        <v>33</v>
      </c>
      <c r="S491" s="1" t="s">
        <v>34</v>
      </c>
      <c r="T491" s="1" t="s">
        <v>28</v>
      </c>
      <c r="U491" s="1" t="s">
        <v>439</v>
      </c>
      <c r="W491" s="1" t="str">
        <f>IF($N$11="ENTER INITIALS","",IF(V491="","NO",IF(V491&lt;33,"YES","NO")))</f>
        <v/>
      </c>
      <c r="X491" s="5" t="e" cm="1">
        <f t="array" ref="X491">_xlfn.IFS(W491="YES",1,W491="NO",0,W491="NO AMP",0)</f>
        <v>#N/A</v>
      </c>
      <c r="Y491" s="10">
        <v>120</v>
      </c>
    </row>
    <row r="492" spans="16:25">
      <c r="P492" s="1" t="str">
        <f t="shared" si="13"/>
        <v/>
      </c>
      <c r="Q492" s="1" t="s">
        <v>440</v>
      </c>
      <c r="R492" s="1" t="s">
        <v>26</v>
      </c>
      <c r="S492" s="1" t="s">
        <v>27</v>
      </c>
      <c r="T492" s="1" t="s">
        <v>28</v>
      </c>
      <c r="U492" s="1" t="s">
        <v>439</v>
      </c>
      <c r="W492" s="1" t="str">
        <f>IF($N$11="ENTER INITIALS","",IF(V492="","INVALID",IF(V492&lt;33,"VALID","INVALID")))</f>
        <v/>
      </c>
      <c r="X492" s="5" t="e" cm="1">
        <f t="array" ref="X492">_xlfn.IFS(W492="VALID",1,W492="INVALID",0,W492="NO AMP",0)</f>
        <v>#N/A</v>
      </c>
      <c r="Y492" s="10">
        <v>120</v>
      </c>
    </row>
    <row r="493" spans="16:25">
      <c r="P493" s="1" t="str">
        <f t="shared" si="13"/>
        <v/>
      </c>
      <c r="Q493" s="1" t="s">
        <v>440</v>
      </c>
      <c r="R493" s="1" t="s">
        <v>33</v>
      </c>
      <c r="S493" s="1" t="s">
        <v>34</v>
      </c>
      <c r="T493" s="1" t="s">
        <v>28</v>
      </c>
      <c r="U493" s="1" t="s">
        <v>439</v>
      </c>
      <c r="W493" s="1" t="str">
        <f>IF($N$11="ENTER INITIALS","",IF(V493="","NO",IF(V493&lt;33,"YES","NO")))</f>
        <v/>
      </c>
      <c r="X493" s="5" t="e" cm="1">
        <f t="array" ref="X493">_xlfn.IFS(W493="YES",1,W493="NO",0,W493="NO AMP",0)</f>
        <v>#N/A</v>
      </c>
      <c r="Y493" s="10">
        <v>120</v>
      </c>
    </row>
    <row r="494" spans="16:25">
      <c r="P494" s="1" t="str">
        <f t="shared" si="13"/>
        <v/>
      </c>
      <c r="Q494" s="1" t="s">
        <v>441</v>
      </c>
      <c r="R494" s="1" t="s">
        <v>26</v>
      </c>
      <c r="S494" s="1" t="s">
        <v>27</v>
      </c>
      <c r="T494" s="1" t="s">
        <v>28</v>
      </c>
      <c r="U494" s="1" t="s">
        <v>442</v>
      </c>
      <c r="W494" s="1" t="str">
        <f>IF($N$11="ENTER INITIALS","",IF(V494="","INVALID",IF(V494&lt;33,"VALID","INVALID")))</f>
        <v/>
      </c>
      <c r="X494" s="5" t="e" cm="1">
        <f t="array" ref="X494">_xlfn.IFS(W494="VALID",1,W494="INVALID",0,W494="NO AMP",0)</f>
        <v>#N/A</v>
      </c>
      <c r="Y494" s="10">
        <v>121</v>
      </c>
    </row>
    <row r="495" spans="16:25">
      <c r="P495" s="1" t="str">
        <f t="shared" si="13"/>
        <v/>
      </c>
      <c r="Q495" s="1" t="s">
        <v>441</v>
      </c>
      <c r="R495" s="1" t="s">
        <v>33</v>
      </c>
      <c r="S495" s="1" t="s">
        <v>34</v>
      </c>
      <c r="T495" s="1" t="s">
        <v>28</v>
      </c>
      <c r="U495" s="1" t="s">
        <v>442</v>
      </c>
      <c r="W495" s="1" t="str">
        <f>IF($N$11="ENTER INITIALS","",IF(V495="","NO",IF(V495&lt;33,"YES","NO")))</f>
        <v/>
      </c>
      <c r="X495" s="5" t="e" cm="1">
        <f t="array" ref="X495">_xlfn.IFS(W495="YES",1,W495="NO",0,W495="NO AMP",0)</f>
        <v>#N/A</v>
      </c>
      <c r="Y495" s="10">
        <v>121</v>
      </c>
    </row>
    <row r="496" spans="16:25">
      <c r="P496" s="1" t="str">
        <f t="shared" si="13"/>
        <v/>
      </c>
      <c r="Q496" s="1" t="s">
        <v>443</v>
      </c>
      <c r="R496" s="1" t="s">
        <v>26</v>
      </c>
      <c r="S496" s="1" t="s">
        <v>27</v>
      </c>
      <c r="T496" s="1" t="s">
        <v>28</v>
      </c>
      <c r="U496" s="1" t="s">
        <v>442</v>
      </c>
      <c r="W496" s="1" t="str">
        <f>IF($N$11="ENTER INITIALS","",IF(V496="","INVALID",IF(V496&lt;33,"VALID","INVALID")))</f>
        <v/>
      </c>
      <c r="X496" s="5" t="e" cm="1">
        <f t="array" ref="X496">_xlfn.IFS(W496="VALID",1,W496="INVALID",0,W496="NO AMP",0)</f>
        <v>#N/A</v>
      </c>
      <c r="Y496" s="10">
        <v>121</v>
      </c>
    </row>
    <row r="497" spans="16:25">
      <c r="P497" s="1" t="str">
        <f t="shared" si="13"/>
        <v/>
      </c>
      <c r="Q497" s="1" t="s">
        <v>443</v>
      </c>
      <c r="R497" s="1" t="s">
        <v>33</v>
      </c>
      <c r="S497" s="1" t="s">
        <v>34</v>
      </c>
      <c r="T497" s="1" t="s">
        <v>28</v>
      </c>
      <c r="U497" s="1" t="s">
        <v>442</v>
      </c>
      <c r="W497" s="1" t="str">
        <f>IF($N$11="ENTER INITIALS","",IF(V497="","NO",IF(V497&lt;33,"YES","NO")))</f>
        <v/>
      </c>
      <c r="X497" s="5" t="e" cm="1">
        <f t="array" ref="X497">_xlfn.IFS(W497="YES",1,W497="NO",0,W497="NO AMP",0)</f>
        <v>#N/A</v>
      </c>
      <c r="Y497" s="10">
        <v>121</v>
      </c>
    </row>
    <row r="498" spans="16:25">
      <c r="P498" s="1" t="str">
        <f t="shared" si="13"/>
        <v/>
      </c>
      <c r="Q498" s="1" t="s">
        <v>444</v>
      </c>
      <c r="R498" s="1" t="s">
        <v>26</v>
      </c>
      <c r="S498" s="1" t="s">
        <v>27</v>
      </c>
      <c r="T498" s="1" t="s">
        <v>28</v>
      </c>
      <c r="U498" s="1" t="s">
        <v>445</v>
      </c>
      <c r="W498" s="1" t="str">
        <f>IF($N$11="ENTER INITIALS","",IF(V498="","INVALID",IF(V498&lt;33,"VALID","INVALID")))</f>
        <v/>
      </c>
      <c r="X498" s="5" t="e" cm="1">
        <f t="array" ref="X498">_xlfn.IFS(W498="VALID",1,W498="INVALID",0,W498="NO AMP",0)</f>
        <v>#N/A</v>
      </c>
      <c r="Y498" s="10">
        <v>122</v>
      </c>
    </row>
    <row r="499" spans="16:25">
      <c r="P499" s="1" t="str">
        <f t="shared" si="13"/>
        <v/>
      </c>
      <c r="Q499" s="1" t="s">
        <v>444</v>
      </c>
      <c r="R499" s="1" t="s">
        <v>33</v>
      </c>
      <c r="S499" s="1" t="s">
        <v>34</v>
      </c>
      <c r="T499" s="1" t="s">
        <v>28</v>
      </c>
      <c r="U499" s="1" t="s">
        <v>445</v>
      </c>
      <c r="W499" s="1" t="str">
        <f>IF($N$11="ENTER INITIALS","",IF(V499="","NO",IF(V499&lt;33,"YES","NO")))</f>
        <v/>
      </c>
      <c r="X499" s="5" t="e" cm="1">
        <f t="array" ref="X499">_xlfn.IFS(W499="YES",1,W499="NO",0,W499="NO AMP",0)</f>
        <v>#N/A</v>
      </c>
      <c r="Y499" s="10">
        <v>122</v>
      </c>
    </row>
    <row r="500" spans="16:25">
      <c r="P500" s="1" t="str">
        <f t="shared" si="13"/>
        <v/>
      </c>
      <c r="Q500" s="1" t="s">
        <v>446</v>
      </c>
      <c r="R500" s="1" t="s">
        <v>26</v>
      </c>
      <c r="S500" s="1" t="s">
        <v>27</v>
      </c>
      <c r="T500" s="1" t="s">
        <v>28</v>
      </c>
      <c r="U500" s="1" t="s">
        <v>445</v>
      </c>
      <c r="W500" s="1" t="str">
        <f>IF($N$11="ENTER INITIALS","",IF(V500="","INVALID",IF(V500&lt;33,"VALID","INVALID")))</f>
        <v/>
      </c>
      <c r="X500" s="5" t="e" cm="1">
        <f t="array" ref="X500">_xlfn.IFS(W500="VALID",1,W500="INVALID",0,W500="NO AMP",0)</f>
        <v>#N/A</v>
      </c>
      <c r="Y500" s="10">
        <v>122</v>
      </c>
    </row>
    <row r="501" spans="16:25">
      <c r="P501" s="1" t="str">
        <f t="shared" si="13"/>
        <v/>
      </c>
      <c r="Q501" s="1" t="s">
        <v>446</v>
      </c>
      <c r="R501" s="1" t="s">
        <v>33</v>
      </c>
      <c r="S501" s="1" t="s">
        <v>34</v>
      </c>
      <c r="T501" s="1" t="s">
        <v>28</v>
      </c>
      <c r="U501" s="1" t="s">
        <v>445</v>
      </c>
      <c r="W501" s="1" t="str">
        <f>IF($N$11="ENTER INITIALS","",IF(V501="","NO",IF(V501&lt;33,"YES","NO")))</f>
        <v/>
      </c>
      <c r="X501" s="5" t="e" cm="1">
        <f t="array" ref="X501">_xlfn.IFS(W501="YES",1,W501="NO",0,W501="NO AMP",0)</f>
        <v>#N/A</v>
      </c>
      <c r="Y501" s="10">
        <v>122</v>
      </c>
    </row>
    <row r="502" spans="16:25">
      <c r="P502" s="1" t="str">
        <f t="shared" si="13"/>
        <v/>
      </c>
      <c r="Q502" s="1" t="s">
        <v>447</v>
      </c>
      <c r="R502" s="1" t="s">
        <v>26</v>
      </c>
      <c r="S502" s="1" t="s">
        <v>27</v>
      </c>
      <c r="T502" s="1" t="s">
        <v>28</v>
      </c>
      <c r="U502" s="1" t="s">
        <v>448</v>
      </c>
      <c r="W502" s="1" t="str">
        <f>IF($N$11="ENTER INITIALS","",IF(V502="","INVALID",IF(V502&lt;33,"VALID","INVALID")))</f>
        <v/>
      </c>
      <c r="X502" s="5" t="e" cm="1">
        <f t="array" ref="X502">_xlfn.IFS(W502="VALID",1,W502="INVALID",0,W502="NO AMP",0)</f>
        <v>#N/A</v>
      </c>
      <c r="Y502" s="10">
        <v>123</v>
      </c>
    </row>
    <row r="503" spans="16:25">
      <c r="P503" s="1" t="str">
        <f t="shared" si="13"/>
        <v/>
      </c>
      <c r="Q503" s="1" t="s">
        <v>447</v>
      </c>
      <c r="R503" s="1" t="s">
        <v>33</v>
      </c>
      <c r="S503" s="1" t="s">
        <v>34</v>
      </c>
      <c r="T503" s="1" t="s">
        <v>28</v>
      </c>
      <c r="U503" s="1" t="s">
        <v>448</v>
      </c>
      <c r="W503" s="1" t="str">
        <f>IF($N$11="ENTER INITIALS","",IF(V503="","NO",IF(V503&lt;33,"YES","NO")))</f>
        <v/>
      </c>
      <c r="X503" s="5" t="e" cm="1">
        <f t="array" ref="X503">_xlfn.IFS(W503="YES",1,W503="NO",0,W503="NO AMP",0)</f>
        <v>#N/A</v>
      </c>
      <c r="Y503" s="10">
        <v>123</v>
      </c>
    </row>
    <row r="504" spans="16:25">
      <c r="P504" s="1" t="str">
        <f t="shared" si="13"/>
        <v/>
      </c>
      <c r="Q504" s="1" t="s">
        <v>449</v>
      </c>
      <c r="R504" s="1" t="s">
        <v>26</v>
      </c>
      <c r="S504" s="1" t="s">
        <v>27</v>
      </c>
      <c r="T504" s="1" t="s">
        <v>28</v>
      </c>
      <c r="U504" s="1" t="s">
        <v>448</v>
      </c>
      <c r="W504" s="1" t="str">
        <f>IF($N$11="ENTER INITIALS","",IF(V504="","INVALID",IF(V504&lt;33,"VALID","INVALID")))</f>
        <v/>
      </c>
      <c r="X504" s="5" t="e" cm="1">
        <f t="array" ref="X504">_xlfn.IFS(W504="VALID",1,W504="INVALID",0,W504="NO AMP",0)</f>
        <v>#N/A</v>
      </c>
      <c r="Y504" s="10">
        <v>123</v>
      </c>
    </row>
    <row r="505" spans="16:25">
      <c r="P505" s="1" t="str">
        <f t="shared" si="13"/>
        <v/>
      </c>
      <c r="Q505" s="1" t="s">
        <v>449</v>
      </c>
      <c r="R505" s="1" t="s">
        <v>33</v>
      </c>
      <c r="S505" s="1" t="s">
        <v>34</v>
      </c>
      <c r="T505" s="1" t="s">
        <v>28</v>
      </c>
      <c r="U505" s="1" t="s">
        <v>448</v>
      </c>
      <c r="W505" s="1" t="str">
        <f>IF($N$11="ENTER INITIALS","",IF(V505="","NO",IF(V505&lt;33,"YES","NO")))</f>
        <v/>
      </c>
      <c r="X505" s="5" t="e" cm="1">
        <f t="array" ref="X505">_xlfn.IFS(W505="YES",1,W505="NO",0,W505="NO AMP",0)</f>
        <v>#N/A</v>
      </c>
      <c r="Y505" s="10">
        <v>123</v>
      </c>
    </row>
    <row r="506" spans="16:25">
      <c r="P506" s="1" t="str">
        <f t="shared" si="13"/>
        <v/>
      </c>
      <c r="Q506" s="1" t="s">
        <v>450</v>
      </c>
      <c r="R506" s="1" t="s">
        <v>26</v>
      </c>
      <c r="S506" s="1" t="s">
        <v>27</v>
      </c>
      <c r="T506" s="1" t="s">
        <v>28</v>
      </c>
      <c r="U506" s="1" t="s">
        <v>451</v>
      </c>
      <c r="W506" s="1" t="str">
        <f>IF($N$11="ENTER INITIALS","",IF(V506="","INVALID",IF(V506&lt;33,"VALID","INVALID")))</f>
        <v/>
      </c>
      <c r="X506" s="5" t="e" cm="1">
        <f t="array" ref="X506">_xlfn.IFS(W506="VALID",1,W506="INVALID",0,W506="NO AMP",0)</f>
        <v>#N/A</v>
      </c>
      <c r="Y506" s="10">
        <v>124</v>
      </c>
    </row>
    <row r="507" spans="16:25">
      <c r="P507" s="1" t="str">
        <f t="shared" si="13"/>
        <v/>
      </c>
      <c r="Q507" s="1" t="s">
        <v>450</v>
      </c>
      <c r="R507" s="1" t="s">
        <v>33</v>
      </c>
      <c r="S507" s="1" t="s">
        <v>34</v>
      </c>
      <c r="T507" s="1" t="s">
        <v>28</v>
      </c>
      <c r="U507" s="1" t="s">
        <v>451</v>
      </c>
      <c r="W507" s="1" t="str">
        <f>IF($N$11="ENTER INITIALS","",IF(V507="","NO",IF(V507&lt;33,"YES","NO")))</f>
        <v/>
      </c>
      <c r="X507" s="5" t="e" cm="1">
        <f t="array" ref="X507">_xlfn.IFS(W507="YES",1,W507="NO",0,W507="NO AMP",0)</f>
        <v>#N/A</v>
      </c>
      <c r="Y507" s="10">
        <v>124</v>
      </c>
    </row>
    <row r="508" spans="16:25">
      <c r="P508" s="1" t="str">
        <f t="shared" si="13"/>
        <v/>
      </c>
      <c r="Q508" s="1" t="s">
        <v>452</v>
      </c>
      <c r="R508" s="1" t="s">
        <v>26</v>
      </c>
      <c r="S508" s="1" t="s">
        <v>27</v>
      </c>
      <c r="T508" s="1" t="s">
        <v>28</v>
      </c>
      <c r="U508" s="1" t="s">
        <v>451</v>
      </c>
      <c r="W508" s="1" t="str">
        <f>IF($N$11="ENTER INITIALS","",IF(V508="","INVALID",IF(V508&lt;33,"VALID","INVALID")))</f>
        <v/>
      </c>
      <c r="X508" s="5" t="e" cm="1">
        <f t="array" ref="X508">_xlfn.IFS(W508="VALID",1,W508="INVALID",0,W508="NO AMP",0)</f>
        <v>#N/A</v>
      </c>
      <c r="Y508" s="10">
        <v>124</v>
      </c>
    </row>
    <row r="509" spans="16:25">
      <c r="P509" s="1" t="str">
        <f t="shared" si="13"/>
        <v/>
      </c>
      <c r="Q509" s="1" t="s">
        <v>452</v>
      </c>
      <c r="R509" s="1" t="s">
        <v>33</v>
      </c>
      <c r="S509" s="1" t="s">
        <v>34</v>
      </c>
      <c r="T509" s="1" t="s">
        <v>28</v>
      </c>
      <c r="U509" s="1" t="s">
        <v>451</v>
      </c>
      <c r="W509" s="1" t="str">
        <f>IF($N$11="ENTER INITIALS","",IF(V509="","NO",IF(V509&lt;33,"YES","NO")))</f>
        <v/>
      </c>
      <c r="X509" s="5" t="e" cm="1">
        <f t="array" ref="X509">_xlfn.IFS(W509="YES",1,W509="NO",0,W509="NO AMP",0)</f>
        <v>#N/A</v>
      </c>
      <c r="Y509" s="10">
        <v>124</v>
      </c>
    </row>
    <row r="510" spans="16:25">
      <c r="P510" s="1" t="str">
        <f t="shared" si="13"/>
        <v/>
      </c>
      <c r="Q510" s="1" t="s">
        <v>453</v>
      </c>
      <c r="R510" s="1" t="s">
        <v>26</v>
      </c>
      <c r="S510" s="1" t="s">
        <v>27</v>
      </c>
      <c r="T510" s="1" t="s">
        <v>28</v>
      </c>
      <c r="U510" s="1" t="s">
        <v>454</v>
      </c>
      <c r="W510" s="1" t="str">
        <f>IF($N$11="ENTER INITIALS","",IF(V510="","INVALID",IF(V510&lt;33,"VALID","INVALID")))</f>
        <v/>
      </c>
      <c r="X510" s="5" t="e" cm="1">
        <f t="array" ref="X510">_xlfn.IFS(W510="VALID",1,W510="INVALID",0,W510="NO AMP",0)</f>
        <v>#N/A</v>
      </c>
      <c r="Y510" s="10">
        <v>125</v>
      </c>
    </row>
    <row r="511" spans="16:25">
      <c r="P511" s="1" t="str">
        <f t="shared" si="13"/>
        <v/>
      </c>
      <c r="Q511" s="1" t="s">
        <v>453</v>
      </c>
      <c r="R511" s="1" t="s">
        <v>33</v>
      </c>
      <c r="S511" s="1" t="s">
        <v>34</v>
      </c>
      <c r="T511" s="1" t="s">
        <v>28</v>
      </c>
      <c r="U511" s="1" t="s">
        <v>454</v>
      </c>
      <c r="W511" s="1" t="str">
        <f>IF($N$11="ENTER INITIALS","",IF(V511="","NO",IF(V511&lt;33,"YES","NO")))</f>
        <v/>
      </c>
      <c r="X511" s="5" t="e" cm="1">
        <f t="array" ref="X511">_xlfn.IFS(W511="YES",1,W511="NO",0,W511="NO AMP",0)</f>
        <v>#N/A</v>
      </c>
      <c r="Y511" s="10">
        <v>125</v>
      </c>
    </row>
    <row r="512" spans="16:25">
      <c r="P512" s="1" t="str">
        <f t="shared" si="13"/>
        <v/>
      </c>
      <c r="Q512" s="1" t="s">
        <v>455</v>
      </c>
      <c r="R512" s="1" t="s">
        <v>26</v>
      </c>
      <c r="S512" s="1" t="s">
        <v>27</v>
      </c>
      <c r="T512" s="1" t="s">
        <v>28</v>
      </c>
      <c r="U512" s="1" t="s">
        <v>454</v>
      </c>
      <c r="W512" s="1" t="str">
        <f>IF($N$11="ENTER INITIALS","",IF(V512="","INVALID",IF(V512&lt;33,"VALID","INVALID")))</f>
        <v/>
      </c>
      <c r="X512" s="5" t="e" cm="1">
        <f t="array" ref="X512">_xlfn.IFS(W512="VALID",1,W512="INVALID",0,W512="NO AMP",0)</f>
        <v>#N/A</v>
      </c>
      <c r="Y512" s="10">
        <v>125</v>
      </c>
    </row>
    <row r="513" spans="16:25">
      <c r="P513" s="1" t="str">
        <f t="shared" si="13"/>
        <v/>
      </c>
      <c r="Q513" s="1" t="s">
        <v>455</v>
      </c>
      <c r="R513" s="1" t="s">
        <v>33</v>
      </c>
      <c r="S513" s="1" t="s">
        <v>34</v>
      </c>
      <c r="T513" s="1" t="s">
        <v>28</v>
      </c>
      <c r="U513" s="1" t="s">
        <v>454</v>
      </c>
      <c r="W513" s="1" t="str">
        <f>IF($N$11="ENTER INITIALS","",IF(V513="","NO",IF(V513&lt;33,"YES","NO")))</f>
        <v/>
      </c>
      <c r="X513" s="5" t="e" cm="1">
        <f t="array" ref="X513">_xlfn.IFS(W513="YES",1,W513="NO",0,W513="NO AMP",0)</f>
        <v>#N/A</v>
      </c>
      <c r="Y513" s="10">
        <v>125</v>
      </c>
    </row>
    <row r="514" spans="16:25">
      <c r="P514" s="1" t="str">
        <f t="shared" si="13"/>
        <v/>
      </c>
      <c r="Q514" s="1" t="s">
        <v>456</v>
      </c>
      <c r="R514" s="1" t="s">
        <v>26</v>
      </c>
      <c r="S514" s="1" t="s">
        <v>27</v>
      </c>
      <c r="T514" s="1" t="s">
        <v>28</v>
      </c>
      <c r="U514" s="1" t="s">
        <v>457</v>
      </c>
      <c r="W514" s="1" t="str">
        <f>IF($N$11="ENTER INITIALS","",IF(V514="","INVALID",IF(V514&lt;33,"VALID","INVALID")))</f>
        <v/>
      </c>
      <c r="X514" s="5" t="e" cm="1">
        <f t="array" ref="X514">_xlfn.IFS(W514="VALID",1,W514="INVALID",0,W514="NO AMP",0)</f>
        <v>#N/A</v>
      </c>
      <c r="Y514" s="10">
        <v>126</v>
      </c>
    </row>
    <row r="515" spans="16:25">
      <c r="P515" s="1" t="str">
        <f t="shared" si="13"/>
        <v/>
      </c>
      <c r="Q515" s="1" t="s">
        <v>456</v>
      </c>
      <c r="R515" s="1" t="s">
        <v>33</v>
      </c>
      <c r="S515" s="1" t="s">
        <v>34</v>
      </c>
      <c r="T515" s="1" t="s">
        <v>28</v>
      </c>
      <c r="U515" s="1" t="s">
        <v>457</v>
      </c>
      <c r="W515" s="1" t="str">
        <f>IF($N$11="ENTER INITIALS","",IF(V515="","NO",IF(V515&lt;33,"YES","NO")))</f>
        <v/>
      </c>
      <c r="X515" s="5" t="e" cm="1">
        <f t="array" ref="X515">_xlfn.IFS(W515="YES",1,W515="NO",0,W515="NO AMP",0)</f>
        <v>#N/A</v>
      </c>
      <c r="Y515" s="10">
        <v>126</v>
      </c>
    </row>
    <row r="516" spans="16:25">
      <c r="P516" s="1" t="str">
        <f t="shared" si="13"/>
        <v/>
      </c>
      <c r="Q516" s="1" t="s">
        <v>458</v>
      </c>
      <c r="R516" s="1" t="s">
        <v>26</v>
      </c>
      <c r="S516" s="1" t="s">
        <v>27</v>
      </c>
      <c r="T516" s="1" t="s">
        <v>28</v>
      </c>
      <c r="U516" s="1" t="s">
        <v>457</v>
      </c>
      <c r="W516" s="1" t="str">
        <f>IF($N$11="ENTER INITIALS","",IF(V516="","INVALID",IF(V516&lt;33,"VALID","INVALID")))</f>
        <v/>
      </c>
      <c r="X516" s="5" t="e" cm="1">
        <f t="array" ref="X516">_xlfn.IFS(W516="VALID",1,W516="INVALID",0,W516="NO AMP",0)</f>
        <v>#N/A</v>
      </c>
      <c r="Y516" s="10">
        <v>126</v>
      </c>
    </row>
    <row r="517" spans="16:25">
      <c r="P517" s="1" t="str">
        <f t="shared" si="13"/>
        <v/>
      </c>
      <c r="Q517" s="1" t="s">
        <v>458</v>
      </c>
      <c r="R517" s="1" t="s">
        <v>33</v>
      </c>
      <c r="S517" s="1" t="s">
        <v>34</v>
      </c>
      <c r="T517" s="1" t="s">
        <v>28</v>
      </c>
      <c r="U517" s="1" t="s">
        <v>457</v>
      </c>
      <c r="W517" s="1" t="str">
        <f>IF($N$11="ENTER INITIALS","",IF(V517="","NO",IF(V517&lt;33,"YES","NO")))</f>
        <v/>
      </c>
      <c r="X517" s="5" t="e" cm="1">
        <f t="array" ref="X517">_xlfn.IFS(W517="YES",1,W517="NO",0,W517="NO AMP",0)</f>
        <v>#N/A</v>
      </c>
      <c r="Y517" s="10">
        <v>126</v>
      </c>
    </row>
    <row r="518" spans="16:25">
      <c r="P518" s="1" t="str">
        <f t="shared" si="13"/>
        <v/>
      </c>
      <c r="Q518" s="1" t="s">
        <v>459</v>
      </c>
      <c r="R518" s="1" t="s">
        <v>26</v>
      </c>
      <c r="S518" s="1" t="s">
        <v>27</v>
      </c>
      <c r="T518" s="1" t="s">
        <v>28</v>
      </c>
      <c r="U518" s="1" t="s">
        <v>460</v>
      </c>
      <c r="W518" s="1" t="str">
        <f>IF($N$11="ENTER INITIALS","",IF(V518="","INVALID",IF(V518&lt;33,"VALID","INVALID")))</f>
        <v/>
      </c>
      <c r="X518" s="5" t="e" cm="1">
        <f t="array" ref="X518">_xlfn.IFS(W518="VALID",1,W518="INVALID",0,W518="NO AMP",0)</f>
        <v>#N/A</v>
      </c>
      <c r="Y518" s="10">
        <v>127</v>
      </c>
    </row>
    <row r="519" spans="16:25">
      <c r="P519" s="1" t="str">
        <f t="shared" si="13"/>
        <v/>
      </c>
      <c r="Q519" s="1" t="s">
        <v>459</v>
      </c>
      <c r="R519" s="1" t="s">
        <v>33</v>
      </c>
      <c r="S519" s="1" t="s">
        <v>34</v>
      </c>
      <c r="T519" s="1" t="s">
        <v>28</v>
      </c>
      <c r="U519" s="1" t="s">
        <v>460</v>
      </c>
      <c r="W519" s="1" t="str">
        <f>IF($N$11="ENTER INITIALS","",IF(V519="","NO",IF(V519&lt;33,"YES","NO")))</f>
        <v/>
      </c>
      <c r="X519" s="5" t="e" cm="1">
        <f t="array" ref="X519">_xlfn.IFS(W519="YES",1,W519="NO",0,W519="NO AMP",0)</f>
        <v>#N/A</v>
      </c>
      <c r="Y519" s="10">
        <v>127</v>
      </c>
    </row>
    <row r="520" spans="16:25">
      <c r="P520" s="1" t="str">
        <f t="shared" si="13"/>
        <v/>
      </c>
      <c r="Q520" s="1" t="s">
        <v>461</v>
      </c>
      <c r="R520" s="1" t="s">
        <v>26</v>
      </c>
      <c r="S520" s="1" t="s">
        <v>27</v>
      </c>
      <c r="T520" s="1" t="s">
        <v>28</v>
      </c>
      <c r="U520" s="1" t="s">
        <v>460</v>
      </c>
      <c r="W520" s="1" t="str">
        <f>IF($N$11="ENTER INITIALS","",IF(V520="","INVALID",IF(V520&lt;33,"VALID","INVALID")))</f>
        <v/>
      </c>
      <c r="X520" s="5" t="e" cm="1">
        <f t="array" ref="X520">_xlfn.IFS(W520="VALID",1,W520="INVALID",0,W520="NO AMP",0)</f>
        <v>#N/A</v>
      </c>
      <c r="Y520" s="10">
        <v>127</v>
      </c>
    </row>
    <row r="521" spans="16:25">
      <c r="P521" s="1" t="str">
        <f t="shared" si="13"/>
        <v/>
      </c>
      <c r="Q521" s="1" t="s">
        <v>461</v>
      </c>
      <c r="R521" s="1" t="s">
        <v>33</v>
      </c>
      <c r="S521" s="1" t="s">
        <v>34</v>
      </c>
      <c r="T521" s="1" t="s">
        <v>28</v>
      </c>
      <c r="U521" s="1" t="s">
        <v>460</v>
      </c>
      <c r="W521" s="1" t="str">
        <f>IF($N$11="ENTER INITIALS","",IF(V521="","NO",IF(V521&lt;33,"YES","NO")))</f>
        <v/>
      </c>
      <c r="X521" s="5" t="e" cm="1">
        <f t="array" ref="X521">_xlfn.IFS(W521="YES",1,W521="NO",0,W521="NO AMP",0)</f>
        <v>#N/A</v>
      </c>
      <c r="Y521" s="10">
        <v>127</v>
      </c>
    </row>
    <row r="522" spans="16:25">
      <c r="P522" s="1" t="str">
        <f t="shared" si="13"/>
        <v/>
      </c>
      <c r="Q522" s="1" t="s">
        <v>462</v>
      </c>
      <c r="R522" s="1" t="s">
        <v>26</v>
      </c>
      <c r="S522" s="1" t="s">
        <v>27</v>
      </c>
      <c r="T522" s="1" t="s">
        <v>28</v>
      </c>
      <c r="U522" s="1" t="s">
        <v>463</v>
      </c>
      <c r="W522" s="1" t="str">
        <f>IF($N$11="ENTER INITIALS","",IF(V522="","INVALID",IF(V522&lt;33,"VALID","INVALID")))</f>
        <v/>
      </c>
      <c r="X522" s="5" t="e" cm="1">
        <f t="array" ref="X522">_xlfn.IFS(W522="VALID",1,W522="INVALID",0,W522="NO AMP",0)</f>
        <v>#N/A</v>
      </c>
      <c r="Y522" s="10">
        <v>128</v>
      </c>
    </row>
    <row r="523" spans="16:25">
      <c r="P523" s="1" t="str">
        <f t="shared" si="13"/>
        <v/>
      </c>
      <c r="Q523" s="1" t="s">
        <v>462</v>
      </c>
      <c r="R523" s="1" t="s">
        <v>33</v>
      </c>
      <c r="S523" s="1" t="s">
        <v>34</v>
      </c>
      <c r="T523" s="1" t="s">
        <v>28</v>
      </c>
      <c r="U523" s="1" t="s">
        <v>463</v>
      </c>
      <c r="W523" s="1" t="str">
        <f>IF($N$11="ENTER INITIALS","",IF(V523="","NO",IF(V523&lt;33,"YES","NO")))</f>
        <v/>
      </c>
      <c r="X523" s="5" t="e" cm="1">
        <f t="array" ref="X523">_xlfn.IFS(W523="YES",1,W523="NO",0,W523="NO AMP",0)</f>
        <v>#N/A</v>
      </c>
      <c r="Y523" s="10">
        <v>128</v>
      </c>
    </row>
    <row r="524" spans="16:25">
      <c r="P524" s="1" t="str">
        <f t="shared" si="13"/>
        <v/>
      </c>
      <c r="Q524" s="1" t="s">
        <v>464</v>
      </c>
      <c r="R524" s="1" t="s">
        <v>26</v>
      </c>
      <c r="S524" s="1" t="s">
        <v>27</v>
      </c>
      <c r="T524" s="1" t="s">
        <v>28</v>
      </c>
      <c r="U524" s="1" t="s">
        <v>463</v>
      </c>
      <c r="W524" s="1" t="str">
        <f>IF($N$11="ENTER INITIALS","",IF(V524="","INVALID",IF(V524&lt;33,"VALID","INVALID")))</f>
        <v/>
      </c>
      <c r="X524" s="5" t="e" cm="1">
        <f t="array" ref="X524">_xlfn.IFS(W524="VALID",1,W524="INVALID",0,W524="NO AMP",0)</f>
        <v>#N/A</v>
      </c>
      <c r="Y524" s="10">
        <v>128</v>
      </c>
    </row>
    <row r="525" spans="16:25">
      <c r="P525" s="1" t="str">
        <f t="shared" si="13"/>
        <v/>
      </c>
      <c r="Q525" s="1" t="s">
        <v>464</v>
      </c>
      <c r="R525" s="1" t="s">
        <v>33</v>
      </c>
      <c r="S525" s="1" t="s">
        <v>34</v>
      </c>
      <c r="T525" s="1" t="s">
        <v>28</v>
      </c>
      <c r="U525" s="1" t="s">
        <v>463</v>
      </c>
      <c r="W525" s="1" t="str">
        <f>IF($N$11="ENTER INITIALS","",IF(V525="","NO",IF(V525&lt;33,"YES","NO")))</f>
        <v/>
      </c>
      <c r="X525" s="5" t="e" cm="1">
        <f t="array" ref="X525">_xlfn.IFS(W525="YES",1,W525="NO",0,W525="NO AMP",0)</f>
        <v>#N/A</v>
      </c>
      <c r="Y525" s="10">
        <v>128</v>
      </c>
    </row>
    <row r="526" spans="16:25">
      <c r="P526" s="1" t="str">
        <f t="shared" si="13"/>
        <v/>
      </c>
      <c r="Q526" s="1" t="s">
        <v>465</v>
      </c>
      <c r="R526" s="1" t="s">
        <v>26</v>
      </c>
      <c r="S526" s="1" t="s">
        <v>27</v>
      </c>
      <c r="T526" s="1" t="s">
        <v>28</v>
      </c>
      <c r="U526" s="1" t="s">
        <v>466</v>
      </c>
      <c r="W526" s="1" t="str">
        <f>IF($N$11="ENTER INITIALS","",IF(V526="","INVALID",IF(V526&lt;33,"VALID","INVALID")))</f>
        <v/>
      </c>
      <c r="X526" s="5" t="e" cm="1">
        <f t="array" ref="X526">_xlfn.IFS(W526="VALID",1,W526="INVALID",0,W526="NO AMP",0)</f>
        <v>#N/A</v>
      </c>
      <c r="Y526" s="10">
        <v>129</v>
      </c>
    </row>
    <row r="527" spans="16:25">
      <c r="P527" s="1" t="str">
        <f t="shared" ref="P527:P590" si="14">IF(VLOOKUP(Y527,$B$2:$D$190,3,FALSE)="","",VLOOKUP(Y527,$B$2:$D$190,3,FALSE))</f>
        <v/>
      </c>
      <c r="Q527" s="1" t="s">
        <v>465</v>
      </c>
      <c r="R527" s="1" t="s">
        <v>33</v>
      </c>
      <c r="S527" s="1" t="s">
        <v>34</v>
      </c>
      <c r="T527" s="1" t="s">
        <v>28</v>
      </c>
      <c r="U527" s="1" t="s">
        <v>466</v>
      </c>
      <c r="W527" s="1" t="str">
        <f>IF($N$11="ENTER INITIALS","",IF(V527="","NO",IF(V527&lt;33,"YES","NO")))</f>
        <v/>
      </c>
      <c r="X527" s="5" t="e" cm="1">
        <f t="array" ref="X527">_xlfn.IFS(W527="YES",1,W527="NO",0,W527="NO AMP",0)</f>
        <v>#N/A</v>
      </c>
      <c r="Y527" s="10">
        <v>129</v>
      </c>
    </row>
    <row r="528" spans="16:25">
      <c r="P528" s="1" t="str">
        <f t="shared" si="14"/>
        <v/>
      </c>
      <c r="Q528" s="1" t="s">
        <v>467</v>
      </c>
      <c r="R528" s="1" t="s">
        <v>26</v>
      </c>
      <c r="S528" s="1" t="s">
        <v>27</v>
      </c>
      <c r="T528" s="1" t="s">
        <v>28</v>
      </c>
      <c r="U528" s="1" t="s">
        <v>466</v>
      </c>
      <c r="W528" s="1" t="str">
        <f>IF($N$11="ENTER INITIALS","",IF(V528="","INVALID",IF(V528&lt;33,"VALID","INVALID")))</f>
        <v/>
      </c>
      <c r="X528" s="5" t="e" cm="1">
        <f t="array" ref="X528">_xlfn.IFS(W528="VALID",1,W528="INVALID",0,W528="NO AMP",0)</f>
        <v>#N/A</v>
      </c>
      <c r="Y528" s="10">
        <v>129</v>
      </c>
    </row>
    <row r="529" spans="16:25">
      <c r="P529" s="1" t="str">
        <f t="shared" si="14"/>
        <v/>
      </c>
      <c r="Q529" s="1" t="s">
        <v>467</v>
      </c>
      <c r="R529" s="1" t="s">
        <v>33</v>
      </c>
      <c r="S529" s="1" t="s">
        <v>34</v>
      </c>
      <c r="T529" s="1" t="s">
        <v>28</v>
      </c>
      <c r="U529" s="1" t="s">
        <v>466</v>
      </c>
      <c r="W529" s="1" t="str">
        <f>IF($N$11="ENTER INITIALS","",IF(V529="","NO",IF(V529&lt;33,"YES","NO")))</f>
        <v/>
      </c>
      <c r="X529" s="5" t="e" cm="1">
        <f t="array" ref="X529">_xlfn.IFS(W529="YES",1,W529="NO",0,W529="NO AMP",0)</f>
        <v>#N/A</v>
      </c>
      <c r="Y529" s="10">
        <v>129</v>
      </c>
    </row>
    <row r="530" spans="16:25">
      <c r="P530" s="1" t="str">
        <f t="shared" si="14"/>
        <v/>
      </c>
      <c r="Q530" s="1" t="s">
        <v>468</v>
      </c>
      <c r="R530" s="1" t="s">
        <v>26</v>
      </c>
      <c r="S530" s="1" t="s">
        <v>27</v>
      </c>
      <c r="T530" s="1" t="s">
        <v>28</v>
      </c>
      <c r="U530" s="1" t="s">
        <v>469</v>
      </c>
      <c r="W530" s="1" t="str">
        <f>IF($N$11="ENTER INITIALS","",IF(V530="","INVALID",IF(V530&lt;33,"VALID","INVALID")))</f>
        <v/>
      </c>
      <c r="X530" s="5" t="e" cm="1">
        <f t="array" ref="X530">_xlfn.IFS(W530="VALID",1,W530="INVALID",0,W530="NO AMP",0)</f>
        <v>#N/A</v>
      </c>
      <c r="Y530" s="10">
        <v>130</v>
      </c>
    </row>
    <row r="531" spans="16:25">
      <c r="P531" s="1" t="str">
        <f t="shared" si="14"/>
        <v/>
      </c>
      <c r="Q531" s="1" t="s">
        <v>468</v>
      </c>
      <c r="R531" s="1" t="s">
        <v>33</v>
      </c>
      <c r="S531" s="1" t="s">
        <v>34</v>
      </c>
      <c r="T531" s="1" t="s">
        <v>28</v>
      </c>
      <c r="U531" s="1" t="s">
        <v>469</v>
      </c>
      <c r="W531" s="1" t="str">
        <f>IF($N$11="ENTER INITIALS","",IF(V531="","NO",IF(V531&lt;33,"YES","NO")))</f>
        <v/>
      </c>
      <c r="X531" s="5" t="e" cm="1">
        <f t="array" ref="X531">_xlfn.IFS(W531="YES",1,W531="NO",0,W531="NO AMP",0)</f>
        <v>#N/A</v>
      </c>
      <c r="Y531" s="10">
        <v>130</v>
      </c>
    </row>
    <row r="532" spans="16:25">
      <c r="P532" s="1" t="str">
        <f t="shared" si="14"/>
        <v/>
      </c>
      <c r="Q532" s="1" t="s">
        <v>470</v>
      </c>
      <c r="R532" s="1" t="s">
        <v>26</v>
      </c>
      <c r="S532" s="1" t="s">
        <v>27</v>
      </c>
      <c r="T532" s="1" t="s">
        <v>28</v>
      </c>
      <c r="U532" s="1" t="s">
        <v>469</v>
      </c>
      <c r="W532" s="1" t="str">
        <f>IF($N$11="ENTER INITIALS","",IF(V532="","INVALID",IF(V532&lt;33,"VALID","INVALID")))</f>
        <v/>
      </c>
      <c r="X532" s="5" t="e" cm="1">
        <f t="array" ref="X532">_xlfn.IFS(W532="VALID",1,W532="INVALID",0,W532="NO AMP",0)</f>
        <v>#N/A</v>
      </c>
      <c r="Y532" s="10">
        <v>130</v>
      </c>
    </row>
    <row r="533" spans="16:25">
      <c r="P533" s="1" t="str">
        <f t="shared" si="14"/>
        <v/>
      </c>
      <c r="Q533" s="1" t="s">
        <v>470</v>
      </c>
      <c r="R533" s="1" t="s">
        <v>33</v>
      </c>
      <c r="S533" s="1" t="s">
        <v>34</v>
      </c>
      <c r="T533" s="1" t="s">
        <v>28</v>
      </c>
      <c r="U533" s="1" t="s">
        <v>469</v>
      </c>
      <c r="W533" s="1" t="str">
        <f>IF($N$11="ENTER INITIALS","",IF(V533="","NO",IF(V533&lt;33,"YES","NO")))</f>
        <v/>
      </c>
      <c r="X533" s="5" t="e" cm="1">
        <f t="array" ref="X533">_xlfn.IFS(W533="YES",1,W533="NO",0,W533="NO AMP",0)</f>
        <v>#N/A</v>
      </c>
      <c r="Y533" s="10">
        <v>130</v>
      </c>
    </row>
    <row r="534" spans="16:25">
      <c r="P534" s="1" t="str">
        <f t="shared" si="14"/>
        <v/>
      </c>
      <c r="Q534" s="1" t="s">
        <v>471</v>
      </c>
      <c r="R534" s="1" t="s">
        <v>26</v>
      </c>
      <c r="S534" s="1" t="s">
        <v>27</v>
      </c>
      <c r="T534" s="1" t="s">
        <v>28</v>
      </c>
      <c r="U534" s="1" t="s">
        <v>472</v>
      </c>
      <c r="W534" s="1" t="str">
        <f>IF($N$11="ENTER INITIALS","",IF(V534="","INVALID",IF(V534&lt;33,"VALID","INVALID")))</f>
        <v/>
      </c>
      <c r="X534" s="5" t="e" cm="1">
        <f t="array" ref="X534">_xlfn.IFS(W534="VALID",1,W534="INVALID",0,W534="NO AMP",0)</f>
        <v>#N/A</v>
      </c>
      <c r="Y534" s="10">
        <v>131</v>
      </c>
    </row>
    <row r="535" spans="16:25">
      <c r="P535" s="1" t="str">
        <f t="shared" si="14"/>
        <v/>
      </c>
      <c r="Q535" s="1" t="s">
        <v>471</v>
      </c>
      <c r="R535" s="1" t="s">
        <v>33</v>
      </c>
      <c r="S535" s="1" t="s">
        <v>34</v>
      </c>
      <c r="T535" s="1" t="s">
        <v>28</v>
      </c>
      <c r="U535" s="1" t="s">
        <v>472</v>
      </c>
      <c r="W535" s="1" t="str">
        <f>IF($N$11="ENTER INITIALS","",IF(V535="","NO",IF(V535&lt;33,"YES","NO")))</f>
        <v/>
      </c>
      <c r="X535" s="5" t="e" cm="1">
        <f t="array" ref="X535">_xlfn.IFS(W535="YES",1,W535="NO",0,W535="NO AMP",0)</f>
        <v>#N/A</v>
      </c>
      <c r="Y535" s="10">
        <v>131</v>
      </c>
    </row>
    <row r="536" spans="16:25">
      <c r="P536" s="1" t="str">
        <f t="shared" si="14"/>
        <v/>
      </c>
      <c r="Q536" s="1" t="s">
        <v>473</v>
      </c>
      <c r="R536" s="1" t="s">
        <v>26</v>
      </c>
      <c r="S536" s="1" t="s">
        <v>27</v>
      </c>
      <c r="T536" s="1" t="s">
        <v>28</v>
      </c>
      <c r="U536" s="1" t="s">
        <v>472</v>
      </c>
      <c r="W536" s="1" t="str">
        <f>IF($N$11="ENTER INITIALS","",IF(V536="","INVALID",IF(V536&lt;33,"VALID","INVALID")))</f>
        <v/>
      </c>
      <c r="X536" s="5" t="e" cm="1">
        <f t="array" ref="X536">_xlfn.IFS(W536="VALID",1,W536="INVALID",0,W536="NO AMP",0)</f>
        <v>#N/A</v>
      </c>
      <c r="Y536" s="10">
        <v>131</v>
      </c>
    </row>
    <row r="537" spans="16:25">
      <c r="P537" s="1" t="str">
        <f t="shared" si="14"/>
        <v/>
      </c>
      <c r="Q537" s="1" t="s">
        <v>473</v>
      </c>
      <c r="R537" s="1" t="s">
        <v>33</v>
      </c>
      <c r="S537" s="1" t="s">
        <v>34</v>
      </c>
      <c r="T537" s="1" t="s">
        <v>28</v>
      </c>
      <c r="U537" s="1" t="s">
        <v>472</v>
      </c>
      <c r="W537" s="1" t="str">
        <f>IF($N$11="ENTER INITIALS","",IF(V537="","NO",IF(V537&lt;33,"YES","NO")))</f>
        <v/>
      </c>
      <c r="X537" s="5" t="e" cm="1">
        <f t="array" ref="X537">_xlfn.IFS(W537="YES",1,W537="NO",0,W537="NO AMP",0)</f>
        <v>#N/A</v>
      </c>
      <c r="Y537" s="10">
        <v>131</v>
      </c>
    </row>
    <row r="538" spans="16:25">
      <c r="P538" s="1" t="str">
        <f t="shared" si="14"/>
        <v/>
      </c>
      <c r="Q538" s="1" t="s">
        <v>474</v>
      </c>
      <c r="R538" s="1" t="s">
        <v>26</v>
      </c>
      <c r="S538" s="1" t="s">
        <v>27</v>
      </c>
      <c r="T538" s="1" t="s">
        <v>28</v>
      </c>
      <c r="U538" s="1" t="s">
        <v>475</v>
      </c>
      <c r="W538" s="1" t="str">
        <f>IF($N$11="ENTER INITIALS","",IF(V538="","INVALID",IF(V538&lt;33,"VALID","INVALID")))</f>
        <v/>
      </c>
      <c r="X538" s="5" t="e" cm="1">
        <f t="array" ref="X538">_xlfn.IFS(W538="VALID",1,W538="INVALID",0,W538="NO AMP",0)</f>
        <v>#N/A</v>
      </c>
      <c r="Y538" s="10">
        <v>132</v>
      </c>
    </row>
    <row r="539" spans="16:25">
      <c r="P539" s="1" t="str">
        <f t="shared" si="14"/>
        <v/>
      </c>
      <c r="Q539" s="1" t="s">
        <v>474</v>
      </c>
      <c r="R539" s="1" t="s">
        <v>33</v>
      </c>
      <c r="S539" s="1" t="s">
        <v>34</v>
      </c>
      <c r="T539" s="1" t="s">
        <v>28</v>
      </c>
      <c r="U539" s="1" t="s">
        <v>475</v>
      </c>
      <c r="W539" s="1" t="str">
        <f>IF($N$11="ENTER INITIALS","",IF(V539="","NO",IF(V539&lt;33,"YES","NO")))</f>
        <v/>
      </c>
      <c r="X539" s="5" t="e" cm="1">
        <f t="array" ref="X539">_xlfn.IFS(W539="YES",1,W539="NO",0,W539="NO AMP",0)</f>
        <v>#N/A</v>
      </c>
      <c r="Y539" s="10">
        <v>132</v>
      </c>
    </row>
    <row r="540" spans="16:25">
      <c r="P540" s="1" t="str">
        <f t="shared" si="14"/>
        <v/>
      </c>
      <c r="Q540" s="1" t="s">
        <v>476</v>
      </c>
      <c r="R540" s="1" t="s">
        <v>26</v>
      </c>
      <c r="S540" s="1" t="s">
        <v>27</v>
      </c>
      <c r="T540" s="1" t="s">
        <v>28</v>
      </c>
      <c r="U540" s="1" t="s">
        <v>475</v>
      </c>
      <c r="W540" s="1" t="str">
        <f>IF($N$11="ENTER INITIALS","",IF(V540="","INVALID",IF(V540&lt;33,"VALID","INVALID")))</f>
        <v/>
      </c>
      <c r="X540" s="5" t="e" cm="1">
        <f t="array" ref="X540">_xlfn.IFS(W540="VALID",1,W540="INVALID",0,W540="NO AMP",0)</f>
        <v>#N/A</v>
      </c>
      <c r="Y540" s="10">
        <v>132</v>
      </c>
    </row>
    <row r="541" spans="16:25">
      <c r="P541" s="1" t="str">
        <f t="shared" si="14"/>
        <v/>
      </c>
      <c r="Q541" s="1" t="s">
        <v>476</v>
      </c>
      <c r="R541" s="1" t="s">
        <v>33</v>
      </c>
      <c r="S541" s="1" t="s">
        <v>34</v>
      </c>
      <c r="T541" s="1" t="s">
        <v>28</v>
      </c>
      <c r="U541" s="1" t="s">
        <v>475</v>
      </c>
      <c r="W541" s="1" t="str">
        <f>IF($N$11="ENTER INITIALS","",IF(V541="","NO",IF(V541&lt;33,"YES","NO")))</f>
        <v/>
      </c>
      <c r="X541" s="5" t="e" cm="1">
        <f t="array" ref="X541">_xlfn.IFS(W541="YES",1,W541="NO",0,W541="NO AMP",0)</f>
        <v>#N/A</v>
      </c>
      <c r="Y541" s="10">
        <v>132</v>
      </c>
    </row>
    <row r="542" spans="16:25">
      <c r="P542" s="1" t="str">
        <f t="shared" si="14"/>
        <v/>
      </c>
      <c r="Q542" s="1" t="s">
        <v>477</v>
      </c>
      <c r="R542" s="1" t="s">
        <v>26</v>
      </c>
      <c r="S542" s="1" t="s">
        <v>27</v>
      </c>
      <c r="T542" s="1" t="s">
        <v>28</v>
      </c>
      <c r="U542" s="1" t="s">
        <v>478</v>
      </c>
      <c r="W542" s="1" t="str">
        <f>IF($N$11="ENTER INITIALS","",IF(V542="","INVALID",IF(V542&lt;33,"VALID","INVALID")))</f>
        <v/>
      </c>
      <c r="X542" s="5" t="e" cm="1">
        <f t="array" ref="X542">_xlfn.IFS(W542="VALID",1,W542="INVALID",0,W542="NO AMP",0)</f>
        <v>#N/A</v>
      </c>
      <c r="Y542" s="10">
        <v>133</v>
      </c>
    </row>
    <row r="543" spans="16:25">
      <c r="P543" s="1" t="str">
        <f t="shared" si="14"/>
        <v/>
      </c>
      <c r="Q543" s="1" t="s">
        <v>477</v>
      </c>
      <c r="R543" s="1" t="s">
        <v>33</v>
      </c>
      <c r="S543" s="1" t="s">
        <v>34</v>
      </c>
      <c r="T543" s="1" t="s">
        <v>28</v>
      </c>
      <c r="U543" s="1" t="s">
        <v>478</v>
      </c>
      <c r="W543" s="1" t="str">
        <f>IF($N$11="ENTER INITIALS","",IF(V543="","NO",IF(V543&lt;33,"YES","NO")))</f>
        <v/>
      </c>
      <c r="X543" s="5" t="e" cm="1">
        <f t="array" ref="X543">_xlfn.IFS(W543="YES",1,W543="NO",0,W543="NO AMP",0)</f>
        <v>#N/A</v>
      </c>
      <c r="Y543" s="10">
        <v>133</v>
      </c>
    </row>
    <row r="544" spans="16:25">
      <c r="P544" s="1" t="str">
        <f t="shared" si="14"/>
        <v/>
      </c>
      <c r="Q544" s="1" t="s">
        <v>479</v>
      </c>
      <c r="R544" s="1" t="s">
        <v>26</v>
      </c>
      <c r="S544" s="1" t="s">
        <v>27</v>
      </c>
      <c r="T544" s="1" t="s">
        <v>28</v>
      </c>
      <c r="U544" s="1" t="s">
        <v>478</v>
      </c>
      <c r="W544" s="1" t="str">
        <f>IF($N$11="ENTER INITIALS","",IF(V544="","INVALID",IF(V544&lt;33,"VALID","INVALID")))</f>
        <v/>
      </c>
      <c r="X544" s="5" t="e" cm="1">
        <f t="array" ref="X544">_xlfn.IFS(W544="VALID",1,W544="INVALID",0,W544="NO AMP",0)</f>
        <v>#N/A</v>
      </c>
      <c r="Y544" s="10">
        <v>133</v>
      </c>
    </row>
    <row r="545" spans="16:25">
      <c r="P545" s="1" t="str">
        <f t="shared" si="14"/>
        <v/>
      </c>
      <c r="Q545" s="1" t="s">
        <v>479</v>
      </c>
      <c r="R545" s="1" t="s">
        <v>33</v>
      </c>
      <c r="S545" s="1" t="s">
        <v>34</v>
      </c>
      <c r="T545" s="1" t="s">
        <v>28</v>
      </c>
      <c r="U545" s="1" t="s">
        <v>478</v>
      </c>
      <c r="W545" s="1" t="str">
        <f>IF($N$11="ENTER INITIALS","",IF(V545="","NO",IF(V545&lt;33,"YES","NO")))</f>
        <v/>
      </c>
      <c r="X545" s="5" t="e" cm="1">
        <f t="array" ref="X545">_xlfn.IFS(W545="YES",1,W545="NO",0,W545="NO AMP",0)</f>
        <v>#N/A</v>
      </c>
      <c r="Y545" s="10">
        <v>133</v>
      </c>
    </row>
    <row r="546" spans="16:25">
      <c r="P546" s="1" t="str">
        <f t="shared" si="14"/>
        <v/>
      </c>
      <c r="Q546" s="1" t="s">
        <v>480</v>
      </c>
      <c r="R546" s="1" t="s">
        <v>26</v>
      </c>
      <c r="S546" s="1" t="s">
        <v>27</v>
      </c>
      <c r="T546" s="1" t="s">
        <v>28</v>
      </c>
      <c r="U546" s="1" t="s">
        <v>481</v>
      </c>
      <c r="W546" s="1" t="str">
        <f>IF($N$11="ENTER INITIALS","",IF(V546="","INVALID",IF(V546&lt;33,"VALID","INVALID")))</f>
        <v/>
      </c>
      <c r="X546" s="5" t="e" cm="1">
        <f t="array" ref="X546">_xlfn.IFS(W546="VALID",1,W546="INVALID",0,W546="NO AMP",0)</f>
        <v>#N/A</v>
      </c>
      <c r="Y546" s="10">
        <v>134</v>
      </c>
    </row>
    <row r="547" spans="16:25">
      <c r="P547" s="1" t="str">
        <f t="shared" si="14"/>
        <v/>
      </c>
      <c r="Q547" s="1" t="s">
        <v>480</v>
      </c>
      <c r="R547" s="1" t="s">
        <v>33</v>
      </c>
      <c r="S547" s="1" t="s">
        <v>34</v>
      </c>
      <c r="T547" s="1" t="s">
        <v>28</v>
      </c>
      <c r="U547" s="1" t="s">
        <v>481</v>
      </c>
      <c r="W547" s="1" t="str">
        <f>IF($N$11="ENTER INITIALS","",IF(V547="","NO",IF(V547&lt;33,"YES","NO")))</f>
        <v/>
      </c>
      <c r="X547" s="5" t="e" cm="1">
        <f t="array" ref="X547">_xlfn.IFS(W547="YES",1,W547="NO",0,W547="NO AMP",0)</f>
        <v>#N/A</v>
      </c>
      <c r="Y547" s="10">
        <v>134</v>
      </c>
    </row>
    <row r="548" spans="16:25">
      <c r="P548" s="1" t="str">
        <f t="shared" si="14"/>
        <v/>
      </c>
      <c r="Q548" s="1" t="s">
        <v>482</v>
      </c>
      <c r="R548" s="1" t="s">
        <v>26</v>
      </c>
      <c r="S548" s="1" t="s">
        <v>27</v>
      </c>
      <c r="T548" s="1" t="s">
        <v>28</v>
      </c>
      <c r="U548" s="1" t="s">
        <v>481</v>
      </c>
      <c r="W548" s="1" t="str">
        <f>IF($N$11="ENTER INITIALS","",IF(V548="","INVALID",IF(V548&lt;33,"VALID","INVALID")))</f>
        <v/>
      </c>
      <c r="X548" s="5" t="e" cm="1">
        <f t="array" ref="X548">_xlfn.IFS(W548="VALID",1,W548="INVALID",0,W548="NO AMP",0)</f>
        <v>#N/A</v>
      </c>
      <c r="Y548" s="10">
        <v>134</v>
      </c>
    </row>
    <row r="549" spans="16:25">
      <c r="P549" s="1" t="str">
        <f t="shared" si="14"/>
        <v/>
      </c>
      <c r="Q549" s="1" t="s">
        <v>482</v>
      </c>
      <c r="R549" s="1" t="s">
        <v>33</v>
      </c>
      <c r="S549" s="1" t="s">
        <v>34</v>
      </c>
      <c r="T549" s="1" t="s">
        <v>28</v>
      </c>
      <c r="U549" s="1" t="s">
        <v>481</v>
      </c>
      <c r="W549" s="1" t="str">
        <f>IF($N$11="ENTER INITIALS","",IF(V549="","NO",IF(V549&lt;33,"YES","NO")))</f>
        <v/>
      </c>
      <c r="X549" s="5" t="e" cm="1">
        <f t="array" ref="X549">_xlfn.IFS(W549="YES",1,W549="NO",0,W549="NO AMP",0)</f>
        <v>#N/A</v>
      </c>
      <c r="Y549" s="10">
        <v>134</v>
      </c>
    </row>
    <row r="550" spans="16:25">
      <c r="P550" s="1" t="str">
        <f t="shared" si="14"/>
        <v/>
      </c>
      <c r="Q550" s="1" t="s">
        <v>483</v>
      </c>
      <c r="R550" s="1" t="s">
        <v>26</v>
      </c>
      <c r="S550" s="1" t="s">
        <v>27</v>
      </c>
      <c r="T550" s="1" t="s">
        <v>28</v>
      </c>
      <c r="U550" s="1" t="s">
        <v>484</v>
      </c>
      <c r="W550" s="1" t="str">
        <f>IF($N$11="ENTER INITIALS","",IF(V550="","INVALID",IF(V550&lt;33,"VALID","INVALID")))</f>
        <v/>
      </c>
      <c r="X550" s="5" t="e" cm="1">
        <f t="array" ref="X550">_xlfn.IFS(W550="VALID",1,W550="INVALID",0,W550="NO AMP",0)</f>
        <v>#N/A</v>
      </c>
      <c r="Y550" s="10">
        <v>135</v>
      </c>
    </row>
    <row r="551" spans="16:25">
      <c r="P551" s="1" t="str">
        <f t="shared" si="14"/>
        <v/>
      </c>
      <c r="Q551" s="1" t="s">
        <v>483</v>
      </c>
      <c r="R551" s="1" t="s">
        <v>33</v>
      </c>
      <c r="S551" s="1" t="s">
        <v>34</v>
      </c>
      <c r="T551" s="1" t="s">
        <v>28</v>
      </c>
      <c r="U551" s="1" t="s">
        <v>484</v>
      </c>
      <c r="W551" s="1" t="str">
        <f>IF($N$11="ENTER INITIALS","",IF(V551="","NO",IF(V551&lt;33,"YES","NO")))</f>
        <v/>
      </c>
      <c r="X551" s="5" t="e" cm="1">
        <f t="array" ref="X551">_xlfn.IFS(W551="YES",1,W551="NO",0,W551="NO AMP",0)</f>
        <v>#N/A</v>
      </c>
      <c r="Y551" s="10">
        <v>135</v>
      </c>
    </row>
    <row r="552" spans="16:25">
      <c r="P552" s="1" t="str">
        <f t="shared" si="14"/>
        <v/>
      </c>
      <c r="Q552" s="1" t="s">
        <v>485</v>
      </c>
      <c r="R552" s="1" t="s">
        <v>26</v>
      </c>
      <c r="S552" s="1" t="s">
        <v>27</v>
      </c>
      <c r="T552" s="1" t="s">
        <v>28</v>
      </c>
      <c r="U552" s="1" t="s">
        <v>484</v>
      </c>
      <c r="W552" s="1" t="str">
        <f>IF($N$11="ENTER INITIALS","",IF(V552="","INVALID",IF(V552&lt;33,"VALID","INVALID")))</f>
        <v/>
      </c>
      <c r="X552" s="5" t="e" cm="1">
        <f t="array" ref="X552">_xlfn.IFS(W552="VALID",1,W552="INVALID",0,W552="NO AMP",0)</f>
        <v>#N/A</v>
      </c>
      <c r="Y552" s="10">
        <v>135</v>
      </c>
    </row>
    <row r="553" spans="16:25">
      <c r="P553" s="1" t="str">
        <f t="shared" si="14"/>
        <v/>
      </c>
      <c r="Q553" s="1" t="s">
        <v>485</v>
      </c>
      <c r="R553" s="1" t="s">
        <v>33</v>
      </c>
      <c r="S553" s="1" t="s">
        <v>34</v>
      </c>
      <c r="T553" s="1" t="s">
        <v>28</v>
      </c>
      <c r="U553" s="1" t="s">
        <v>484</v>
      </c>
      <c r="W553" s="1" t="str">
        <f>IF($N$11="ENTER INITIALS","",IF(V553="","NO",IF(V553&lt;33,"YES","NO")))</f>
        <v/>
      </c>
      <c r="X553" s="5" t="e" cm="1">
        <f t="array" ref="X553">_xlfn.IFS(W553="YES",1,W553="NO",0,W553="NO AMP",0)</f>
        <v>#N/A</v>
      </c>
      <c r="Y553" s="10">
        <v>135</v>
      </c>
    </row>
    <row r="554" spans="16:25">
      <c r="P554" s="1" t="str">
        <f t="shared" si="14"/>
        <v/>
      </c>
      <c r="Q554" s="1" t="s">
        <v>486</v>
      </c>
      <c r="R554" s="1" t="s">
        <v>26</v>
      </c>
      <c r="S554" s="1" t="s">
        <v>27</v>
      </c>
      <c r="T554" s="1" t="s">
        <v>28</v>
      </c>
      <c r="U554" s="1" t="s">
        <v>487</v>
      </c>
      <c r="W554" s="1" t="str">
        <f>IF($N$11="ENTER INITIALS","",IF(V554="","INVALID",IF(V554&lt;33,"VALID","INVALID")))</f>
        <v/>
      </c>
      <c r="X554" s="5" t="e" cm="1">
        <f t="array" ref="X554">_xlfn.IFS(W554="VALID",1,W554="INVALID",0,W554="NO AMP",0)</f>
        <v>#N/A</v>
      </c>
      <c r="Y554" s="10">
        <v>136</v>
      </c>
    </row>
    <row r="555" spans="16:25">
      <c r="P555" s="1" t="str">
        <f t="shared" si="14"/>
        <v/>
      </c>
      <c r="Q555" s="1" t="s">
        <v>486</v>
      </c>
      <c r="R555" s="1" t="s">
        <v>33</v>
      </c>
      <c r="S555" s="1" t="s">
        <v>34</v>
      </c>
      <c r="T555" s="1" t="s">
        <v>28</v>
      </c>
      <c r="U555" s="1" t="s">
        <v>487</v>
      </c>
      <c r="W555" s="1" t="str">
        <f>IF($N$11="ENTER INITIALS","",IF(V555="","NO",IF(V555&lt;33,"YES","NO")))</f>
        <v/>
      </c>
      <c r="X555" s="5" t="e" cm="1">
        <f t="array" ref="X555">_xlfn.IFS(W555="YES",1,W555="NO",0,W555="NO AMP",0)</f>
        <v>#N/A</v>
      </c>
      <c r="Y555" s="10">
        <v>136</v>
      </c>
    </row>
    <row r="556" spans="16:25">
      <c r="P556" s="1" t="str">
        <f t="shared" si="14"/>
        <v/>
      </c>
      <c r="Q556" s="1" t="s">
        <v>488</v>
      </c>
      <c r="R556" s="1" t="s">
        <v>26</v>
      </c>
      <c r="S556" s="1" t="s">
        <v>27</v>
      </c>
      <c r="T556" s="1" t="s">
        <v>28</v>
      </c>
      <c r="U556" s="1" t="s">
        <v>487</v>
      </c>
      <c r="W556" s="1" t="str">
        <f>IF($N$11="ENTER INITIALS","",IF(V556="","INVALID",IF(V556&lt;33,"VALID","INVALID")))</f>
        <v/>
      </c>
      <c r="X556" s="5" t="e" cm="1">
        <f t="array" ref="X556">_xlfn.IFS(W556="VALID",1,W556="INVALID",0,W556="NO AMP",0)</f>
        <v>#N/A</v>
      </c>
      <c r="Y556" s="10">
        <v>136</v>
      </c>
    </row>
    <row r="557" spans="16:25">
      <c r="P557" s="1" t="str">
        <f t="shared" si="14"/>
        <v/>
      </c>
      <c r="Q557" s="1" t="s">
        <v>488</v>
      </c>
      <c r="R557" s="1" t="s">
        <v>33</v>
      </c>
      <c r="S557" s="1" t="s">
        <v>34</v>
      </c>
      <c r="T557" s="1" t="s">
        <v>28</v>
      </c>
      <c r="U557" s="1" t="s">
        <v>487</v>
      </c>
      <c r="W557" s="1" t="str">
        <f>IF($N$11="ENTER INITIALS","",IF(V557="","NO",IF(V557&lt;33,"YES","NO")))</f>
        <v/>
      </c>
      <c r="X557" s="5" t="e" cm="1">
        <f t="array" ref="X557">_xlfn.IFS(W557="YES",1,W557="NO",0,W557="NO AMP",0)</f>
        <v>#N/A</v>
      </c>
      <c r="Y557" s="10">
        <v>136</v>
      </c>
    </row>
    <row r="558" spans="16:25">
      <c r="P558" s="1" t="str">
        <f t="shared" si="14"/>
        <v/>
      </c>
      <c r="Q558" s="1" t="s">
        <v>489</v>
      </c>
      <c r="R558" s="1" t="s">
        <v>26</v>
      </c>
      <c r="S558" s="1" t="s">
        <v>27</v>
      </c>
      <c r="T558" s="1" t="s">
        <v>28</v>
      </c>
      <c r="U558" s="1" t="s">
        <v>490</v>
      </c>
      <c r="W558" s="1" t="str">
        <f>IF($N$11="ENTER INITIALS","",IF(V558="","INVALID",IF(V558&lt;33,"VALID","INVALID")))</f>
        <v/>
      </c>
      <c r="X558" s="5" t="e" cm="1">
        <f t="array" ref="X558">_xlfn.IFS(W558="VALID",1,W558="INVALID",0,W558="NO AMP",0)</f>
        <v>#N/A</v>
      </c>
      <c r="Y558" s="10">
        <v>137</v>
      </c>
    </row>
    <row r="559" spans="16:25">
      <c r="P559" s="1" t="str">
        <f t="shared" si="14"/>
        <v/>
      </c>
      <c r="Q559" s="1" t="s">
        <v>489</v>
      </c>
      <c r="R559" s="1" t="s">
        <v>33</v>
      </c>
      <c r="S559" s="1" t="s">
        <v>34</v>
      </c>
      <c r="T559" s="1" t="s">
        <v>28</v>
      </c>
      <c r="U559" s="1" t="s">
        <v>490</v>
      </c>
      <c r="W559" s="1" t="str">
        <f>IF($N$11="ENTER INITIALS","",IF(V559="","NO",IF(V559&lt;33,"YES","NO")))</f>
        <v/>
      </c>
      <c r="X559" s="5" t="e" cm="1">
        <f t="array" ref="X559">_xlfn.IFS(W559="YES",1,W559="NO",0,W559="NO AMP",0)</f>
        <v>#N/A</v>
      </c>
      <c r="Y559" s="10">
        <v>137</v>
      </c>
    </row>
    <row r="560" spans="16:25">
      <c r="P560" s="1" t="str">
        <f t="shared" si="14"/>
        <v/>
      </c>
      <c r="Q560" s="1" t="s">
        <v>491</v>
      </c>
      <c r="R560" s="1" t="s">
        <v>26</v>
      </c>
      <c r="S560" s="1" t="s">
        <v>27</v>
      </c>
      <c r="T560" s="1" t="s">
        <v>28</v>
      </c>
      <c r="U560" s="1" t="s">
        <v>490</v>
      </c>
      <c r="W560" s="1" t="str">
        <f>IF($N$11="ENTER INITIALS","",IF(V560="","INVALID",IF(V560&lt;33,"VALID","INVALID")))</f>
        <v/>
      </c>
      <c r="X560" s="5" t="e" cm="1">
        <f t="array" ref="X560">_xlfn.IFS(W560="VALID",1,W560="INVALID",0,W560="NO AMP",0)</f>
        <v>#N/A</v>
      </c>
      <c r="Y560" s="10">
        <v>137</v>
      </c>
    </row>
    <row r="561" spans="16:25">
      <c r="P561" s="1" t="str">
        <f t="shared" si="14"/>
        <v/>
      </c>
      <c r="Q561" s="1" t="s">
        <v>491</v>
      </c>
      <c r="R561" s="1" t="s">
        <v>33</v>
      </c>
      <c r="S561" s="1" t="s">
        <v>34</v>
      </c>
      <c r="T561" s="1" t="s">
        <v>28</v>
      </c>
      <c r="U561" s="1" t="s">
        <v>490</v>
      </c>
      <c r="W561" s="1" t="str">
        <f>IF($N$11="ENTER INITIALS","",IF(V561="","NO",IF(V561&lt;33,"YES","NO")))</f>
        <v/>
      </c>
      <c r="X561" s="5" t="e" cm="1">
        <f t="array" ref="X561">_xlfn.IFS(W561="YES",1,W561="NO",0,W561="NO AMP",0)</f>
        <v>#N/A</v>
      </c>
      <c r="Y561" s="10">
        <v>137</v>
      </c>
    </row>
    <row r="562" spans="16:25">
      <c r="P562" s="1" t="str">
        <f t="shared" si="14"/>
        <v/>
      </c>
      <c r="Q562" s="1" t="s">
        <v>492</v>
      </c>
      <c r="R562" s="1" t="s">
        <v>26</v>
      </c>
      <c r="S562" s="1" t="s">
        <v>27</v>
      </c>
      <c r="T562" s="1" t="s">
        <v>28</v>
      </c>
      <c r="U562" s="1" t="s">
        <v>493</v>
      </c>
      <c r="W562" s="1" t="str">
        <f>IF($N$11="ENTER INITIALS","",IF(V562="","INVALID",IF(V562&lt;33,"VALID","INVALID")))</f>
        <v/>
      </c>
      <c r="X562" s="5" t="e" cm="1">
        <f t="array" ref="X562">_xlfn.IFS(W562="VALID",1,W562="INVALID",0,W562="NO AMP",0)</f>
        <v>#N/A</v>
      </c>
      <c r="Y562" s="10">
        <v>138</v>
      </c>
    </row>
    <row r="563" spans="16:25">
      <c r="P563" s="1" t="str">
        <f t="shared" si="14"/>
        <v/>
      </c>
      <c r="Q563" s="1" t="s">
        <v>492</v>
      </c>
      <c r="R563" s="1" t="s">
        <v>33</v>
      </c>
      <c r="S563" s="1" t="s">
        <v>34</v>
      </c>
      <c r="T563" s="1" t="s">
        <v>28</v>
      </c>
      <c r="U563" s="1" t="s">
        <v>493</v>
      </c>
      <c r="W563" s="1" t="str">
        <f>IF($N$11="ENTER INITIALS","",IF(V563="","NO",IF(V563&lt;33,"YES","NO")))</f>
        <v/>
      </c>
      <c r="X563" s="5" t="e" cm="1">
        <f t="array" ref="X563">_xlfn.IFS(W563="YES",1,W563="NO",0,W563="NO AMP",0)</f>
        <v>#N/A</v>
      </c>
      <c r="Y563" s="10">
        <v>138</v>
      </c>
    </row>
    <row r="564" spans="16:25">
      <c r="P564" s="1" t="str">
        <f t="shared" si="14"/>
        <v/>
      </c>
      <c r="Q564" s="1" t="s">
        <v>494</v>
      </c>
      <c r="R564" s="1" t="s">
        <v>26</v>
      </c>
      <c r="S564" s="1" t="s">
        <v>27</v>
      </c>
      <c r="T564" s="1" t="s">
        <v>28</v>
      </c>
      <c r="U564" s="1" t="s">
        <v>493</v>
      </c>
      <c r="W564" s="1" t="str">
        <f>IF($N$11="ENTER INITIALS","",IF(V564="","INVALID",IF(V564&lt;33,"VALID","INVALID")))</f>
        <v/>
      </c>
      <c r="X564" s="5" t="e" cm="1">
        <f t="array" ref="X564">_xlfn.IFS(W564="VALID",1,W564="INVALID",0,W564="NO AMP",0)</f>
        <v>#N/A</v>
      </c>
      <c r="Y564" s="10">
        <v>138</v>
      </c>
    </row>
    <row r="565" spans="16:25">
      <c r="P565" s="1" t="str">
        <f t="shared" si="14"/>
        <v/>
      </c>
      <c r="Q565" s="1" t="s">
        <v>494</v>
      </c>
      <c r="R565" s="1" t="s">
        <v>33</v>
      </c>
      <c r="S565" s="1" t="s">
        <v>34</v>
      </c>
      <c r="T565" s="1" t="s">
        <v>28</v>
      </c>
      <c r="U565" s="1" t="s">
        <v>493</v>
      </c>
      <c r="W565" s="1" t="str">
        <f>IF($N$11="ENTER INITIALS","",IF(V565="","NO",IF(V565&lt;33,"YES","NO")))</f>
        <v/>
      </c>
      <c r="X565" s="5" t="e" cm="1">
        <f t="array" ref="X565">_xlfn.IFS(W565="YES",1,W565="NO",0,W565="NO AMP",0)</f>
        <v>#N/A</v>
      </c>
      <c r="Y565" s="10">
        <v>138</v>
      </c>
    </row>
    <row r="566" spans="16:25">
      <c r="P566" s="1" t="str">
        <f t="shared" si="14"/>
        <v/>
      </c>
      <c r="Q566" s="1" t="s">
        <v>495</v>
      </c>
      <c r="R566" s="1" t="s">
        <v>26</v>
      </c>
      <c r="S566" s="1" t="s">
        <v>27</v>
      </c>
      <c r="T566" s="1" t="s">
        <v>28</v>
      </c>
      <c r="U566" s="1" t="s">
        <v>496</v>
      </c>
      <c r="W566" s="1" t="str">
        <f>IF($N$11="ENTER INITIALS","",IF(V566="","INVALID",IF(V566&lt;33,"VALID","INVALID")))</f>
        <v/>
      </c>
      <c r="X566" s="5" t="e" cm="1">
        <f t="array" ref="X566">_xlfn.IFS(W566="VALID",1,W566="INVALID",0,W566="NO AMP",0)</f>
        <v>#N/A</v>
      </c>
      <c r="Y566" s="10">
        <v>139</v>
      </c>
    </row>
    <row r="567" spans="16:25">
      <c r="P567" s="1" t="str">
        <f t="shared" si="14"/>
        <v/>
      </c>
      <c r="Q567" s="1" t="s">
        <v>495</v>
      </c>
      <c r="R567" s="1" t="s">
        <v>33</v>
      </c>
      <c r="S567" s="1" t="s">
        <v>34</v>
      </c>
      <c r="T567" s="1" t="s">
        <v>28</v>
      </c>
      <c r="U567" s="1" t="s">
        <v>496</v>
      </c>
      <c r="W567" s="1" t="str">
        <f>IF($N$11="ENTER INITIALS","",IF(V567="","NO",IF(V567&lt;33,"YES","NO")))</f>
        <v/>
      </c>
      <c r="X567" s="5" t="e" cm="1">
        <f t="array" ref="X567">_xlfn.IFS(W567="YES",1,W567="NO",0,W567="NO AMP",0)</f>
        <v>#N/A</v>
      </c>
      <c r="Y567" s="10">
        <v>139</v>
      </c>
    </row>
    <row r="568" spans="16:25">
      <c r="P568" s="1" t="str">
        <f t="shared" si="14"/>
        <v/>
      </c>
      <c r="Q568" s="1" t="s">
        <v>497</v>
      </c>
      <c r="R568" s="1" t="s">
        <v>26</v>
      </c>
      <c r="S568" s="1" t="s">
        <v>27</v>
      </c>
      <c r="T568" s="1" t="s">
        <v>28</v>
      </c>
      <c r="U568" s="1" t="s">
        <v>496</v>
      </c>
      <c r="W568" s="1" t="str">
        <f>IF($N$11="ENTER INITIALS","",IF(V568="","INVALID",IF(V568&lt;33,"VALID","INVALID")))</f>
        <v/>
      </c>
      <c r="X568" s="5" t="e" cm="1">
        <f t="array" ref="X568">_xlfn.IFS(W568="VALID",1,W568="INVALID",0,W568="NO AMP",0)</f>
        <v>#N/A</v>
      </c>
      <c r="Y568" s="10">
        <v>139</v>
      </c>
    </row>
    <row r="569" spans="16:25">
      <c r="P569" s="1" t="str">
        <f t="shared" si="14"/>
        <v/>
      </c>
      <c r="Q569" s="1" t="s">
        <v>497</v>
      </c>
      <c r="R569" s="1" t="s">
        <v>33</v>
      </c>
      <c r="S569" s="1" t="s">
        <v>34</v>
      </c>
      <c r="T569" s="1" t="s">
        <v>28</v>
      </c>
      <c r="U569" s="1" t="s">
        <v>496</v>
      </c>
      <c r="W569" s="1" t="str">
        <f>IF($N$11="ENTER INITIALS","",IF(V569="","NO",IF(V569&lt;33,"YES","NO")))</f>
        <v/>
      </c>
      <c r="X569" s="5" t="e" cm="1">
        <f t="array" ref="X569">_xlfn.IFS(W569="YES",1,W569="NO",0,W569="NO AMP",0)</f>
        <v>#N/A</v>
      </c>
      <c r="Y569" s="10">
        <v>139</v>
      </c>
    </row>
    <row r="570" spans="16:25">
      <c r="P570" s="1" t="str">
        <f t="shared" si="14"/>
        <v/>
      </c>
      <c r="Q570" s="1" t="s">
        <v>498</v>
      </c>
      <c r="R570" s="1" t="s">
        <v>26</v>
      </c>
      <c r="S570" s="1" t="s">
        <v>27</v>
      </c>
      <c r="T570" s="1" t="s">
        <v>28</v>
      </c>
      <c r="U570" s="1" t="s">
        <v>499</v>
      </c>
      <c r="W570" s="1" t="str">
        <f>IF($N$11="ENTER INITIALS","",IF(V570="","INVALID",IF(V570&lt;33,"VALID","INVALID")))</f>
        <v/>
      </c>
      <c r="X570" s="5" t="e" cm="1">
        <f t="array" ref="X570">_xlfn.IFS(W570="VALID",1,W570="INVALID",0,W570="NO AMP",0)</f>
        <v>#N/A</v>
      </c>
      <c r="Y570" s="10">
        <v>140</v>
      </c>
    </row>
    <row r="571" spans="16:25">
      <c r="P571" s="1" t="str">
        <f t="shared" si="14"/>
        <v/>
      </c>
      <c r="Q571" s="1" t="s">
        <v>498</v>
      </c>
      <c r="R571" s="1" t="s">
        <v>33</v>
      </c>
      <c r="S571" s="1" t="s">
        <v>34</v>
      </c>
      <c r="T571" s="1" t="s">
        <v>28</v>
      </c>
      <c r="U571" s="1" t="s">
        <v>499</v>
      </c>
      <c r="W571" s="1" t="str">
        <f>IF($N$11="ENTER INITIALS","",IF(V571="","NO",IF(V571&lt;33,"YES","NO")))</f>
        <v/>
      </c>
      <c r="X571" s="5" t="e" cm="1">
        <f t="array" ref="X571">_xlfn.IFS(W571="YES",1,W571="NO",0,W571="NO AMP",0)</f>
        <v>#N/A</v>
      </c>
      <c r="Y571" s="10">
        <v>140</v>
      </c>
    </row>
    <row r="572" spans="16:25">
      <c r="P572" s="1" t="str">
        <f t="shared" si="14"/>
        <v/>
      </c>
      <c r="Q572" s="1" t="s">
        <v>500</v>
      </c>
      <c r="R572" s="1" t="s">
        <v>26</v>
      </c>
      <c r="S572" s="1" t="s">
        <v>27</v>
      </c>
      <c r="T572" s="1" t="s">
        <v>28</v>
      </c>
      <c r="U572" s="1" t="s">
        <v>499</v>
      </c>
      <c r="W572" s="1" t="str">
        <f>IF($N$11="ENTER INITIALS","",IF(V572="","INVALID",IF(V572&lt;33,"VALID","INVALID")))</f>
        <v/>
      </c>
      <c r="X572" s="5" t="e" cm="1">
        <f t="array" ref="X572">_xlfn.IFS(W572="VALID",1,W572="INVALID",0,W572="NO AMP",0)</f>
        <v>#N/A</v>
      </c>
      <c r="Y572" s="10">
        <v>140</v>
      </c>
    </row>
    <row r="573" spans="16:25">
      <c r="P573" s="1" t="str">
        <f t="shared" si="14"/>
        <v/>
      </c>
      <c r="Q573" s="1" t="s">
        <v>500</v>
      </c>
      <c r="R573" s="1" t="s">
        <v>33</v>
      </c>
      <c r="S573" s="1" t="s">
        <v>34</v>
      </c>
      <c r="T573" s="1" t="s">
        <v>28</v>
      </c>
      <c r="U573" s="1" t="s">
        <v>499</v>
      </c>
      <c r="W573" s="1" t="str">
        <f>IF($N$11="ENTER INITIALS","",IF(V573="","NO",IF(V573&lt;33,"YES","NO")))</f>
        <v/>
      </c>
      <c r="X573" s="5" t="e" cm="1">
        <f t="array" ref="X573">_xlfn.IFS(W573="YES",1,W573="NO",0,W573="NO AMP",0)</f>
        <v>#N/A</v>
      </c>
      <c r="Y573" s="10">
        <v>140</v>
      </c>
    </row>
    <row r="574" spans="16:25">
      <c r="P574" s="1" t="str">
        <f t="shared" si="14"/>
        <v/>
      </c>
      <c r="Q574" s="1" t="s">
        <v>501</v>
      </c>
      <c r="R574" s="1" t="s">
        <v>26</v>
      </c>
      <c r="S574" s="1" t="s">
        <v>27</v>
      </c>
      <c r="T574" s="1" t="s">
        <v>28</v>
      </c>
      <c r="U574" s="1" t="s">
        <v>502</v>
      </c>
      <c r="W574" s="1" t="str">
        <f>IF($N$11="ENTER INITIALS","",IF(V574="","INVALID",IF(V574&lt;33,"VALID","INVALID")))</f>
        <v/>
      </c>
      <c r="X574" s="5" t="e" cm="1">
        <f t="array" ref="X574">_xlfn.IFS(W574="VALID",1,W574="INVALID",0,W574="NO AMP",0)</f>
        <v>#N/A</v>
      </c>
      <c r="Y574" s="10">
        <v>141</v>
      </c>
    </row>
    <row r="575" spans="16:25">
      <c r="P575" s="1" t="str">
        <f t="shared" si="14"/>
        <v/>
      </c>
      <c r="Q575" s="1" t="s">
        <v>501</v>
      </c>
      <c r="R575" s="1" t="s">
        <v>33</v>
      </c>
      <c r="S575" s="1" t="s">
        <v>34</v>
      </c>
      <c r="T575" s="1" t="s">
        <v>28</v>
      </c>
      <c r="U575" s="1" t="s">
        <v>502</v>
      </c>
      <c r="W575" s="1" t="str">
        <f>IF($N$11="ENTER INITIALS","",IF(V575="","NO",IF(V575&lt;33,"YES","NO")))</f>
        <v/>
      </c>
      <c r="X575" s="5" t="e" cm="1">
        <f t="array" ref="X575">_xlfn.IFS(W575="YES",1,W575="NO",0,W575="NO AMP",0)</f>
        <v>#N/A</v>
      </c>
      <c r="Y575" s="10">
        <v>141</v>
      </c>
    </row>
    <row r="576" spans="16:25">
      <c r="P576" s="1" t="str">
        <f t="shared" si="14"/>
        <v/>
      </c>
      <c r="Q576" s="1" t="s">
        <v>503</v>
      </c>
      <c r="R576" s="1" t="s">
        <v>26</v>
      </c>
      <c r="S576" s="1" t="s">
        <v>27</v>
      </c>
      <c r="T576" s="1" t="s">
        <v>28</v>
      </c>
      <c r="U576" s="1" t="s">
        <v>502</v>
      </c>
      <c r="W576" s="1" t="str">
        <f>IF($N$11="ENTER INITIALS","",IF(V576="","INVALID",IF(V576&lt;33,"VALID","INVALID")))</f>
        <v/>
      </c>
      <c r="X576" s="5" t="e" cm="1">
        <f t="array" ref="X576">_xlfn.IFS(W576="VALID",1,W576="INVALID",0,W576="NO AMP",0)</f>
        <v>#N/A</v>
      </c>
      <c r="Y576" s="10">
        <v>141</v>
      </c>
    </row>
    <row r="577" spans="16:25">
      <c r="P577" s="1" t="str">
        <f t="shared" si="14"/>
        <v/>
      </c>
      <c r="Q577" s="1" t="s">
        <v>503</v>
      </c>
      <c r="R577" s="1" t="s">
        <v>33</v>
      </c>
      <c r="S577" s="1" t="s">
        <v>34</v>
      </c>
      <c r="T577" s="1" t="s">
        <v>28</v>
      </c>
      <c r="U577" s="1" t="s">
        <v>502</v>
      </c>
      <c r="W577" s="1" t="str">
        <f>IF($N$11="ENTER INITIALS","",IF(V577="","NO",IF(V577&lt;33,"YES","NO")))</f>
        <v/>
      </c>
      <c r="X577" s="5" t="e" cm="1">
        <f t="array" ref="X577">_xlfn.IFS(W577="YES",1,W577="NO",0,W577="NO AMP",0)</f>
        <v>#N/A</v>
      </c>
      <c r="Y577" s="10">
        <v>141</v>
      </c>
    </row>
    <row r="578" spans="16:25">
      <c r="P578" s="1" t="str">
        <f t="shared" si="14"/>
        <v/>
      </c>
      <c r="Q578" s="1" t="s">
        <v>504</v>
      </c>
      <c r="R578" s="1" t="s">
        <v>26</v>
      </c>
      <c r="S578" s="1" t="s">
        <v>27</v>
      </c>
      <c r="T578" s="1" t="s">
        <v>28</v>
      </c>
      <c r="U578" s="1" t="s">
        <v>505</v>
      </c>
      <c r="W578" s="1" t="str">
        <f>IF($N$11="ENTER INITIALS","",IF(V578="","INVALID",IF(V578&lt;33,"VALID","INVALID")))</f>
        <v/>
      </c>
      <c r="X578" s="5" t="e" cm="1">
        <f t="array" ref="X578">_xlfn.IFS(W578="VALID",1,W578="INVALID",0,W578="NO AMP",0)</f>
        <v>#N/A</v>
      </c>
      <c r="Y578" s="10">
        <v>142</v>
      </c>
    </row>
    <row r="579" spans="16:25">
      <c r="P579" s="1" t="str">
        <f t="shared" si="14"/>
        <v/>
      </c>
      <c r="Q579" s="1" t="s">
        <v>504</v>
      </c>
      <c r="R579" s="1" t="s">
        <v>33</v>
      </c>
      <c r="S579" s="1" t="s">
        <v>34</v>
      </c>
      <c r="T579" s="1" t="s">
        <v>28</v>
      </c>
      <c r="U579" s="1" t="s">
        <v>505</v>
      </c>
      <c r="W579" s="1" t="str">
        <f>IF($N$11="ENTER INITIALS","",IF(V579="","NO",IF(V579&lt;33,"YES","NO")))</f>
        <v/>
      </c>
      <c r="X579" s="5" t="e" cm="1">
        <f t="array" ref="X579">_xlfn.IFS(W579="YES",1,W579="NO",0,W579="NO AMP",0)</f>
        <v>#N/A</v>
      </c>
      <c r="Y579" s="10">
        <v>142</v>
      </c>
    </row>
    <row r="580" spans="16:25">
      <c r="P580" s="1" t="str">
        <f t="shared" si="14"/>
        <v/>
      </c>
      <c r="Q580" s="1" t="s">
        <v>506</v>
      </c>
      <c r="R580" s="1" t="s">
        <v>26</v>
      </c>
      <c r="S580" s="1" t="s">
        <v>27</v>
      </c>
      <c r="T580" s="1" t="s">
        <v>28</v>
      </c>
      <c r="U580" s="1" t="s">
        <v>505</v>
      </c>
      <c r="W580" s="1" t="str">
        <f>IF($N$11="ENTER INITIALS","",IF(V580="","INVALID",IF(V580&lt;33,"VALID","INVALID")))</f>
        <v/>
      </c>
      <c r="X580" s="5" t="e" cm="1">
        <f t="array" ref="X580">_xlfn.IFS(W580="VALID",1,W580="INVALID",0,W580="NO AMP",0)</f>
        <v>#N/A</v>
      </c>
      <c r="Y580" s="10">
        <v>142</v>
      </c>
    </row>
    <row r="581" spans="16:25">
      <c r="P581" s="1" t="str">
        <f t="shared" si="14"/>
        <v/>
      </c>
      <c r="Q581" s="1" t="s">
        <v>506</v>
      </c>
      <c r="R581" s="1" t="s">
        <v>33</v>
      </c>
      <c r="S581" s="1" t="s">
        <v>34</v>
      </c>
      <c r="T581" s="1" t="s">
        <v>28</v>
      </c>
      <c r="U581" s="1" t="s">
        <v>505</v>
      </c>
      <c r="W581" s="1" t="str">
        <f>IF($N$11="ENTER INITIALS","",IF(V581="","NO",IF(V581&lt;33,"YES","NO")))</f>
        <v/>
      </c>
      <c r="X581" s="5" t="e" cm="1">
        <f t="array" ref="X581">_xlfn.IFS(W581="YES",1,W581="NO",0,W581="NO AMP",0)</f>
        <v>#N/A</v>
      </c>
      <c r="Y581" s="10">
        <v>142</v>
      </c>
    </row>
    <row r="582" spans="16:25">
      <c r="P582" s="1" t="str">
        <f t="shared" si="14"/>
        <v/>
      </c>
      <c r="Q582" s="1" t="s">
        <v>507</v>
      </c>
      <c r="R582" s="1" t="s">
        <v>26</v>
      </c>
      <c r="S582" s="1" t="s">
        <v>27</v>
      </c>
      <c r="T582" s="1" t="s">
        <v>28</v>
      </c>
      <c r="U582" s="1" t="s">
        <v>508</v>
      </c>
      <c r="W582" s="1" t="str">
        <f>IF($N$11="ENTER INITIALS","",IF(V582="","INVALID",IF(V582&lt;33,"VALID","INVALID")))</f>
        <v/>
      </c>
      <c r="X582" s="5" t="e" cm="1">
        <f t="array" ref="X582">_xlfn.IFS(W582="VALID",1,W582="INVALID",0,W582="NO AMP",0)</f>
        <v>#N/A</v>
      </c>
      <c r="Y582" s="10">
        <v>143</v>
      </c>
    </row>
    <row r="583" spans="16:25">
      <c r="P583" s="1" t="str">
        <f t="shared" si="14"/>
        <v/>
      </c>
      <c r="Q583" s="1" t="s">
        <v>507</v>
      </c>
      <c r="R583" s="1" t="s">
        <v>33</v>
      </c>
      <c r="S583" s="1" t="s">
        <v>34</v>
      </c>
      <c r="T583" s="1" t="s">
        <v>28</v>
      </c>
      <c r="U583" s="1" t="s">
        <v>508</v>
      </c>
      <c r="W583" s="1" t="str">
        <f>IF($N$11="ENTER INITIALS","",IF(V583="","NO",IF(V583&lt;33,"YES","NO")))</f>
        <v/>
      </c>
      <c r="X583" s="5" t="e" cm="1">
        <f t="array" ref="X583">_xlfn.IFS(W583="YES",1,W583="NO",0,W583="NO AMP",0)</f>
        <v>#N/A</v>
      </c>
      <c r="Y583" s="10">
        <v>143</v>
      </c>
    </row>
    <row r="584" spans="16:25">
      <c r="P584" s="1" t="str">
        <f t="shared" si="14"/>
        <v/>
      </c>
      <c r="Q584" s="1" t="s">
        <v>509</v>
      </c>
      <c r="R584" s="1" t="s">
        <v>26</v>
      </c>
      <c r="S584" s="1" t="s">
        <v>27</v>
      </c>
      <c r="T584" s="1" t="s">
        <v>28</v>
      </c>
      <c r="U584" s="1" t="s">
        <v>508</v>
      </c>
      <c r="W584" s="1" t="str">
        <f>IF($N$11="ENTER INITIALS","",IF(V584="","INVALID",IF(V584&lt;33,"VALID","INVALID")))</f>
        <v/>
      </c>
      <c r="X584" s="5" t="e" cm="1">
        <f t="array" ref="X584">_xlfn.IFS(W584="VALID",1,W584="INVALID",0,W584="NO AMP",0)</f>
        <v>#N/A</v>
      </c>
      <c r="Y584" s="10">
        <v>143</v>
      </c>
    </row>
    <row r="585" spans="16:25">
      <c r="P585" s="1" t="str">
        <f t="shared" si="14"/>
        <v/>
      </c>
      <c r="Q585" s="1" t="s">
        <v>509</v>
      </c>
      <c r="R585" s="1" t="s">
        <v>33</v>
      </c>
      <c r="S585" s="1" t="s">
        <v>34</v>
      </c>
      <c r="T585" s="1" t="s">
        <v>28</v>
      </c>
      <c r="U585" s="1" t="s">
        <v>508</v>
      </c>
      <c r="W585" s="1" t="str">
        <f>IF($N$11="ENTER INITIALS","",IF(V585="","NO",IF(V585&lt;33,"YES","NO")))</f>
        <v/>
      </c>
      <c r="X585" s="5" t="e" cm="1">
        <f t="array" ref="X585">_xlfn.IFS(W585="YES",1,W585="NO",0,W585="NO AMP",0)</f>
        <v>#N/A</v>
      </c>
      <c r="Y585" s="10">
        <v>143</v>
      </c>
    </row>
    <row r="586" spans="16:25">
      <c r="P586" s="1" t="str">
        <f t="shared" si="14"/>
        <v/>
      </c>
      <c r="Q586" s="1" t="s">
        <v>510</v>
      </c>
      <c r="R586" s="1" t="s">
        <v>26</v>
      </c>
      <c r="S586" s="1" t="s">
        <v>27</v>
      </c>
      <c r="T586" s="1" t="s">
        <v>28</v>
      </c>
      <c r="U586" s="1" t="s">
        <v>511</v>
      </c>
      <c r="W586" s="1" t="str">
        <f>IF($N$11="ENTER INITIALS","",IF(V586="","INVALID",IF(V586&lt;33,"VALID","INVALID")))</f>
        <v/>
      </c>
      <c r="X586" s="5" t="e" cm="1">
        <f t="array" ref="X586">_xlfn.IFS(W586="VALID",1,W586="INVALID",0,W586="NO AMP",0)</f>
        <v>#N/A</v>
      </c>
      <c r="Y586" s="10">
        <v>144</v>
      </c>
    </row>
    <row r="587" spans="16:25">
      <c r="P587" s="1" t="str">
        <f t="shared" si="14"/>
        <v/>
      </c>
      <c r="Q587" s="1" t="s">
        <v>510</v>
      </c>
      <c r="R587" s="1" t="s">
        <v>33</v>
      </c>
      <c r="S587" s="1" t="s">
        <v>34</v>
      </c>
      <c r="T587" s="1" t="s">
        <v>28</v>
      </c>
      <c r="U587" s="1" t="s">
        <v>511</v>
      </c>
      <c r="W587" s="1" t="str">
        <f>IF($N$11="ENTER INITIALS","",IF(V587="","NO",IF(V587&lt;33,"YES","NO")))</f>
        <v/>
      </c>
      <c r="X587" s="5" t="e" cm="1">
        <f t="array" ref="X587">_xlfn.IFS(W587="YES",1,W587="NO",0,W587="NO AMP",0)</f>
        <v>#N/A</v>
      </c>
      <c r="Y587" s="10">
        <v>144</v>
      </c>
    </row>
    <row r="588" spans="16:25">
      <c r="P588" s="1" t="str">
        <f t="shared" si="14"/>
        <v/>
      </c>
      <c r="Q588" s="1" t="s">
        <v>512</v>
      </c>
      <c r="R588" s="1" t="s">
        <v>26</v>
      </c>
      <c r="S588" s="1" t="s">
        <v>27</v>
      </c>
      <c r="T588" s="1" t="s">
        <v>28</v>
      </c>
      <c r="U588" s="1" t="s">
        <v>511</v>
      </c>
      <c r="W588" s="1" t="str">
        <f>IF($N$11="ENTER INITIALS","",IF(V588="","INVALID",IF(V588&lt;33,"VALID","INVALID")))</f>
        <v/>
      </c>
      <c r="X588" s="5" t="e" cm="1">
        <f t="array" ref="X588">_xlfn.IFS(W588="VALID",1,W588="INVALID",0,W588="NO AMP",0)</f>
        <v>#N/A</v>
      </c>
      <c r="Y588" s="10">
        <v>144</v>
      </c>
    </row>
    <row r="589" spans="16:25">
      <c r="P589" s="1" t="str">
        <f t="shared" si="14"/>
        <v/>
      </c>
      <c r="Q589" s="1" t="s">
        <v>512</v>
      </c>
      <c r="R589" s="1" t="s">
        <v>33</v>
      </c>
      <c r="S589" s="1" t="s">
        <v>34</v>
      </c>
      <c r="T589" s="1" t="s">
        <v>28</v>
      </c>
      <c r="U589" s="1" t="s">
        <v>511</v>
      </c>
      <c r="W589" s="1" t="str">
        <f>IF($N$11="ENTER INITIALS","",IF(V589="","NO",IF(V589&lt;33,"YES","NO")))</f>
        <v/>
      </c>
      <c r="X589" s="5" t="e" cm="1">
        <f t="array" ref="X589">_xlfn.IFS(W589="YES",1,W589="NO",0,W589="NO AMP",0)</f>
        <v>#N/A</v>
      </c>
      <c r="Y589" s="10">
        <v>144</v>
      </c>
    </row>
    <row r="590" spans="16:25">
      <c r="P590" s="1" t="str">
        <f t="shared" si="14"/>
        <v/>
      </c>
      <c r="Q590" s="1" t="s">
        <v>513</v>
      </c>
      <c r="R590" s="1" t="s">
        <v>26</v>
      </c>
      <c r="S590" s="1" t="s">
        <v>27</v>
      </c>
      <c r="T590" s="1" t="s">
        <v>28</v>
      </c>
      <c r="U590" s="1" t="s">
        <v>514</v>
      </c>
      <c r="W590" s="1" t="str">
        <f>IF($N$11="ENTER INITIALS","",IF(V590="","INVALID",IF(V590&lt;33,"VALID","INVALID")))</f>
        <v/>
      </c>
      <c r="X590" s="5" t="e" cm="1">
        <f t="array" ref="X590">_xlfn.IFS(W590="VALID",1,W590="INVALID",0,W590="NO AMP",0)</f>
        <v>#N/A</v>
      </c>
      <c r="Y590" s="10">
        <v>145</v>
      </c>
    </row>
    <row r="591" spans="16:25">
      <c r="P591" s="1" t="str">
        <f t="shared" ref="P591:P654" si="15">IF(VLOOKUP(Y591,$B$2:$D$190,3,FALSE)="","",VLOOKUP(Y591,$B$2:$D$190,3,FALSE))</f>
        <v/>
      </c>
      <c r="Q591" s="1" t="s">
        <v>513</v>
      </c>
      <c r="R591" s="1" t="s">
        <v>33</v>
      </c>
      <c r="S591" s="1" t="s">
        <v>34</v>
      </c>
      <c r="T591" s="1" t="s">
        <v>28</v>
      </c>
      <c r="U591" s="1" t="s">
        <v>514</v>
      </c>
      <c r="W591" s="1" t="str">
        <f>IF($N$11="ENTER INITIALS","",IF(V591="","NO",IF(V591&lt;33,"YES","NO")))</f>
        <v/>
      </c>
      <c r="X591" s="5" t="e" cm="1">
        <f t="array" ref="X591">_xlfn.IFS(W591="YES",1,W591="NO",0,W591="NO AMP",0)</f>
        <v>#N/A</v>
      </c>
      <c r="Y591" s="10">
        <v>145</v>
      </c>
    </row>
    <row r="592" spans="16:25">
      <c r="P592" s="1" t="str">
        <f t="shared" si="15"/>
        <v/>
      </c>
      <c r="Q592" s="1" t="s">
        <v>515</v>
      </c>
      <c r="R592" s="1" t="s">
        <v>26</v>
      </c>
      <c r="S592" s="1" t="s">
        <v>27</v>
      </c>
      <c r="T592" s="1" t="s">
        <v>28</v>
      </c>
      <c r="U592" s="1" t="s">
        <v>514</v>
      </c>
      <c r="W592" s="1" t="str">
        <f>IF($N$11="ENTER INITIALS","",IF(V592="","INVALID",IF(V592&lt;33,"VALID","INVALID")))</f>
        <v/>
      </c>
      <c r="X592" s="5" t="e" cm="1">
        <f t="array" ref="X592">_xlfn.IFS(W592="VALID",1,W592="INVALID",0,W592="NO AMP",0)</f>
        <v>#N/A</v>
      </c>
      <c r="Y592" s="10">
        <v>145</v>
      </c>
    </row>
    <row r="593" spans="16:25">
      <c r="P593" s="1" t="str">
        <f t="shared" si="15"/>
        <v/>
      </c>
      <c r="Q593" s="1" t="s">
        <v>515</v>
      </c>
      <c r="R593" s="1" t="s">
        <v>33</v>
      </c>
      <c r="S593" s="1" t="s">
        <v>34</v>
      </c>
      <c r="T593" s="1" t="s">
        <v>28</v>
      </c>
      <c r="U593" s="1" t="s">
        <v>514</v>
      </c>
      <c r="W593" s="1" t="str">
        <f>IF($N$11="ENTER INITIALS","",IF(V593="","NO",IF(V593&lt;33,"YES","NO")))</f>
        <v/>
      </c>
      <c r="X593" s="5" t="e" cm="1">
        <f t="array" ref="X593">_xlfn.IFS(W593="YES",1,W593="NO",0,W593="NO AMP",0)</f>
        <v>#N/A</v>
      </c>
      <c r="Y593" s="10">
        <v>145</v>
      </c>
    </row>
    <row r="594" spans="16:25">
      <c r="P594" s="1" t="str">
        <f t="shared" si="15"/>
        <v/>
      </c>
      <c r="Q594" s="1" t="s">
        <v>516</v>
      </c>
      <c r="R594" s="1" t="s">
        <v>26</v>
      </c>
      <c r="S594" s="1" t="s">
        <v>27</v>
      </c>
      <c r="T594" s="1" t="s">
        <v>28</v>
      </c>
      <c r="U594" s="1" t="s">
        <v>517</v>
      </c>
      <c r="W594" s="1" t="str">
        <f>IF($N$11="ENTER INITIALS","",IF(V594="","INVALID",IF(V594&lt;33,"VALID","INVALID")))</f>
        <v/>
      </c>
      <c r="X594" s="5" t="e" cm="1">
        <f t="array" ref="X594">_xlfn.IFS(W594="VALID",1,W594="INVALID",0,W594="NO AMP",0)</f>
        <v>#N/A</v>
      </c>
      <c r="Y594" s="10">
        <v>146</v>
      </c>
    </row>
    <row r="595" spans="16:25">
      <c r="P595" s="1" t="str">
        <f t="shared" si="15"/>
        <v/>
      </c>
      <c r="Q595" s="1" t="s">
        <v>516</v>
      </c>
      <c r="R595" s="1" t="s">
        <v>33</v>
      </c>
      <c r="S595" s="1" t="s">
        <v>34</v>
      </c>
      <c r="T595" s="1" t="s">
        <v>28</v>
      </c>
      <c r="U595" s="1" t="s">
        <v>517</v>
      </c>
      <c r="W595" s="1" t="str">
        <f>IF($N$11="ENTER INITIALS","",IF(V595="","NO",IF(V595&lt;33,"YES","NO")))</f>
        <v/>
      </c>
      <c r="X595" s="5" t="e" cm="1">
        <f t="array" ref="X595">_xlfn.IFS(W595="YES",1,W595="NO",0,W595="NO AMP",0)</f>
        <v>#N/A</v>
      </c>
      <c r="Y595" s="10">
        <v>146</v>
      </c>
    </row>
    <row r="596" spans="16:25">
      <c r="P596" s="1" t="str">
        <f t="shared" si="15"/>
        <v/>
      </c>
      <c r="Q596" s="1" t="s">
        <v>518</v>
      </c>
      <c r="R596" s="1" t="s">
        <v>26</v>
      </c>
      <c r="S596" s="1" t="s">
        <v>27</v>
      </c>
      <c r="T596" s="1" t="s">
        <v>28</v>
      </c>
      <c r="U596" s="1" t="s">
        <v>517</v>
      </c>
      <c r="W596" s="1" t="str">
        <f>IF($N$11="ENTER INITIALS","",IF(V596="","INVALID",IF(V596&lt;33,"VALID","INVALID")))</f>
        <v/>
      </c>
      <c r="X596" s="5" t="e" cm="1">
        <f t="array" ref="X596">_xlfn.IFS(W596="VALID",1,W596="INVALID",0,W596="NO AMP",0)</f>
        <v>#N/A</v>
      </c>
      <c r="Y596" s="10">
        <v>146</v>
      </c>
    </row>
    <row r="597" spans="16:25">
      <c r="P597" s="1" t="str">
        <f t="shared" si="15"/>
        <v/>
      </c>
      <c r="Q597" s="1" t="s">
        <v>518</v>
      </c>
      <c r="R597" s="1" t="s">
        <v>33</v>
      </c>
      <c r="S597" s="1" t="s">
        <v>34</v>
      </c>
      <c r="T597" s="1" t="s">
        <v>28</v>
      </c>
      <c r="U597" s="1" t="s">
        <v>517</v>
      </c>
      <c r="W597" s="1" t="str">
        <f>IF($N$11="ENTER INITIALS","",IF(V597="","NO",IF(V597&lt;33,"YES","NO")))</f>
        <v/>
      </c>
      <c r="X597" s="5" t="e" cm="1">
        <f t="array" ref="X597">_xlfn.IFS(W597="YES",1,W597="NO",0,W597="NO AMP",0)</f>
        <v>#N/A</v>
      </c>
      <c r="Y597" s="10">
        <v>146</v>
      </c>
    </row>
    <row r="598" spans="16:25">
      <c r="P598" s="1" t="str">
        <f t="shared" si="15"/>
        <v/>
      </c>
      <c r="Q598" s="1" t="s">
        <v>519</v>
      </c>
      <c r="R598" s="1" t="s">
        <v>26</v>
      </c>
      <c r="S598" s="1" t="s">
        <v>27</v>
      </c>
      <c r="T598" s="1" t="s">
        <v>28</v>
      </c>
      <c r="U598" s="1" t="s">
        <v>520</v>
      </c>
      <c r="W598" s="1" t="str">
        <f>IF($N$11="ENTER INITIALS","",IF(V598="","INVALID",IF(V598&lt;33,"VALID","INVALID")))</f>
        <v/>
      </c>
      <c r="X598" s="5" t="e" cm="1">
        <f t="array" ref="X598">_xlfn.IFS(W598="VALID",1,W598="INVALID",0,W598="NO AMP",0)</f>
        <v>#N/A</v>
      </c>
      <c r="Y598" s="10">
        <v>147</v>
      </c>
    </row>
    <row r="599" spans="16:25">
      <c r="P599" s="1" t="str">
        <f t="shared" si="15"/>
        <v/>
      </c>
      <c r="Q599" s="1" t="s">
        <v>519</v>
      </c>
      <c r="R599" s="1" t="s">
        <v>33</v>
      </c>
      <c r="S599" s="1" t="s">
        <v>34</v>
      </c>
      <c r="T599" s="1" t="s">
        <v>28</v>
      </c>
      <c r="U599" s="1" t="s">
        <v>520</v>
      </c>
      <c r="W599" s="1" t="str">
        <f>IF($N$11="ENTER INITIALS","",IF(V599="","NO",IF(V599&lt;33,"YES","NO")))</f>
        <v/>
      </c>
      <c r="X599" s="5" t="e" cm="1">
        <f t="array" ref="X599">_xlfn.IFS(W599="YES",1,W599="NO",0,W599="NO AMP",0)</f>
        <v>#N/A</v>
      </c>
      <c r="Y599" s="10">
        <v>147</v>
      </c>
    </row>
    <row r="600" spans="16:25">
      <c r="P600" s="1" t="str">
        <f t="shared" si="15"/>
        <v/>
      </c>
      <c r="Q600" s="1" t="s">
        <v>521</v>
      </c>
      <c r="R600" s="1" t="s">
        <v>26</v>
      </c>
      <c r="S600" s="1" t="s">
        <v>27</v>
      </c>
      <c r="T600" s="1" t="s">
        <v>28</v>
      </c>
      <c r="U600" s="1" t="s">
        <v>520</v>
      </c>
      <c r="W600" s="1" t="str">
        <f>IF($N$11="ENTER INITIALS","",IF(V600="","INVALID",IF(V600&lt;33,"VALID","INVALID")))</f>
        <v/>
      </c>
      <c r="X600" s="5" t="e" cm="1">
        <f t="array" ref="X600">_xlfn.IFS(W600="VALID",1,W600="INVALID",0,W600="NO AMP",0)</f>
        <v>#N/A</v>
      </c>
      <c r="Y600" s="10">
        <v>147</v>
      </c>
    </row>
    <row r="601" spans="16:25">
      <c r="P601" s="1" t="str">
        <f t="shared" si="15"/>
        <v/>
      </c>
      <c r="Q601" s="1" t="s">
        <v>521</v>
      </c>
      <c r="R601" s="1" t="s">
        <v>33</v>
      </c>
      <c r="S601" s="1" t="s">
        <v>34</v>
      </c>
      <c r="T601" s="1" t="s">
        <v>28</v>
      </c>
      <c r="U601" s="1" t="s">
        <v>520</v>
      </c>
      <c r="W601" s="1" t="str">
        <f>IF($N$11="ENTER INITIALS","",IF(V601="","NO",IF(V601&lt;33,"YES","NO")))</f>
        <v/>
      </c>
      <c r="X601" s="5" t="e" cm="1">
        <f t="array" ref="X601">_xlfn.IFS(W601="YES",1,W601="NO",0,W601="NO AMP",0)</f>
        <v>#N/A</v>
      </c>
      <c r="Y601" s="10">
        <v>147</v>
      </c>
    </row>
    <row r="602" spans="16:25">
      <c r="P602" s="1" t="str">
        <f t="shared" si="15"/>
        <v/>
      </c>
      <c r="Q602" s="1" t="s">
        <v>522</v>
      </c>
      <c r="R602" s="1" t="s">
        <v>26</v>
      </c>
      <c r="S602" s="1" t="s">
        <v>27</v>
      </c>
      <c r="T602" s="1" t="s">
        <v>28</v>
      </c>
      <c r="U602" s="1" t="s">
        <v>523</v>
      </c>
      <c r="W602" s="1" t="str">
        <f>IF($N$11="ENTER INITIALS","",IF(V602="","INVALID",IF(V602&lt;33,"VALID","INVALID")))</f>
        <v/>
      </c>
      <c r="X602" s="5" t="e" cm="1">
        <f t="array" ref="X602">_xlfn.IFS(W602="VALID",1,W602="INVALID",0,W602="NO AMP",0)</f>
        <v>#N/A</v>
      </c>
      <c r="Y602" s="10">
        <v>148</v>
      </c>
    </row>
    <row r="603" spans="16:25">
      <c r="P603" s="1" t="str">
        <f t="shared" si="15"/>
        <v/>
      </c>
      <c r="Q603" s="1" t="s">
        <v>522</v>
      </c>
      <c r="R603" s="1" t="s">
        <v>33</v>
      </c>
      <c r="S603" s="1" t="s">
        <v>34</v>
      </c>
      <c r="T603" s="1" t="s">
        <v>28</v>
      </c>
      <c r="U603" s="1" t="s">
        <v>523</v>
      </c>
      <c r="W603" s="1" t="str">
        <f>IF($N$11="ENTER INITIALS","",IF(V603="","NO",IF(V603&lt;33,"YES","NO")))</f>
        <v/>
      </c>
      <c r="X603" s="5" t="e" cm="1">
        <f t="array" ref="X603">_xlfn.IFS(W603="YES",1,W603="NO",0,W603="NO AMP",0)</f>
        <v>#N/A</v>
      </c>
      <c r="Y603" s="10">
        <v>148</v>
      </c>
    </row>
    <row r="604" spans="16:25">
      <c r="P604" s="1" t="str">
        <f t="shared" si="15"/>
        <v/>
      </c>
      <c r="Q604" s="1" t="s">
        <v>524</v>
      </c>
      <c r="R604" s="1" t="s">
        <v>26</v>
      </c>
      <c r="S604" s="1" t="s">
        <v>27</v>
      </c>
      <c r="T604" s="1" t="s">
        <v>28</v>
      </c>
      <c r="U604" s="1" t="s">
        <v>523</v>
      </c>
      <c r="W604" s="1" t="str">
        <f>IF($N$11="ENTER INITIALS","",IF(V604="","INVALID",IF(V604&lt;33,"VALID","INVALID")))</f>
        <v/>
      </c>
      <c r="X604" s="5" t="e" cm="1">
        <f t="array" ref="X604">_xlfn.IFS(W604="VALID",1,W604="INVALID",0,W604="NO AMP",0)</f>
        <v>#N/A</v>
      </c>
      <c r="Y604" s="10">
        <v>148</v>
      </c>
    </row>
    <row r="605" spans="16:25">
      <c r="P605" s="1" t="str">
        <f t="shared" si="15"/>
        <v/>
      </c>
      <c r="Q605" s="1" t="s">
        <v>524</v>
      </c>
      <c r="R605" s="1" t="s">
        <v>33</v>
      </c>
      <c r="S605" s="1" t="s">
        <v>34</v>
      </c>
      <c r="T605" s="1" t="s">
        <v>28</v>
      </c>
      <c r="U605" s="1" t="s">
        <v>523</v>
      </c>
      <c r="W605" s="1" t="str">
        <f>IF($N$11="ENTER INITIALS","",IF(V605="","NO",IF(V605&lt;33,"YES","NO")))</f>
        <v/>
      </c>
      <c r="X605" s="5" t="e" cm="1">
        <f t="array" ref="X605">_xlfn.IFS(W605="YES",1,W605="NO",0,W605="NO AMP",0)</f>
        <v>#N/A</v>
      </c>
      <c r="Y605" s="10">
        <v>148</v>
      </c>
    </row>
    <row r="606" spans="16:25">
      <c r="P606" s="1" t="str">
        <f t="shared" si="15"/>
        <v/>
      </c>
      <c r="Q606" s="1" t="s">
        <v>525</v>
      </c>
      <c r="R606" s="1" t="s">
        <v>26</v>
      </c>
      <c r="S606" s="1" t="s">
        <v>27</v>
      </c>
      <c r="T606" s="1" t="s">
        <v>28</v>
      </c>
      <c r="U606" s="1" t="s">
        <v>526</v>
      </c>
      <c r="W606" s="1" t="str">
        <f>IF($N$11="ENTER INITIALS","",IF(V606="","INVALID",IF(V606&lt;33,"VALID","INVALID")))</f>
        <v/>
      </c>
      <c r="X606" s="5" t="e" cm="1">
        <f t="array" ref="X606">_xlfn.IFS(W606="VALID",1,W606="INVALID",0,W606="NO AMP",0)</f>
        <v>#N/A</v>
      </c>
      <c r="Y606" s="10">
        <v>149</v>
      </c>
    </row>
    <row r="607" spans="16:25">
      <c r="P607" s="1" t="str">
        <f t="shared" si="15"/>
        <v/>
      </c>
      <c r="Q607" s="1" t="s">
        <v>525</v>
      </c>
      <c r="R607" s="1" t="s">
        <v>33</v>
      </c>
      <c r="S607" s="1" t="s">
        <v>34</v>
      </c>
      <c r="T607" s="1" t="s">
        <v>28</v>
      </c>
      <c r="U607" s="1" t="s">
        <v>526</v>
      </c>
      <c r="W607" s="1" t="str">
        <f>IF($N$11="ENTER INITIALS","",IF(V607="","NO",IF(V607&lt;33,"YES","NO")))</f>
        <v/>
      </c>
      <c r="X607" s="5" t="e" cm="1">
        <f t="array" ref="X607">_xlfn.IFS(W607="YES",1,W607="NO",0,W607="NO AMP",0)</f>
        <v>#N/A</v>
      </c>
      <c r="Y607" s="10">
        <v>149</v>
      </c>
    </row>
    <row r="608" spans="16:25">
      <c r="P608" s="1" t="str">
        <f t="shared" si="15"/>
        <v/>
      </c>
      <c r="Q608" s="1" t="s">
        <v>527</v>
      </c>
      <c r="R608" s="1" t="s">
        <v>26</v>
      </c>
      <c r="S608" s="1" t="s">
        <v>27</v>
      </c>
      <c r="T608" s="1" t="s">
        <v>28</v>
      </c>
      <c r="U608" s="1" t="s">
        <v>526</v>
      </c>
      <c r="W608" s="1" t="str">
        <f>IF($N$11="ENTER INITIALS","",IF(V608="","INVALID",IF(V608&lt;33,"VALID","INVALID")))</f>
        <v/>
      </c>
      <c r="X608" s="5" t="e" cm="1">
        <f t="array" ref="X608">_xlfn.IFS(W608="VALID",1,W608="INVALID",0,W608="NO AMP",0)</f>
        <v>#N/A</v>
      </c>
      <c r="Y608" s="10">
        <v>149</v>
      </c>
    </row>
    <row r="609" spans="16:25">
      <c r="P609" s="1" t="str">
        <f t="shared" si="15"/>
        <v/>
      </c>
      <c r="Q609" s="1" t="s">
        <v>527</v>
      </c>
      <c r="R609" s="1" t="s">
        <v>33</v>
      </c>
      <c r="S609" s="1" t="s">
        <v>34</v>
      </c>
      <c r="T609" s="1" t="s">
        <v>28</v>
      </c>
      <c r="U609" s="1" t="s">
        <v>526</v>
      </c>
      <c r="W609" s="1" t="str">
        <f>IF($N$11="ENTER INITIALS","",IF(V609="","NO",IF(V609&lt;33,"YES","NO")))</f>
        <v/>
      </c>
      <c r="X609" s="5" t="e" cm="1">
        <f t="array" ref="X609">_xlfn.IFS(W609="YES",1,W609="NO",0,W609="NO AMP",0)</f>
        <v>#N/A</v>
      </c>
      <c r="Y609" s="10">
        <v>149</v>
      </c>
    </row>
    <row r="610" spans="16:25">
      <c r="P610" s="1" t="str">
        <f t="shared" si="15"/>
        <v/>
      </c>
      <c r="Q610" s="1" t="s">
        <v>528</v>
      </c>
      <c r="R610" s="1" t="s">
        <v>26</v>
      </c>
      <c r="S610" s="1" t="s">
        <v>27</v>
      </c>
      <c r="T610" s="1" t="s">
        <v>28</v>
      </c>
      <c r="U610" s="1" t="s">
        <v>529</v>
      </c>
      <c r="W610" s="1" t="str">
        <f>IF($N$11="ENTER INITIALS","",IF(V610="","INVALID",IF(V610&lt;33,"VALID","INVALID")))</f>
        <v/>
      </c>
      <c r="X610" s="5" t="e" cm="1">
        <f t="array" ref="X610">_xlfn.IFS(W610="VALID",1,W610="INVALID",0,W610="NO AMP",0)</f>
        <v>#N/A</v>
      </c>
      <c r="Y610" s="10">
        <v>150</v>
      </c>
    </row>
    <row r="611" spans="16:25">
      <c r="P611" s="1" t="str">
        <f t="shared" si="15"/>
        <v/>
      </c>
      <c r="Q611" s="1" t="s">
        <v>528</v>
      </c>
      <c r="R611" s="1" t="s">
        <v>33</v>
      </c>
      <c r="S611" s="1" t="s">
        <v>34</v>
      </c>
      <c r="T611" s="1" t="s">
        <v>28</v>
      </c>
      <c r="U611" s="1" t="s">
        <v>529</v>
      </c>
      <c r="W611" s="1" t="str">
        <f>IF($N$11="ENTER INITIALS","",IF(V611="","NO",IF(V611&lt;33,"YES","NO")))</f>
        <v/>
      </c>
      <c r="X611" s="5" t="e" cm="1">
        <f t="array" ref="X611">_xlfn.IFS(W611="YES",1,W611="NO",0,W611="NO AMP",0)</f>
        <v>#N/A</v>
      </c>
      <c r="Y611" s="10">
        <v>150</v>
      </c>
    </row>
    <row r="612" spans="16:25">
      <c r="P612" s="1" t="str">
        <f t="shared" si="15"/>
        <v/>
      </c>
      <c r="Q612" s="1" t="s">
        <v>530</v>
      </c>
      <c r="R612" s="1" t="s">
        <v>26</v>
      </c>
      <c r="S612" s="1" t="s">
        <v>27</v>
      </c>
      <c r="T612" s="1" t="s">
        <v>28</v>
      </c>
      <c r="U612" s="1" t="s">
        <v>529</v>
      </c>
      <c r="W612" s="1" t="str">
        <f>IF($N$11="ENTER INITIALS","",IF(V612="","INVALID",IF(V612&lt;33,"VALID","INVALID")))</f>
        <v/>
      </c>
      <c r="X612" s="5" t="e" cm="1">
        <f t="array" ref="X612">_xlfn.IFS(W612="VALID",1,W612="INVALID",0,W612="NO AMP",0)</f>
        <v>#N/A</v>
      </c>
      <c r="Y612" s="10">
        <v>150</v>
      </c>
    </row>
    <row r="613" spans="16:25">
      <c r="P613" s="1" t="str">
        <f t="shared" si="15"/>
        <v/>
      </c>
      <c r="Q613" s="1" t="s">
        <v>530</v>
      </c>
      <c r="R613" s="1" t="s">
        <v>33</v>
      </c>
      <c r="S613" s="1" t="s">
        <v>34</v>
      </c>
      <c r="T613" s="1" t="s">
        <v>28</v>
      </c>
      <c r="U613" s="1" t="s">
        <v>529</v>
      </c>
      <c r="W613" s="1" t="str">
        <f>IF($N$11="ENTER INITIALS","",IF(V613="","NO",IF(V613&lt;33,"YES","NO")))</f>
        <v/>
      </c>
      <c r="X613" s="5" t="e" cm="1">
        <f t="array" ref="X613">_xlfn.IFS(W613="YES",1,W613="NO",0,W613="NO AMP",0)</f>
        <v>#N/A</v>
      </c>
      <c r="Y613" s="10">
        <v>150</v>
      </c>
    </row>
    <row r="614" spans="16:25">
      <c r="P614" s="1" t="str">
        <f t="shared" si="15"/>
        <v/>
      </c>
      <c r="Q614" s="1" t="s">
        <v>531</v>
      </c>
      <c r="R614" s="1" t="s">
        <v>26</v>
      </c>
      <c r="S614" s="1" t="s">
        <v>27</v>
      </c>
      <c r="T614" s="1" t="s">
        <v>28</v>
      </c>
      <c r="U614" s="1" t="s">
        <v>532</v>
      </c>
      <c r="W614" s="1" t="str">
        <f>IF($N$11="ENTER INITIALS","",IF(V614="","INVALID",IF(V614&lt;33,"VALID","INVALID")))</f>
        <v/>
      </c>
      <c r="X614" s="5" t="e" cm="1">
        <f t="array" ref="X614">_xlfn.IFS(W614="VALID",1,W614="INVALID",0,W614="NO AMP",0)</f>
        <v>#N/A</v>
      </c>
      <c r="Y614" s="10">
        <v>151</v>
      </c>
    </row>
    <row r="615" spans="16:25">
      <c r="P615" s="1" t="str">
        <f t="shared" si="15"/>
        <v/>
      </c>
      <c r="Q615" s="1" t="s">
        <v>531</v>
      </c>
      <c r="R615" s="1" t="s">
        <v>33</v>
      </c>
      <c r="S615" s="1" t="s">
        <v>34</v>
      </c>
      <c r="T615" s="1" t="s">
        <v>28</v>
      </c>
      <c r="U615" s="1" t="s">
        <v>532</v>
      </c>
      <c r="W615" s="1" t="str">
        <f>IF($N$11="ENTER INITIALS","",IF(V615="","NO",IF(V615&lt;33,"YES","NO")))</f>
        <v/>
      </c>
      <c r="X615" s="5" t="e" cm="1">
        <f t="array" ref="X615">_xlfn.IFS(W615="YES",1,W615="NO",0,W615="NO AMP",0)</f>
        <v>#N/A</v>
      </c>
      <c r="Y615" s="10">
        <v>151</v>
      </c>
    </row>
    <row r="616" spans="16:25">
      <c r="P616" s="1" t="str">
        <f t="shared" si="15"/>
        <v/>
      </c>
      <c r="Q616" s="1" t="s">
        <v>533</v>
      </c>
      <c r="R616" s="1" t="s">
        <v>26</v>
      </c>
      <c r="S616" s="1" t="s">
        <v>27</v>
      </c>
      <c r="T616" s="1" t="s">
        <v>28</v>
      </c>
      <c r="U616" s="1" t="s">
        <v>532</v>
      </c>
      <c r="W616" s="1" t="str">
        <f>IF($N$11="ENTER INITIALS","",IF(V616="","INVALID",IF(V616&lt;33,"VALID","INVALID")))</f>
        <v/>
      </c>
      <c r="X616" s="5" t="e" cm="1">
        <f t="array" ref="X616">_xlfn.IFS(W616="VALID",1,W616="INVALID",0,W616="NO AMP",0)</f>
        <v>#N/A</v>
      </c>
      <c r="Y616" s="10">
        <v>151</v>
      </c>
    </row>
    <row r="617" spans="16:25">
      <c r="P617" s="1" t="str">
        <f t="shared" si="15"/>
        <v/>
      </c>
      <c r="Q617" s="1" t="s">
        <v>533</v>
      </c>
      <c r="R617" s="1" t="s">
        <v>33</v>
      </c>
      <c r="S617" s="1" t="s">
        <v>34</v>
      </c>
      <c r="T617" s="1" t="s">
        <v>28</v>
      </c>
      <c r="U617" s="1" t="s">
        <v>532</v>
      </c>
      <c r="W617" s="1" t="str">
        <f>IF($N$11="ENTER INITIALS","",IF(V617="","NO",IF(V617&lt;33,"YES","NO")))</f>
        <v/>
      </c>
      <c r="X617" s="5" t="e" cm="1">
        <f t="array" ref="X617">_xlfn.IFS(W617="YES",1,W617="NO",0,W617="NO AMP",0)</f>
        <v>#N/A</v>
      </c>
      <c r="Y617" s="10">
        <v>151</v>
      </c>
    </row>
    <row r="618" spans="16:25">
      <c r="P618" s="1" t="str">
        <f t="shared" si="15"/>
        <v/>
      </c>
      <c r="Q618" s="1" t="s">
        <v>534</v>
      </c>
      <c r="R618" s="1" t="s">
        <v>26</v>
      </c>
      <c r="S618" s="1" t="s">
        <v>27</v>
      </c>
      <c r="T618" s="1" t="s">
        <v>28</v>
      </c>
      <c r="U618" s="1" t="s">
        <v>535</v>
      </c>
      <c r="W618" s="1" t="str">
        <f>IF($N$11="ENTER INITIALS","",IF(V618="","INVALID",IF(V618&lt;33,"VALID","INVALID")))</f>
        <v/>
      </c>
      <c r="X618" s="5" t="e" cm="1">
        <f t="array" ref="X618">_xlfn.IFS(W618="VALID",1,W618="INVALID",0,W618="NO AMP",0)</f>
        <v>#N/A</v>
      </c>
      <c r="Y618" s="10">
        <v>152</v>
      </c>
    </row>
    <row r="619" spans="16:25">
      <c r="P619" s="1" t="str">
        <f t="shared" si="15"/>
        <v/>
      </c>
      <c r="Q619" s="1" t="s">
        <v>534</v>
      </c>
      <c r="R619" s="1" t="s">
        <v>33</v>
      </c>
      <c r="S619" s="1" t="s">
        <v>34</v>
      </c>
      <c r="T619" s="1" t="s">
        <v>28</v>
      </c>
      <c r="U619" s="1" t="s">
        <v>535</v>
      </c>
      <c r="W619" s="1" t="str">
        <f>IF($N$11="ENTER INITIALS","",IF(V619="","NO",IF(V619&lt;33,"YES","NO")))</f>
        <v/>
      </c>
      <c r="X619" s="5" t="e" cm="1">
        <f t="array" ref="X619">_xlfn.IFS(W619="YES",1,W619="NO",0,W619="NO AMP",0)</f>
        <v>#N/A</v>
      </c>
      <c r="Y619" s="10">
        <v>152</v>
      </c>
    </row>
    <row r="620" spans="16:25">
      <c r="P620" s="1" t="str">
        <f t="shared" si="15"/>
        <v/>
      </c>
      <c r="Q620" s="1" t="s">
        <v>536</v>
      </c>
      <c r="R620" s="1" t="s">
        <v>26</v>
      </c>
      <c r="S620" s="1" t="s">
        <v>27</v>
      </c>
      <c r="T620" s="1" t="s">
        <v>28</v>
      </c>
      <c r="U620" s="1" t="s">
        <v>535</v>
      </c>
      <c r="W620" s="1" t="str">
        <f>IF($N$11="ENTER INITIALS","",IF(V620="","INVALID",IF(V620&lt;33,"VALID","INVALID")))</f>
        <v/>
      </c>
      <c r="X620" s="5" t="e" cm="1">
        <f t="array" ref="X620">_xlfn.IFS(W620="VALID",1,W620="INVALID",0,W620="NO AMP",0)</f>
        <v>#N/A</v>
      </c>
      <c r="Y620" s="10">
        <v>152</v>
      </c>
    </row>
    <row r="621" spans="16:25">
      <c r="P621" s="1" t="str">
        <f t="shared" si="15"/>
        <v/>
      </c>
      <c r="Q621" s="1" t="s">
        <v>536</v>
      </c>
      <c r="R621" s="1" t="s">
        <v>33</v>
      </c>
      <c r="S621" s="1" t="s">
        <v>34</v>
      </c>
      <c r="T621" s="1" t="s">
        <v>28</v>
      </c>
      <c r="U621" s="1" t="s">
        <v>535</v>
      </c>
      <c r="W621" s="1" t="str">
        <f>IF($N$11="ENTER INITIALS","",IF(V621="","NO",IF(V621&lt;33,"YES","NO")))</f>
        <v/>
      </c>
      <c r="X621" s="5" t="e" cm="1">
        <f t="array" ref="X621">_xlfn.IFS(W621="YES",1,W621="NO",0,W621="NO AMP",0)</f>
        <v>#N/A</v>
      </c>
      <c r="Y621" s="10">
        <v>152</v>
      </c>
    </row>
    <row r="622" spans="16:25">
      <c r="P622" s="1" t="str">
        <f t="shared" si="15"/>
        <v/>
      </c>
      <c r="Q622" s="1" t="s">
        <v>537</v>
      </c>
      <c r="R622" s="1" t="s">
        <v>26</v>
      </c>
      <c r="S622" s="1" t="s">
        <v>27</v>
      </c>
      <c r="T622" s="1" t="s">
        <v>28</v>
      </c>
      <c r="U622" s="1" t="s">
        <v>538</v>
      </c>
      <c r="W622" s="1" t="str">
        <f>IF($N$11="ENTER INITIALS","",IF(V622="","INVALID",IF(V622&lt;33,"VALID","INVALID")))</f>
        <v/>
      </c>
      <c r="X622" s="5" t="e" cm="1">
        <f t="array" ref="X622">_xlfn.IFS(W622="VALID",1,W622="INVALID",0,W622="NO AMP",0)</f>
        <v>#N/A</v>
      </c>
      <c r="Y622" s="10">
        <v>153</v>
      </c>
    </row>
    <row r="623" spans="16:25">
      <c r="P623" s="1" t="str">
        <f t="shared" si="15"/>
        <v/>
      </c>
      <c r="Q623" s="1" t="s">
        <v>537</v>
      </c>
      <c r="R623" s="1" t="s">
        <v>33</v>
      </c>
      <c r="S623" s="1" t="s">
        <v>34</v>
      </c>
      <c r="T623" s="1" t="s">
        <v>28</v>
      </c>
      <c r="U623" s="1" t="s">
        <v>538</v>
      </c>
      <c r="W623" s="1" t="str">
        <f>IF($N$11="ENTER INITIALS","",IF(V623="","NO",IF(V623&lt;33,"YES","NO")))</f>
        <v/>
      </c>
      <c r="X623" s="5" t="e" cm="1">
        <f t="array" ref="X623">_xlfn.IFS(W623="YES",1,W623="NO",0,W623="NO AMP",0)</f>
        <v>#N/A</v>
      </c>
      <c r="Y623" s="10">
        <v>153</v>
      </c>
    </row>
    <row r="624" spans="16:25">
      <c r="P624" s="1" t="str">
        <f t="shared" si="15"/>
        <v/>
      </c>
      <c r="Q624" s="1" t="s">
        <v>539</v>
      </c>
      <c r="R624" s="1" t="s">
        <v>26</v>
      </c>
      <c r="S624" s="1" t="s">
        <v>27</v>
      </c>
      <c r="T624" s="1" t="s">
        <v>28</v>
      </c>
      <c r="U624" s="1" t="s">
        <v>538</v>
      </c>
      <c r="W624" s="1" t="str">
        <f>IF($N$11="ENTER INITIALS","",IF(V624="","INVALID",IF(V624&lt;33,"VALID","INVALID")))</f>
        <v/>
      </c>
      <c r="X624" s="5" t="e" cm="1">
        <f t="array" ref="X624">_xlfn.IFS(W624="VALID",1,W624="INVALID",0,W624="NO AMP",0)</f>
        <v>#N/A</v>
      </c>
      <c r="Y624" s="10">
        <v>153</v>
      </c>
    </row>
    <row r="625" spans="16:25">
      <c r="P625" s="1" t="str">
        <f t="shared" si="15"/>
        <v/>
      </c>
      <c r="Q625" s="1" t="s">
        <v>539</v>
      </c>
      <c r="R625" s="1" t="s">
        <v>33</v>
      </c>
      <c r="S625" s="1" t="s">
        <v>34</v>
      </c>
      <c r="T625" s="1" t="s">
        <v>28</v>
      </c>
      <c r="U625" s="1" t="s">
        <v>538</v>
      </c>
      <c r="W625" s="1" t="str">
        <f>IF($N$11="ENTER INITIALS","",IF(V625="","NO",IF(V625&lt;33,"YES","NO")))</f>
        <v/>
      </c>
      <c r="X625" s="5" t="e" cm="1">
        <f t="array" ref="X625">_xlfn.IFS(W625="YES",1,W625="NO",0,W625="NO AMP",0)</f>
        <v>#N/A</v>
      </c>
      <c r="Y625" s="10">
        <v>153</v>
      </c>
    </row>
    <row r="626" spans="16:25">
      <c r="P626" s="1" t="str">
        <f t="shared" si="15"/>
        <v/>
      </c>
      <c r="Q626" s="1" t="s">
        <v>540</v>
      </c>
      <c r="R626" s="1" t="s">
        <v>26</v>
      </c>
      <c r="S626" s="1" t="s">
        <v>27</v>
      </c>
      <c r="T626" s="1" t="s">
        <v>28</v>
      </c>
      <c r="U626" s="1" t="s">
        <v>541</v>
      </c>
      <c r="W626" s="1" t="str">
        <f>IF($N$11="ENTER INITIALS","",IF(V626="","INVALID",IF(V626&lt;33,"VALID","INVALID")))</f>
        <v/>
      </c>
      <c r="X626" s="5" t="e" cm="1">
        <f t="array" ref="X626">_xlfn.IFS(W626="VALID",1,W626="INVALID",0,W626="NO AMP",0)</f>
        <v>#N/A</v>
      </c>
      <c r="Y626" s="10">
        <v>154</v>
      </c>
    </row>
    <row r="627" spans="16:25">
      <c r="P627" s="1" t="str">
        <f t="shared" si="15"/>
        <v/>
      </c>
      <c r="Q627" s="1" t="s">
        <v>540</v>
      </c>
      <c r="R627" s="1" t="s">
        <v>33</v>
      </c>
      <c r="S627" s="1" t="s">
        <v>34</v>
      </c>
      <c r="T627" s="1" t="s">
        <v>28</v>
      </c>
      <c r="U627" s="1" t="s">
        <v>541</v>
      </c>
      <c r="W627" s="1" t="str">
        <f>IF($N$11="ENTER INITIALS","",IF(V627="","NO",IF(V627&lt;33,"YES","NO")))</f>
        <v/>
      </c>
      <c r="X627" s="5" t="e" cm="1">
        <f t="array" ref="X627">_xlfn.IFS(W627="YES",1,W627="NO",0,W627="NO AMP",0)</f>
        <v>#N/A</v>
      </c>
      <c r="Y627" s="10">
        <v>154</v>
      </c>
    </row>
    <row r="628" spans="16:25">
      <c r="P628" s="1" t="str">
        <f t="shared" si="15"/>
        <v/>
      </c>
      <c r="Q628" s="1" t="s">
        <v>542</v>
      </c>
      <c r="R628" s="1" t="s">
        <v>26</v>
      </c>
      <c r="S628" s="1" t="s">
        <v>27</v>
      </c>
      <c r="T628" s="1" t="s">
        <v>28</v>
      </c>
      <c r="U628" s="1" t="s">
        <v>541</v>
      </c>
      <c r="W628" s="1" t="str">
        <f>IF($N$11="ENTER INITIALS","",IF(V628="","INVALID",IF(V628&lt;33,"VALID","INVALID")))</f>
        <v/>
      </c>
      <c r="X628" s="5" t="e" cm="1">
        <f t="array" ref="X628">_xlfn.IFS(W628="VALID",1,W628="INVALID",0,W628="NO AMP",0)</f>
        <v>#N/A</v>
      </c>
      <c r="Y628" s="10">
        <v>154</v>
      </c>
    </row>
    <row r="629" spans="16:25">
      <c r="P629" s="1" t="str">
        <f t="shared" si="15"/>
        <v/>
      </c>
      <c r="Q629" s="1" t="s">
        <v>542</v>
      </c>
      <c r="R629" s="1" t="s">
        <v>33</v>
      </c>
      <c r="S629" s="1" t="s">
        <v>34</v>
      </c>
      <c r="T629" s="1" t="s">
        <v>28</v>
      </c>
      <c r="U629" s="1" t="s">
        <v>541</v>
      </c>
      <c r="W629" s="1" t="str">
        <f>IF($N$11="ENTER INITIALS","",IF(V629="","NO",IF(V629&lt;33,"YES","NO")))</f>
        <v/>
      </c>
      <c r="X629" s="5" t="e" cm="1">
        <f t="array" ref="X629">_xlfn.IFS(W629="YES",1,W629="NO",0,W629="NO AMP",0)</f>
        <v>#N/A</v>
      </c>
      <c r="Y629" s="10">
        <v>154</v>
      </c>
    </row>
    <row r="630" spans="16:25">
      <c r="P630" s="1" t="str">
        <f t="shared" si="15"/>
        <v/>
      </c>
      <c r="Q630" s="1" t="s">
        <v>543</v>
      </c>
      <c r="R630" s="1" t="s">
        <v>26</v>
      </c>
      <c r="S630" s="1" t="s">
        <v>27</v>
      </c>
      <c r="T630" s="1" t="s">
        <v>28</v>
      </c>
      <c r="U630" s="1" t="s">
        <v>544</v>
      </c>
      <c r="W630" s="1" t="str">
        <f>IF($N$11="ENTER INITIALS","",IF(V630="","INVALID",IF(V630&lt;33,"VALID","INVALID")))</f>
        <v/>
      </c>
      <c r="X630" s="5" t="e" cm="1">
        <f t="array" ref="X630">_xlfn.IFS(W630="VALID",1,W630="INVALID",0,W630="NO AMP",0)</f>
        <v>#N/A</v>
      </c>
      <c r="Y630" s="10">
        <v>155</v>
      </c>
    </row>
    <row r="631" spans="16:25">
      <c r="P631" s="1" t="str">
        <f t="shared" si="15"/>
        <v/>
      </c>
      <c r="Q631" s="1" t="s">
        <v>543</v>
      </c>
      <c r="R631" s="1" t="s">
        <v>33</v>
      </c>
      <c r="S631" s="1" t="s">
        <v>34</v>
      </c>
      <c r="T631" s="1" t="s">
        <v>28</v>
      </c>
      <c r="U631" s="1" t="s">
        <v>544</v>
      </c>
      <c r="W631" s="1" t="str">
        <f>IF($N$11="ENTER INITIALS","",IF(V631="","NO",IF(V631&lt;33,"YES","NO")))</f>
        <v/>
      </c>
      <c r="X631" s="5" t="e" cm="1">
        <f t="array" ref="X631">_xlfn.IFS(W631="YES",1,W631="NO",0,W631="NO AMP",0)</f>
        <v>#N/A</v>
      </c>
      <c r="Y631" s="10">
        <v>155</v>
      </c>
    </row>
    <row r="632" spans="16:25">
      <c r="P632" s="1" t="str">
        <f t="shared" si="15"/>
        <v/>
      </c>
      <c r="Q632" s="1" t="s">
        <v>545</v>
      </c>
      <c r="R632" s="1" t="s">
        <v>26</v>
      </c>
      <c r="S632" s="1" t="s">
        <v>27</v>
      </c>
      <c r="T632" s="1" t="s">
        <v>28</v>
      </c>
      <c r="U632" s="1" t="s">
        <v>544</v>
      </c>
      <c r="W632" s="1" t="str">
        <f>IF($N$11="ENTER INITIALS","",IF(V632="","INVALID",IF(V632&lt;33,"VALID","INVALID")))</f>
        <v/>
      </c>
      <c r="X632" s="5" t="e" cm="1">
        <f t="array" ref="X632">_xlfn.IFS(W632="VALID",1,W632="INVALID",0,W632="NO AMP",0)</f>
        <v>#N/A</v>
      </c>
      <c r="Y632" s="10">
        <v>155</v>
      </c>
    </row>
    <row r="633" spans="16:25">
      <c r="P633" s="1" t="str">
        <f t="shared" si="15"/>
        <v/>
      </c>
      <c r="Q633" s="1" t="s">
        <v>545</v>
      </c>
      <c r="R633" s="1" t="s">
        <v>33</v>
      </c>
      <c r="S633" s="1" t="s">
        <v>34</v>
      </c>
      <c r="T633" s="1" t="s">
        <v>28</v>
      </c>
      <c r="U633" s="1" t="s">
        <v>544</v>
      </c>
      <c r="W633" s="1" t="str">
        <f>IF($N$11="ENTER INITIALS","",IF(V633="","NO",IF(V633&lt;33,"YES","NO")))</f>
        <v/>
      </c>
      <c r="X633" s="5" t="e" cm="1">
        <f t="array" ref="X633">_xlfn.IFS(W633="YES",1,W633="NO",0,W633="NO AMP",0)</f>
        <v>#N/A</v>
      </c>
      <c r="Y633" s="10">
        <v>155</v>
      </c>
    </row>
    <row r="634" spans="16:25">
      <c r="P634" s="1" t="str">
        <f t="shared" si="15"/>
        <v/>
      </c>
      <c r="Q634" s="1" t="s">
        <v>546</v>
      </c>
      <c r="R634" s="1" t="s">
        <v>26</v>
      </c>
      <c r="S634" s="1" t="s">
        <v>27</v>
      </c>
      <c r="T634" s="1" t="s">
        <v>28</v>
      </c>
      <c r="U634" s="1" t="s">
        <v>547</v>
      </c>
      <c r="W634" s="1" t="str">
        <f>IF($N$11="ENTER INITIALS","",IF(V634="","INVALID",IF(V634&lt;33,"VALID","INVALID")))</f>
        <v/>
      </c>
      <c r="X634" s="5" t="e" cm="1">
        <f t="array" ref="X634">_xlfn.IFS(W634="VALID",1,W634="INVALID",0,W634="NO AMP",0)</f>
        <v>#N/A</v>
      </c>
      <c r="Y634" s="10">
        <v>156</v>
      </c>
    </row>
    <row r="635" spans="16:25">
      <c r="P635" s="1" t="str">
        <f t="shared" si="15"/>
        <v/>
      </c>
      <c r="Q635" s="1" t="s">
        <v>546</v>
      </c>
      <c r="R635" s="1" t="s">
        <v>33</v>
      </c>
      <c r="S635" s="1" t="s">
        <v>34</v>
      </c>
      <c r="T635" s="1" t="s">
        <v>28</v>
      </c>
      <c r="U635" s="1" t="s">
        <v>547</v>
      </c>
      <c r="W635" s="1" t="str">
        <f>IF($N$11="ENTER INITIALS","",IF(V635="","NO",IF(V635&lt;33,"YES","NO")))</f>
        <v/>
      </c>
      <c r="X635" s="5" t="e" cm="1">
        <f t="array" ref="X635">_xlfn.IFS(W635="YES",1,W635="NO",0,W635="NO AMP",0)</f>
        <v>#N/A</v>
      </c>
      <c r="Y635" s="10">
        <v>156</v>
      </c>
    </row>
    <row r="636" spans="16:25">
      <c r="P636" s="1" t="str">
        <f t="shared" si="15"/>
        <v/>
      </c>
      <c r="Q636" s="1" t="s">
        <v>548</v>
      </c>
      <c r="R636" s="1" t="s">
        <v>26</v>
      </c>
      <c r="S636" s="1" t="s">
        <v>27</v>
      </c>
      <c r="T636" s="1" t="s">
        <v>28</v>
      </c>
      <c r="U636" s="1" t="s">
        <v>547</v>
      </c>
      <c r="W636" s="1" t="str">
        <f>IF($N$11="ENTER INITIALS","",IF(V636="","INVALID",IF(V636&lt;33,"VALID","INVALID")))</f>
        <v/>
      </c>
      <c r="X636" s="5" t="e" cm="1">
        <f t="array" ref="X636">_xlfn.IFS(W636="VALID",1,W636="INVALID",0,W636="NO AMP",0)</f>
        <v>#N/A</v>
      </c>
      <c r="Y636" s="10">
        <v>156</v>
      </c>
    </row>
    <row r="637" spans="16:25">
      <c r="P637" s="1" t="str">
        <f t="shared" si="15"/>
        <v/>
      </c>
      <c r="Q637" s="1" t="s">
        <v>548</v>
      </c>
      <c r="R637" s="1" t="s">
        <v>33</v>
      </c>
      <c r="S637" s="1" t="s">
        <v>34</v>
      </c>
      <c r="T637" s="1" t="s">
        <v>28</v>
      </c>
      <c r="U637" s="1" t="s">
        <v>547</v>
      </c>
      <c r="W637" s="1" t="str">
        <f>IF($N$11="ENTER INITIALS","",IF(V637="","NO",IF(V637&lt;33,"YES","NO")))</f>
        <v/>
      </c>
      <c r="X637" s="5" t="e" cm="1">
        <f t="array" ref="X637">_xlfn.IFS(W637="YES",1,W637="NO",0,W637="NO AMP",0)</f>
        <v>#N/A</v>
      </c>
      <c r="Y637" s="10">
        <v>156</v>
      </c>
    </row>
    <row r="638" spans="16:25">
      <c r="P638" s="1" t="str">
        <f t="shared" si="15"/>
        <v/>
      </c>
      <c r="Q638" s="1" t="s">
        <v>549</v>
      </c>
      <c r="R638" s="1" t="s">
        <v>26</v>
      </c>
      <c r="S638" s="1" t="s">
        <v>27</v>
      </c>
      <c r="T638" s="1" t="s">
        <v>28</v>
      </c>
      <c r="U638" s="1" t="s">
        <v>550</v>
      </c>
      <c r="W638" s="1" t="str">
        <f>IF($N$11="ENTER INITIALS","",IF(V638="","INVALID",IF(V638&lt;33,"VALID","INVALID")))</f>
        <v/>
      </c>
      <c r="X638" s="5" t="e" cm="1">
        <f t="array" ref="X638">_xlfn.IFS(W638="VALID",1,W638="INVALID",0,W638="NO AMP",0)</f>
        <v>#N/A</v>
      </c>
      <c r="Y638" s="10">
        <v>157</v>
      </c>
    </row>
    <row r="639" spans="16:25">
      <c r="P639" s="1" t="str">
        <f t="shared" si="15"/>
        <v/>
      </c>
      <c r="Q639" s="1" t="s">
        <v>549</v>
      </c>
      <c r="R639" s="1" t="s">
        <v>33</v>
      </c>
      <c r="S639" s="1" t="s">
        <v>34</v>
      </c>
      <c r="T639" s="1" t="s">
        <v>28</v>
      </c>
      <c r="U639" s="1" t="s">
        <v>550</v>
      </c>
      <c r="W639" s="1" t="str">
        <f>IF($N$11="ENTER INITIALS","",IF(V639="","NO",IF(V639&lt;33,"YES","NO")))</f>
        <v/>
      </c>
      <c r="X639" s="5" t="e" cm="1">
        <f t="array" ref="X639">_xlfn.IFS(W639="YES",1,W639="NO",0,W639="NO AMP",0)</f>
        <v>#N/A</v>
      </c>
      <c r="Y639" s="10">
        <v>157</v>
      </c>
    </row>
    <row r="640" spans="16:25">
      <c r="P640" s="1" t="str">
        <f t="shared" si="15"/>
        <v/>
      </c>
      <c r="Q640" s="1" t="s">
        <v>551</v>
      </c>
      <c r="R640" s="1" t="s">
        <v>26</v>
      </c>
      <c r="S640" s="1" t="s">
        <v>27</v>
      </c>
      <c r="T640" s="1" t="s">
        <v>28</v>
      </c>
      <c r="U640" s="1" t="s">
        <v>550</v>
      </c>
      <c r="W640" s="1" t="str">
        <f>IF($N$11="ENTER INITIALS","",IF(V640="","INVALID",IF(V640&lt;33,"VALID","INVALID")))</f>
        <v/>
      </c>
      <c r="X640" s="5" t="e" cm="1">
        <f t="array" ref="X640">_xlfn.IFS(W640="VALID",1,W640="INVALID",0,W640="NO AMP",0)</f>
        <v>#N/A</v>
      </c>
      <c r="Y640" s="10">
        <v>157</v>
      </c>
    </row>
    <row r="641" spans="16:25">
      <c r="P641" s="1" t="str">
        <f t="shared" si="15"/>
        <v/>
      </c>
      <c r="Q641" s="1" t="s">
        <v>551</v>
      </c>
      <c r="R641" s="1" t="s">
        <v>33</v>
      </c>
      <c r="S641" s="1" t="s">
        <v>34</v>
      </c>
      <c r="T641" s="1" t="s">
        <v>28</v>
      </c>
      <c r="U641" s="1" t="s">
        <v>550</v>
      </c>
      <c r="W641" s="1" t="str">
        <f>IF($N$11="ENTER INITIALS","",IF(V641="","NO",IF(V641&lt;33,"YES","NO")))</f>
        <v/>
      </c>
      <c r="X641" s="5" t="e" cm="1">
        <f t="array" ref="X641">_xlfn.IFS(W641="YES",1,W641="NO",0,W641="NO AMP",0)</f>
        <v>#N/A</v>
      </c>
      <c r="Y641" s="10">
        <v>157</v>
      </c>
    </row>
    <row r="642" spans="16:25">
      <c r="P642" s="1" t="str">
        <f t="shared" si="15"/>
        <v/>
      </c>
      <c r="Q642" s="1" t="s">
        <v>552</v>
      </c>
      <c r="R642" s="1" t="s">
        <v>26</v>
      </c>
      <c r="S642" s="1" t="s">
        <v>27</v>
      </c>
      <c r="T642" s="1" t="s">
        <v>28</v>
      </c>
      <c r="U642" s="1" t="s">
        <v>553</v>
      </c>
      <c r="W642" s="1" t="str">
        <f>IF($N$11="ENTER INITIALS","",IF(V642="","INVALID",IF(V642&lt;33,"VALID","INVALID")))</f>
        <v/>
      </c>
      <c r="X642" s="5" t="e" cm="1">
        <f t="array" ref="X642">_xlfn.IFS(W642="VALID",1,W642="INVALID",0,W642="NO AMP",0)</f>
        <v>#N/A</v>
      </c>
      <c r="Y642" s="10">
        <v>158</v>
      </c>
    </row>
    <row r="643" spans="16:25">
      <c r="P643" s="1" t="str">
        <f t="shared" si="15"/>
        <v/>
      </c>
      <c r="Q643" s="1" t="s">
        <v>552</v>
      </c>
      <c r="R643" s="1" t="s">
        <v>33</v>
      </c>
      <c r="S643" s="1" t="s">
        <v>34</v>
      </c>
      <c r="T643" s="1" t="s">
        <v>28</v>
      </c>
      <c r="U643" s="1" t="s">
        <v>553</v>
      </c>
      <c r="W643" s="1" t="str">
        <f>IF($N$11="ENTER INITIALS","",IF(V643="","NO",IF(V643&lt;33,"YES","NO")))</f>
        <v/>
      </c>
      <c r="X643" s="5" t="e" cm="1">
        <f t="array" ref="X643">_xlfn.IFS(W643="YES",1,W643="NO",0,W643="NO AMP",0)</f>
        <v>#N/A</v>
      </c>
      <c r="Y643" s="10">
        <v>158</v>
      </c>
    </row>
    <row r="644" spans="16:25">
      <c r="P644" s="1" t="str">
        <f t="shared" si="15"/>
        <v/>
      </c>
      <c r="Q644" s="1" t="s">
        <v>554</v>
      </c>
      <c r="R644" s="1" t="s">
        <v>26</v>
      </c>
      <c r="S644" s="1" t="s">
        <v>27</v>
      </c>
      <c r="T644" s="1" t="s">
        <v>28</v>
      </c>
      <c r="U644" s="1" t="s">
        <v>553</v>
      </c>
      <c r="W644" s="1" t="str">
        <f>IF($N$11="ENTER INITIALS","",IF(V644="","INVALID",IF(V644&lt;33,"VALID","INVALID")))</f>
        <v/>
      </c>
      <c r="X644" s="5" t="e" cm="1">
        <f t="array" ref="X644">_xlfn.IFS(W644="VALID",1,W644="INVALID",0,W644="NO AMP",0)</f>
        <v>#N/A</v>
      </c>
      <c r="Y644" s="10">
        <v>158</v>
      </c>
    </row>
    <row r="645" spans="16:25">
      <c r="P645" s="1" t="str">
        <f t="shared" si="15"/>
        <v/>
      </c>
      <c r="Q645" s="1" t="s">
        <v>554</v>
      </c>
      <c r="R645" s="1" t="s">
        <v>33</v>
      </c>
      <c r="S645" s="1" t="s">
        <v>34</v>
      </c>
      <c r="T645" s="1" t="s">
        <v>28</v>
      </c>
      <c r="U645" s="1" t="s">
        <v>553</v>
      </c>
      <c r="W645" s="1" t="str">
        <f>IF($N$11="ENTER INITIALS","",IF(V645="","NO",IF(V645&lt;33,"YES","NO")))</f>
        <v/>
      </c>
      <c r="X645" s="5" t="e" cm="1">
        <f t="array" ref="X645">_xlfn.IFS(W645="YES",1,W645="NO",0,W645="NO AMP",0)</f>
        <v>#N/A</v>
      </c>
      <c r="Y645" s="10">
        <v>158</v>
      </c>
    </row>
    <row r="646" spans="16:25">
      <c r="P646" s="1" t="str">
        <f t="shared" si="15"/>
        <v/>
      </c>
      <c r="Q646" s="1" t="s">
        <v>555</v>
      </c>
      <c r="R646" s="1" t="s">
        <v>26</v>
      </c>
      <c r="S646" s="1" t="s">
        <v>27</v>
      </c>
      <c r="T646" s="1" t="s">
        <v>28</v>
      </c>
      <c r="U646" s="1" t="s">
        <v>556</v>
      </c>
      <c r="W646" s="1" t="str">
        <f>IF($N$11="ENTER INITIALS","",IF(V646="","INVALID",IF(V646&lt;33,"VALID","INVALID")))</f>
        <v/>
      </c>
      <c r="X646" s="5" t="e" cm="1">
        <f t="array" ref="X646">_xlfn.IFS(W646="VALID",1,W646="INVALID",0,W646="NO AMP",0)</f>
        <v>#N/A</v>
      </c>
      <c r="Y646" s="10">
        <v>159</v>
      </c>
    </row>
    <row r="647" spans="16:25">
      <c r="P647" s="1" t="str">
        <f t="shared" si="15"/>
        <v/>
      </c>
      <c r="Q647" s="1" t="s">
        <v>555</v>
      </c>
      <c r="R647" s="1" t="s">
        <v>33</v>
      </c>
      <c r="S647" s="1" t="s">
        <v>34</v>
      </c>
      <c r="T647" s="1" t="s">
        <v>28</v>
      </c>
      <c r="U647" s="1" t="s">
        <v>556</v>
      </c>
      <c r="W647" s="1" t="str">
        <f>IF($N$11="ENTER INITIALS","",IF(V647="","NO",IF(V647&lt;33,"YES","NO")))</f>
        <v/>
      </c>
      <c r="X647" s="5" t="e" cm="1">
        <f t="array" ref="X647">_xlfn.IFS(W647="YES",1,W647="NO",0,W647="NO AMP",0)</f>
        <v>#N/A</v>
      </c>
      <c r="Y647" s="10">
        <v>159</v>
      </c>
    </row>
    <row r="648" spans="16:25">
      <c r="P648" s="1" t="str">
        <f t="shared" si="15"/>
        <v/>
      </c>
      <c r="Q648" s="1" t="s">
        <v>557</v>
      </c>
      <c r="R648" s="1" t="s">
        <v>26</v>
      </c>
      <c r="S648" s="1" t="s">
        <v>27</v>
      </c>
      <c r="T648" s="1" t="s">
        <v>28</v>
      </c>
      <c r="U648" s="1" t="s">
        <v>556</v>
      </c>
      <c r="W648" s="1" t="str">
        <f>IF($N$11="ENTER INITIALS","",IF(V648="","INVALID",IF(V648&lt;33,"VALID","INVALID")))</f>
        <v/>
      </c>
      <c r="X648" s="5" t="e" cm="1">
        <f t="array" ref="X648">_xlfn.IFS(W648="VALID",1,W648="INVALID",0,W648="NO AMP",0)</f>
        <v>#N/A</v>
      </c>
      <c r="Y648" s="10">
        <v>159</v>
      </c>
    </row>
    <row r="649" spans="16:25">
      <c r="P649" s="1" t="str">
        <f t="shared" si="15"/>
        <v/>
      </c>
      <c r="Q649" s="1" t="s">
        <v>557</v>
      </c>
      <c r="R649" s="1" t="s">
        <v>33</v>
      </c>
      <c r="S649" s="1" t="s">
        <v>34</v>
      </c>
      <c r="T649" s="1" t="s">
        <v>28</v>
      </c>
      <c r="U649" s="1" t="s">
        <v>556</v>
      </c>
      <c r="W649" s="1" t="str">
        <f>IF($N$11="ENTER INITIALS","",IF(V649="","NO",IF(V649&lt;33,"YES","NO")))</f>
        <v/>
      </c>
      <c r="X649" s="5" t="e" cm="1">
        <f t="array" ref="X649">_xlfn.IFS(W649="YES",1,W649="NO",0,W649="NO AMP",0)</f>
        <v>#N/A</v>
      </c>
      <c r="Y649" s="10">
        <v>159</v>
      </c>
    </row>
    <row r="650" spans="16:25">
      <c r="P650" s="1" t="str">
        <f t="shared" si="15"/>
        <v/>
      </c>
      <c r="Q650" s="1" t="s">
        <v>558</v>
      </c>
      <c r="R650" s="1" t="s">
        <v>26</v>
      </c>
      <c r="S650" s="1" t="s">
        <v>27</v>
      </c>
      <c r="T650" s="1" t="s">
        <v>28</v>
      </c>
      <c r="U650" s="1" t="s">
        <v>559</v>
      </c>
      <c r="W650" s="1" t="str">
        <f>IF($N$11="ENTER INITIALS","",IF(V650="","INVALID",IF(V650&lt;33,"VALID","INVALID")))</f>
        <v/>
      </c>
      <c r="X650" s="5" t="e" cm="1">
        <f t="array" ref="X650">_xlfn.IFS(W650="VALID",1,W650="INVALID",0,W650="NO AMP",0)</f>
        <v>#N/A</v>
      </c>
      <c r="Y650" s="10">
        <v>160</v>
      </c>
    </row>
    <row r="651" spans="16:25">
      <c r="P651" s="1" t="str">
        <f t="shared" si="15"/>
        <v/>
      </c>
      <c r="Q651" s="1" t="s">
        <v>558</v>
      </c>
      <c r="R651" s="1" t="s">
        <v>33</v>
      </c>
      <c r="S651" s="1" t="s">
        <v>34</v>
      </c>
      <c r="T651" s="1" t="s">
        <v>28</v>
      </c>
      <c r="U651" s="1" t="s">
        <v>559</v>
      </c>
      <c r="W651" s="1" t="str">
        <f>IF($N$11="ENTER INITIALS","",IF(V651="","NO",IF(V651&lt;33,"YES","NO")))</f>
        <v/>
      </c>
      <c r="X651" s="5" t="e" cm="1">
        <f t="array" ref="X651">_xlfn.IFS(W651="YES",1,W651="NO",0,W651="NO AMP",0)</f>
        <v>#N/A</v>
      </c>
      <c r="Y651" s="10">
        <v>160</v>
      </c>
    </row>
    <row r="652" spans="16:25">
      <c r="P652" s="1" t="str">
        <f t="shared" si="15"/>
        <v/>
      </c>
      <c r="Q652" s="1" t="s">
        <v>560</v>
      </c>
      <c r="R652" s="1" t="s">
        <v>26</v>
      </c>
      <c r="S652" s="1" t="s">
        <v>27</v>
      </c>
      <c r="T652" s="1" t="s">
        <v>28</v>
      </c>
      <c r="U652" s="1" t="s">
        <v>559</v>
      </c>
      <c r="W652" s="1" t="str">
        <f>IF($N$11="ENTER INITIALS","",IF(V652="","INVALID",IF(V652&lt;33,"VALID","INVALID")))</f>
        <v/>
      </c>
      <c r="X652" s="5" t="e" cm="1">
        <f t="array" ref="X652">_xlfn.IFS(W652="VALID",1,W652="INVALID",0,W652="NO AMP",0)</f>
        <v>#N/A</v>
      </c>
      <c r="Y652" s="10">
        <v>160</v>
      </c>
    </row>
    <row r="653" spans="16:25">
      <c r="P653" s="1" t="str">
        <f t="shared" si="15"/>
        <v/>
      </c>
      <c r="Q653" s="1" t="s">
        <v>560</v>
      </c>
      <c r="R653" s="1" t="s">
        <v>33</v>
      </c>
      <c r="S653" s="1" t="s">
        <v>34</v>
      </c>
      <c r="T653" s="1" t="s">
        <v>28</v>
      </c>
      <c r="U653" s="1" t="s">
        <v>559</v>
      </c>
      <c r="W653" s="1" t="str">
        <f>IF($N$11="ENTER INITIALS","",IF(V653="","NO",IF(V653&lt;33,"YES","NO")))</f>
        <v/>
      </c>
      <c r="X653" s="5" t="e" cm="1">
        <f t="array" ref="X653">_xlfn.IFS(W653="YES",1,W653="NO",0,W653="NO AMP",0)</f>
        <v>#N/A</v>
      </c>
      <c r="Y653" s="10">
        <v>160</v>
      </c>
    </row>
    <row r="654" spans="16:25">
      <c r="P654" s="1" t="str">
        <f t="shared" si="15"/>
        <v/>
      </c>
      <c r="Q654" s="1" t="s">
        <v>561</v>
      </c>
      <c r="R654" s="1" t="s">
        <v>26</v>
      </c>
      <c r="S654" s="1" t="s">
        <v>27</v>
      </c>
      <c r="T654" s="1" t="s">
        <v>28</v>
      </c>
      <c r="U654" s="1" t="s">
        <v>562</v>
      </c>
      <c r="W654" s="1" t="str">
        <f>IF($N$11="ENTER INITIALS","",IF(V654="","INVALID",IF(V654&lt;33,"VALID","INVALID")))</f>
        <v/>
      </c>
      <c r="X654" s="5" t="e" cm="1">
        <f t="array" ref="X654">_xlfn.IFS(W654="VALID",1,W654="INVALID",0,W654="NO AMP",0)</f>
        <v>#N/A</v>
      </c>
      <c r="Y654" s="10">
        <v>161</v>
      </c>
    </row>
    <row r="655" spans="16:25">
      <c r="P655" s="1" t="str">
        <f t="shared" ref="P655:P718" si="16">IF(VLOOKUP(Y655,$B$2:$D$190,3,FALSE)="","",VLOOKUP(Y655,$B$2:$D$190,3,FALSE))</f>
        <v/>
      </c>
      <c r="Q655" s="1" t="s">
        <v>561</v>
      </c>
      <c r="R655" s="1" t="s">
        <v>33</v>
      </c>
      <c r="S655" s="1" t="s">
        <v>34</v>
      </c>
      <c r="T655" s="1" t="s">
        <v>28</v>
      </c>
      <c r="U655" s="1" t="s">
        <v>562</v>
      </c>
      <c r="W655" s="1" t="str">
        <f>IF($N$11="ENTER INITIALS","",IF(V655="","NO",IF(V655&lt;33,"YES","NO")))</f>
        <v/>
      </c>
      <c r="X655" s="5" t="e" cm="1">
        <f t="array" ref="X655">_xlfn.IFS(W655="YES",1,W655="NO",0,W655="NO AMP",0)</f>
        <v>#N/A</v>
      </c>
      <c r="Y655" s="10">
        <v>161</v>
      </c>
    </row>
    <row r="656" spans="16:25">
      <c r="P656" s="1" t="str">
        <f t="shared" si="16"/>
        <v/>
      </c>
      <c r="Q656" s="1" t="s">
        <v>563</v>
      </c>
      <c r="R656" s="1" t="s">
        <v>26</v>
      </c>
      <c r="S656" s="1" t="s">
        <v>27</v>
      </c>
      <c r="T656" s="1" t="s">
        <v>28</v>
      </c>
      <c r="U656" s="1" t="s">
        <v>562</v>
      </c>
      <c r="W656" s="1" t="str">
        <f>IF($N$11="ENTER INITIALS","",IF(V656="","INVALID",IF(V656&lt;33,"VALID","INVALID")))</f>
        <v/>
      </c>
      <c r="X656" s="5" t="e" cm="1">
        <f t="array" ref="X656">_xlfn.IFS(W656="VALID",1,W656="INVALID",0,W656="NO AMP",0)</f>
        <v>#N/A</v>
      </c>
      <c r="Y656" s="10">
        <v>161</v>
      </c>
    </row>
    <row r="657" spans="16:25">
      <c r="P657" s="1" t="str">
        <f t="shared" si="16"/>
        <v/>
      </c>
      <c r="Q657" s="1" t="s">
        <v>563</v>
      </c>
      <c r="R657" s="1" t="s">
        <v>33</v>
      </c>
      <c r="S657" s="1" t="s">
        <v>34</v>
      </c>
      <c r="T657" s="1" t="s">
        <v>28</v>
      </c>
      <c r="U657" s="1" t="s">
        <v>562</v>
      </c>
      <c r="W657" s="1" t="str">
        <f>IF($N$11="ENTER INITIALS","",IF(V657="","NO",IF(V657&lt;33,"YES","NO")))</f>
        <v/>
      </c>
      <c r="X657" s="5" t="e" cm="1">
        <f t="array" ref="X657">_xlfn.IFS(W657="YES",1,W657="NO",0,W657="NO AMP",0)</f>
        <v>#N/A</v>
      </c>
      <c r="Y657" s="10">
        <v>161</v>
      </c>
    </row>
    <row r="658" spans="16:25">
      <c r="P658" s="1" t="str">
        <f t="shared" si="16"/>
        <v/>
      </c>
      <c r="Q658" s="1" t="s">
        <v>564</v>
      </c>
      <c r="R658" s="1" t="s">
        <v>26</v>
      </c>
      <c r="S658" s="1" t="s">
        <v>27</v>
      </c>
      <c r="T658" s="1" t="s">
        <v>28</v>
      </c>
      <c r="U658" s="1" t="s">
        <v>565</v>
      </c>
      <c r="W658" s="1" t="str">
        <f>IF($N$11="ENTER INITIALS","",IF(V658="","INVALID",IF(V658&lt;33,"VALID","INVALID")))</f>
        <v/>
      </c>
      <c r="X658" s="5" t="e" cm="1">
        <f t="array" ref="X658">_xlfn.IFS(W658="VALID",1,W658="INVALID",0,W658="NO AMP",0)</f>
        <v>#N/A</v>
      </c>
      <c r="Y658" s="10">
        <v>162</v>
      </c>
    </row>
    <row r="659" spans="16:25">
      <c r="P659" s="1" t="str">
        <f t="shared" si="16"/>
        <v/>
      </c>
      <c r="Q659" s="1" t="s">
        <v>564</v>
      </c>
      <c r="R659" s="1" t="s">
        <v>33</v>
      </c>
      <c r="S659" s="1" t="s">
        <v>34</v>
      </c>
      <c r="T659" s="1" t="s">
        <v>28</v>
      </c>
      <c r="U659" s="1" t="s">
        <v>565</v>
      </c>
      <c r="W659" s="1" t="str">
        <f>IF($N$11="ENTER INITIALS","",IF(V659="","NO",IF(V659&lt;33,"YES","NO")))</f>
        <v/>
      </c>
      <c r="X659" s="5" t="e" cm="1">
        <f t="array" ref="X659">_xlfn.IFS(W659="YES",1,W659="NO",0,W659="NO AMP",0)</f>
        <v>#N/A</v>
      </c>
      <c r="Y659" s="10">
        <v>162</v>
      </c>
    </row>
    <row r="660" spans="16:25">
      <c r="P660" s="1" t="str">
        <f t="shared" si="16"/>
        <v/>
      </c>
      <c r="Q660" s="1" t="s">
        <v>566</v>
      </c>
      <c r="R660" s="1" t="s">
        <v>26</v>
      </c>
      <c r="S660" s="1" t="s">
        <v>27</v>
      </c>
      <c r="T660" s="1" t="s">
        <v>28</v>
      </c>
      <c r="U660" s="1" t="s">
        <v>565</v>
      </c>
      <c r="W660" s="1" t="str">
        <f>IF($N$11="ENTER INITIALS","",IF(V660="","INVALID",IF(V660&lt;33,"VALID","INVALID")))</f>
        <v/>
      </c>
      <c r="X660" s="5" t="e" cm="1">
        <f t="array" ref="X660">_xlfn.IFS(W660="VALID",1,W660="INVALID",0,W660="NO AMP",0)</f>
        <v>#N/A</v>
      </c>
      <c r="Y660" s="10">
        <v>162</v>
      </c>
    </row>
    <row r="661" spans="16:25">
      <c r="P661" s="1" t="str">
        <f t="shared" si="16"/>
        <v/>
      </c>
      <c r="Q661" s="1" t="s">
        <v>566</v>
      </c>
      <c r="R661" s="1" t="s">
        <v>33</v>
      </c>
      <c r="S661" s="1" t="s">
        <v>34</v>
      </c>
      <c r="T661" s="1" t="s">
        <v>28</v>
      </c>
      <c r="U661" s="1" t="s">
        <v>565</v>
      </c>
      <c r="W661" s="1" t="str">
        <f>IF($N$11="ENTER INITIALS","",IF(V661="","NO",IF(V661&lt;33,"YES","NO")))</f>
        <v/>
      </c>
      <c r="X661" s="5" t="e" cm="1">
        <f t="array" ref="X661">_xlfn.IFS(W661="YES",1,W661="NO",0,W661="NO AMP",0)</f>
        <v>#N/A</v>
      </c>
      <c r="Y661" s="10">
        <v>162</v>
      </c>
    </row>
    <row r="662" spans="16:25">
      <c r="P662" s="1" t="str">
        <f t="shared" si="16"/>
        <v/>
      </c>
      <c r="Q662" s="1" t="s">
        <v>567</v>
      </c>
      <c r="R662" s="1" t="s">
        <v>26</v>
      </c>
      <c r="S662" s="1" t="s">
        <v>27</v>
      </c>
      <c r="T662" s="1" t="s">
        <v>28</v>
      </c>
      <c r="U662" s="1" t="s">
        <v>568</v>
      </c>
      <c r="W662" s="1" t="str">
        <f>IF($N$11="ENTER INITIALS","",IF(V662="","INVALID",IF(V662&lt;33,"VALID","INVALID")))</f>
        <v/>
      </c>
      <c r="X662" s="5" t="e" cm="1">
        <f t="array" ref="X662">_xlfn.IFS(W662="VALID",1,W662="INVALID",0,W662="NO AMP",0)</f>
        <v>#N/A</v>
      </c>
      <c r="Y662" s="10">
        <v>163</v>
      </c>
    </row>
    <row r="663" spans="16:25">
      <c r="P663" s="1" t="str">
        <f t="shared" si="16"/>
        <v/>
      </c>
      <c r="Q663" s="1" t="s">
        <v>567</v>
      </c>
      <c r="R663" s="1" t="s">
        <v>33</v>
      </c>
      <c r="S663" s="1" t="s">
        <v>34</v>
      </c>
      <c r="T663" s="1" t="s">
        <v>28</v>
      </c>
      <c r="U663" s="1" t="s">
        <v>568</v>
      </c>
      <c r="W663" s="1" t="str">
        <f>IF($N$11="ENTER INITIALS","",IF(V663="","NO",IF(V663&lt;33,"YES","NO")))</f>
        <v/>
      </c>
      <c r="X663" s="5" t="e" cm="1">
        <f t="array" ref="X663">_xlfn.IFS(W663="YES",1,W663="NO",0,W663="NO AMP",0)</f>
        <v>#N/A</v>
      </c>
      <c r="Y663" s="10">
        <v>163</v>
      </c>
    </row>
    <row r="664" spans="16:25">
      <c r="P664" s="1" t="str">
        <f t="shared" si="16"/>
        <v/>
      </c>
      <c r="Q664" s="1" t="s">
        <v>569</v>
      </c>
      <c r="R664" s="1" t="s">
        <v>26</v>
      </c>
      <c r="S664" s="1" t="s">
        <v>27</v>
      </c>
      <c r="T664" s="1" t="s">
        <v>28</v>
      </c>
      <c r="U664" s="1" t="s">
        <v>568</v>
      </c>
      <c r="W664" s="1" t="str">
        <f>IF($N$11="ENTER INITIALS","",IF(V664="","INVALID",IF(V664&lt;33,"VALID","INVALID")))</f>
        <v/>
      </c>
      <c r="X664" s="5" t="e" cm="1">
        <f t="array" ref="X664">_xlfn.IFS(W664="VALID",1,W664="INVALID",0,W664="NO AMP",0)</f>
        <v>#N/A</v>
      </c>
      <c r="Y664" s="10">
        <v>163</v>
      </c>
    </row>
    <row r="665" spans="16:25">
      <c r="P665" s="1" t="str">
        <f t="shared" si="16"/>
        <v/>
      </c>
      <c r="Q665" s="1" t="s">
        <v>569</v>
      </c>
      <c r="R665" s="1" t="s">
        <v>33</v>
      </c>
      <c r="S665" s="1" t="s">
        <v>34</v>
      </c>
      <c r="T665" s="1" t="s">
        <v>28</v>
      </c>
      <c r="U665" s="1" t="s">
        <v>568</v>
      </c>
      <c r="W665" s="1" t="str">
        <f>IF($N$11="ENTER INITIALS","",IF(V665="","NO",IF(V665&lt;33,"YES","NO")))</f>
        <v/>
      </c>
      <c r="X665" s="5" t="e" cm="1">
        <f t="array" ref="X665">_xlfn.IFS(W665="YES",1,W665="NO",0,W665="NO AMP",0)</f>
        <v>#N/A</v>
      </c>
      <c r="Y665" s="10">
        <v>163</v>
      </c>
    </row>
    <row r="666" spans="16:25">
      <c r="P666" s="1" t="str">
        <f t="shared" si="16"/>
        <v/>
      </c>
      <c r="Q666" s="1" t="s">
        <v>570</v>
      </c>
      <c r="R666" s="1" t="s">
        <v>26</v>
      </c>
      <c r="S666" s="1" t="s">
        <v>27</v>
      </c>
      <c r="T666" s="1" t="s">
        <v>28</v>
      </c>
      <c r="U666" s="1" t="s">
        <v>571</v>
      </c>
      <c r="W666" s="1" t="str">
        <f>IF($N$11="ENTER INITIALS","",IF(V666="","INVALID",IF(V666&lt;33,"VALID","INVALID")))</f>
        <v/>
      </c>
      <c r="X666" s="5" t="e" cm="1">
        <f t="array" ref="X666">_xlfn.IFS(W666="VALID",1,W666="INVALID",0,W666="NO AMP",0)</f>
        <v>#N/A</v>
      </c>
      <c r="Y666" s="10">
        <v>164</v>
      </c>
    </row>
    <row r="667" spans="16:25">
      <c r="P667" s="1" t="str">
        <f t="shared" si="16"/>
        <v/>
      </c>
      <c r="Q667" s="1" t="s">
        <v>570</v>
      </c>
      <c r="R667" s="1" t="s">
        <v>33</v>
      </c>
      <c r="S667" s="1" t="s">
        <v>34</v>
      </c>
      <c r="T667" s="1" t="s">
        <v>28</v>
      </c>
      <c r="U667" s="1" t="s">
        <v>571</v>
      </c>
      <c r="W667" s="1" t="str">
        <f>IF($N$11="ENTER INITIALS","",IF(V667="","NO",IF(V667&lt;33,"YES","NO")))</f>
        <v/>
      </c>
      <c r="X667" s="5" t="e" cm="1">
        <f t="array" ref="X667">_xlfn.IFS(W667="YES",1,W667="NO",0,W667="NO AMP",0)</f>
        <v>#N/A</v>
      </c>
      <c r="Y667" s="10">
        <v>164</v>
      </c>
    </row>
    <row r="668" spans="16:25">
      <c r="P668" s="1" t="str">
        <f t="shared" si="16"/>
        <v/>
      </c>
      <c r="Q668" s="1" t="s">
        <v>572</v>
      </c>
      <c r="R668" s="1" t="s">
        <v>26</v>
      </c>
      <c r="S668" s="1" t="s">
        <v>27</v>
      </c>
      <c r="T668" s="1" t="s">
        <v>28</v>
      </c>
      <c r="U668" s="1" t="s">
        <v>571</v>
      </c>
      <c r="W668" s="1" t="str">
        <f>IF($N$11="ENTER INITIALS","",IF(V668="","INVALID",IF(V668&lt;33,"VALID","INVALID")))</f>
        <v/>
      </c>
      <c r="X668" s="5" t="e" cm="1">
        <f t="array" ref="X668">_xlfn.IFS(W668="VALID",1,W668="INVALID",0,W668="NO AMP",0)</f>
        <v>#N/A</v>
      </c>
      <c r="Y668" s="10">
        <v>164</v>
      </c>
    </row>
    <row r="669" spans="16:25">
      <c r="P669" s="1" t="str">
        <f t="shared" si="16"/>
        <v/>
      </c>
      <c r="Q669" s="1" t="s">
        <v>572</v>
      </c>
      <c r="R669" s="1" t="s">
        <v>33</v>
      </c>
      <c r="S669" s="1" t="s">
        <v>34</v>
      </c>
      <c r="T669" s="1" t="s">
        <v>28</v>
      </c>
      <c r="U669" s="1" t="s">
        <v>571</v>
      </c>
      <c r="W669" s="1" t="str">
        <f>IF($N$11="ENTER INITIALS","",IF(V669="","NO",IF(V669&lt;33,"YES","NO")))</f>
        <v/>
      </c>
      <c r="X669" s="5" t="e" cm="1">
        <f t="array" ref="X669">_xlfn.IFS(W669="YES",1,W669="NO",0,W669="NO AMP",0)</f>
        <v>#N/A</v>
      </c>
      <c r="Y669" s="10">
        <v>164</v>
      </c>
    </row>
    <row r="670" spans="16:25">
      <c r="P670" s="1" t="str">
        <f t="shared" si="16"/>
        <v/>
      </c>
      <c r="Q670" s="1" t="s">
        <v>573</v>
      </c>
      <c r="R670" s="1" t="s">
        <v>26</v>
      </c>
      <c r="S670" s="1" t="s">
        <v>27</v>
      </c>
      <c r="T670" s="1" t="s">
        <v>28</v>
      </c>
      <c r="U670" s="1" t="s">
        <v>574</v>
      </c>
      <c r="W670" s="1" t="str">
        <f>IF($N$11="ENTER INITIALS","",IF(V670="","INVALID",IF(V670&lt;33,"VALID","INVALID")))</f>
        <v/>
      </c>
      <c r="X670" s="5" t="e" cm="1">
        <f t="array" ref="X670">_xlfn.IFS(W670="VALID",1,W670="INVALID",0,W670="NO AMP",0)</f>
        <v>#N/A</v>
      </c>
      <c r="Y670" s="10">
        <v>165</v>
      </c>
    </row>
    <row r="671" spans="16:25">
      <c r="P671" s="1" t="str">
        <f t="shared" si="16"/>
        <v/>
      </c>
      <c r="Q671" s="1" t="s">
        <v>573</v>
      </c>
      <c r="R671" s="1" t="s">
        <v>33</v>
      </c>
      <c r="S671" s="1" t="s">
        <v>34</v>
      </c>
      <c r="T671" s="1" t="s">
        <v>28</v>
      </c>
      <c r="U671" s="1" t="s">
        <v>574</v>
      </c>
      <c r="W671" s="1" t="str">
        <f>IF($N$11="ENTER INITIALS","",IF(V671="","NO",IF(V671&lt;33,"YES","NO")))</f>
        <v/>
      </c>
      <c r="X671" s="5" t="e" cm="1">
        <f t="array" ref="X671">_xlfn.IFS(W671="YES",1,W671="NO",0,W671="NO AMP",0)</f>
        <v>#N/A</v>
      </c>
      <c r="Y671" s="10">
        <v>165</v>
      </c>
    </row>
    <row r="672" spans="16:25">
      <c r="P672" s="1" t="str">
        <f t="shared" si="16"/>
        <v/>
      </c>
      <c r="Q672" s="1" t="s">
        <v>575</v>
      </c>
      <c r="R672" s="1" t="s">
        <v>26</v>
      </c>
      <c r="S672" s="1" t="s">
        <v>27</v>
      </c>
      <c r="T672" s="1" t="s">
        <v>28</v>
      </c>
      <c r="U672" s="1" t="s">
        <v>574</v>
      </c>
      <c r="W672" s="1" t="str">
        <f>IF($N$11="ENTER INITIALS","",IF(V672="","INVALID",IF(V672&lt;33,"VALID","INVALID")))</f>
        <v/>
      </c>
      <c r="X672" s="5" t="e" cm="1">
        <f t="array" ref="X672">_xlfn.IFS(W672="VALID",1,W672="INVALID",0,W672="NO AMP",0)</f>
        <v>#N/A</v>
      </c>
      <c r="Y672" s="10">
        <v>165</v>
      </c>
    </row>
    <row r="673" spans="16:25">
      <c r="P673" s="1" t="str">
        <f t="shared" si="16"/>
        <v/>
      </c>
      <c r="Q673" s="1" t="s">
        <v>575</v>
      </c>
      <c r="R673" s="1" t="s">
        <v>33</v>
      </c>
      <c r="S673" s="1" t="s">
        <v>34</v>
      </c>
      <c r="T673" s="1" t="s">
        <v>28</v>
      </c>
      <c r="U673" s="1" t="s">
        <v>574</v>
      </c>
      <c r="W673" s="1" t="str">
        <f>IF($N$11="ENTER INITIALS","",IF(V673="","NO",IF(V673&lt;33,"YES","NO")))</f>
        <v/>
      </c>
      <c r="X673" s="5" t="e" cm="1">
        <f t="array" ref="X673">_xlfn.IFS(W673="YES",1,W673="NO",0,W673="NO AMP",0)</f>
        <v>#N/A</v>
      </c>
      <c r="Y673" s="10">
        <v>165</v>
      </c>
    </row>
    <row r="674" spans="16:25">
      <c r="P674" s="1" t="str">
        <f t="shared" si="16"/>
        <v/>
      </c>
      <c r="Q674" s="1" t="s">
        <v>576</v>
      </c>
      <c r="R674" s="1" t="s">
        <v>26</v>
      </c>
      <c r="S674" s="1" t="s">
        <v>27</v>
      </c>
      <c r="T674" s="1" t="s">
        <v>28</v>
      </c>
      <c r="U674" s="1" t="s">
        <v>577</v>
      </c>
      <c r="W674" s="1" t="str">
        <f>IF($N$11="ENTER INITIALS","",IF(V674="","INVALID",IF(V674&lt;33,"VALID","INVALID")))</f>
        <v/>
      </c>
      <c r="X674" s="5" t="e" cm="1">
        <f t="array" ref="X674">_xlfn.IFS(W674="VALID",1,W674="INVALID",0,W674="NO AMP",0)</f>
        <v>#N/A</v>
      </c>
      <c r="Y674" s="10">
        <v>166</v>
      </c>
    </row>
    <row r="675" spans="16:25">
      <c r="P675" s="1" t="str">
        <f t="shared" si="16"/>
        <v/>
      </c>
      <c r="Q675" s="1" t="s">
        <v>576</v>
      </c>
      <c r="R675" s="1" t="s">
        <v>33</v>
      </c>
      <c r="S675" s="1" t="s">
        <v>34</v>
      </c>
      <c r="T675" s="1" t="s">
        <v>28</v>
      </c>
      <c r="U675" s="1" t="s">
        <v>577</v>
      </c>
      <c r="W675" s="1" t="str">
        <f>IF($N$11="ENTER INITIALS","",IF(V675="","NO",IF(V675&lt;33,"YES","NO")))</f>
        <v/>
      </c>
      <c r="X675" s="5" t="e" cm="1">
        <f t="array" ref="X675">_xlfn.IFS(W675="YES",1,W675="NO",0,W675="NO AMP",0)</f>
        <v>#N/A</v>
      </c>
      <c r="Y675" s="10">
        <v>166</v>
      </c>
    </row>
    <row r="676" spans="16:25">
      <c r="P676" s="1" t="str">
        <f t="shared" si="16"/>
        <v/>
      </c>
      <c r="Q676" s="1" t="s">
        <v>578</v>
      </c>
      <c r="R676" s="1" t="s">
        <v>26</v>
      </c>
      <c r="S676" s="1" t="s">
        <v>27</v>
      </c>
      <c r="T676" s="1" t="s">
        <v>28</v>
      </c>
      <c r="U676" s="1" t="s">
        <v>577</v>
      </c>
      <c r="W676" s="1" t="str">
        <f>IF($N$11="ENTER INITIALS","",IF(V676="","INVALID",IF(V676&lt;33,"VALID","INVALID")))</f>
        <v/>
      </c>
      <c r="X676" s="5" t="e" cm="1">
        <f t="array" ref="X676">_xlfn.IFS(W676="VALID",1,W676="INVALID",0,W676="NO AMP",0)</f>
        <v>#N/A</v>
      </c>
      <c r="Y676" s="10">
        <v>166</v>
      </c>
    </row>
    <row r="677" spans="16:25">
      <c r="P677" s="1" t="str">
        <f t="shared" si="16"/>
        <v/>
      </c>
      <c r="Q677" s="1" t="s">
        <v>578</v>
      </c>
      <c r="R677" s="1" t="s">
        <v>33</v>
      </c>
      <c r="S677" s="1" t="s">
        <v>34</v>
      </c>
      <c r="T677" s="1" t="s">
        <v>28</v>
      </c>
      <c r="U677" s="1" t="s">
        <v>577</v>
      </c>
      <c r="W677" s="1" t="str">
        <f>IF($N$11="ENTER INITIALS","",IF(V677="","NO",IF(V677&lt;33,"YES","NO")))</f>
        <v/>
      </c>
      <c r="X677" s="5" t="e" cm="1">
        <f t="array" ref="X677">_xlfn.IFS(W677="YES",1,W677="NO",0,W677="NO AMP",0)</f>
        <v>#N/A</v>
      </c>
      <c r="Y677" s="10">
        <v>166</v>
      </c>
    </row>
    <row r="678" spans="16:25">
      <c r="P678" s="1" t="str">
        <f t="shared" si="16"/>
        <v/>
      </c>
      <c r="Q678" s="1" t="s">
        <v>579</v>
      </c>
      <c r="R678" s="1" t="s">
        <v>26</v>
      </c>
      <c r="S678" s="1" t="s">
        <v>27</v>
      </c>
      <c r="T678" s="1" t="s">
        <v>28</v>
      </c>
      <c r="U678" s="1" t="s">
        <v>580</v>
      </c>
      <c r="W678" s="1" t="str">
        <f>IF($N$11="ENTER INITIALS","",IF(V678="","INVALID",IF(V678&lt;33,"VALID","INVALID")))</f>
        <v/>
      </c>
      <c r="X678" s="5" t="e" cm="1">
        <f t="array" ref="X678">_xlfn.IFS(W678="VALID",1,W678="INVALID",0,W678="NO AMP",0)</f>
        <v>#N/A</v>
      </c>
      <c r="Y678" s="10">
        <v>167</v>
      </c>
    </row>
    <row r="679" spans="16:25">
      <c r="P679" s="1" t="str">
        <f t="shared" si="16"/>
        <v/>
      </c>
      <c r="Q679" s="1" t="s">
        <v>579</v>
      </c>
      <c r="R679" s="1" t="s">
        <v>33</v>
      </c>
      <c r="S679" s="1" t="s">
        <v>34</v>
      </c>
      <c r="T679" s="1" t="s">
        <v>28</v>
      </c>
      <c r="U679" s="1" t="s">
        <v>580</v>
      </c>
      <c r="W679" s="1" t="str">
        <f>IF($N$11="ENTER INITIALS","",IF(V679="","NO",IF(V679&lt;33,"YES","NO")))</f>
        <v/>
      </c>
      <c r="X679" s="5" t="e" cm="1">
        <f t="array" ref="X679">_xlfn.IFS(W679="YES",1,W679="NO",0,W679="NO AMP",0)</f>
        <v>#N/A</v>
      </c>
      <c r="Y679" s="10">
        <v>167</v>
      </c>
    </row>
    <row r="680" spans="16:25">
      <c r="P680" s="1" t="str">
        <f t="shared" si="16"/>
        <v/>
      </c>
      <c r="Q680" s="1" t="s">
        <v>581</v>
      </c>
      <c r="R680" s="1" t="s">
        <v>26</v>
      </c>
      <c r="S680" s="1" t="s">
        <v>27</v>
      </c>
      <c r="T680" s="1" t="s">
        <v>28</v>
      </c>
      <c r="U680" s="1" t="s">
        <v>580</v>
      </c>
      <c r="W680" s="1" t="str">
        <f>IF($N$11="ENTER INITIALS","",IF(V680="","INVALID",IF(V680&lt;33,"VALID","INVALID")))</f>
        <v/>
      </c>
      <c r="X680" s="5" t="e" cm="1">
        <f t="array" ref="X680">_xlfn.IFS(W680="VALID",1,W680="INVALID",0,W680="NO AMP",0)</f>
        <v>#N/A</v>
      </c>
      <c r="Y680" s="10">
        <v>167</v>
      </c>
    </row>
    <row r="681" spans="16:25">
      <c r="P681" s="1" t="str">
        <f t="shared" si="16"/>
        <v/>
      </c>
      <c r="Q681" s="1" t="s">
        <v>581</v>
      </c>
      <c r="R681" s="1" t="s">
        <v>33</v>
      </c>
      <c r="S681" s="1" t="s">
        <v>34</v>
      </c>
      <c r="T681" s="1" t="s">
        <v>28</v>
      </c>
      <c r="U681" s="1" t="s">
        <v>580</v>
      </c>
      <c r="W681" s="1" t="str">
        <f>IF($N$11="ENTER INITIALS","",IF(V681="","NO",IF(V681&lt;33,"YES","NO")))</f>
        <v/>
      </c>
      <c r="X681" s="5" t="e" cm="1">
        <f t="array" ref="X681">_xlfn.IFS(W681="YES",1,W681="NO",0,W681="NO AMP",0)</f>
        <v>#N/A</v>
      </c>
      <c r="Y681" s="10">
        <v>167</v>
      </c>
    </row>
    <row r="682" spans="16:25">
      <c r="P682" s="1" t="str">
        <f t="shared" si="16"/>
        <v/>
      </c>
      <c r="Q682" s="1" t="s">
        <v>582</v>
      </c>
      <c r="R682" s="1" t="s">
        <v>26</v>
      </c>
      <c r="S682" s="1" t="s">
        <v>27</v>
      </c>
      <c r="T682" s="1" t="s">
        <v>28</v>
      </c>
      <c r="U682" s="1" t="s">
        <v>583</v>
      </c>
      <c r="W682" s="1" t="str">
        <f>IF($N$11="ENTER INITIALS","",IF(V682="","INVALID",IF(V682&lt;33,"VALID","INVALID")))</f>
        <v/>
      </c>
      <c r="X682" s="5" t="e" cm="1">
        <f t="array" ref="X682">_xlfn.IFS(W682="VALID",1,W682="INVALID",0,W682="NO AMP",0)</f>
        <v>#N/A</v>
      </c>
      <c r="Y682" s="10">
        <v>168</v>
      </c>
    </row>
    <row r="683" spans="16:25">
      <c r="P683" s="1" t="str">
        <f t="shared" si="16"/>
        <v/>
      </c>
      <c r="Q683" s="1" t="s">
        <v>582</v>
      </c>
      <c r="R683" s="1" t="s">
        <v>33</v>
      </c>
      <c r="S683" s="1" t="s">
        <v>34</v>
      </c>
      <c r="T683" s="1" t="s">
        <v>28</v>
      </c>
      <c r="U683" s="1" t="s">
        <v>583</v>
      </c>
      <c r="W683" s="1" t="str">
        <f>IF($N$11="ENTER INITIALS","",IF(V683="","NO",IF(V683&lt;33,"YES","NO")))</f>
        <v/>
      </c>
      <c r="X683" s="5" t="e" cm="1">
        <f t="array" ref="X683">_xlfn.IFS(W683="YES",1,W683="NO",0,W683="NO AMP",0)</f>
        <v>#N/A</v>
      </c>
      <c r="Y683" s="10">
        <v>168</v>
      </c>
    </row>
    <row r="684" spans="16:25">
      <c r="P684" s="1" t="str">
        <f t="shared" si="16"/>
        <v/>
      </c>
      <c r="Q684" s="1" t="s">
        <v>584</v>
      </c>
      <c r="R684" s="1" t="s">
        <v>26</v>
      </c>
      <c r="S684" s="1" t="s">
        <v>27</v>
      </c>
      <c r="T684" s="1" t="s">
        <v>28</v>
      </c>
      <c r="U684" s="1" t="s">
        <v>583</v>
      </c>
      <c r="W684" s="1" t="str">
        <f>IF($N$11="ENTER INITIALS","",IF(V684="","INVALID",IF(V684&lt;33,"VALID","INVALID")))</f>
        <v/>
      </c>
      <c r="X684" s="5" t="e" cm="1">
        <f t="array" ref="X684">_xlfn.IFS(W684="VALID",1,W684="INVALID",0,W684="NO AMP",0)</f>
        <v>#N/A</v>
      </c>
      <c r="Y684" s="10">
        <v>168</v>
      </c>
    </row>
    <row r="685" spans="16:25">
      <c r="P685" s="1" t="str">
        <f t="shared" si="16"/>
        <v/>
      </c>
      <c r="Q685" s="1" t="s">
        <v>584</v>
      </c>
      <c r="R685" s="1" t="s">
        <v>33</v>
      </c>
      <c r="S685" s="1" t="s">
        <v>34</v>
      </c>
      <c r="T685" s="1" t="s">
        <v>28</v>
      </c>
      <c r="U685" s="1" t="s">
        <v>583</v>
      </c>
      <c r="W685" s="1" t="str">
        <f>IF($N$11="ENTER INITIALS","",IF(V685="","NO",IF(V685&lt;33,"YES","NO")))</f>
        <v/>
      </c>
      <c r="X685" s="5" t="e" cm="1">
        <f t="array" ref="X685">_xlfn.IFS(W685="YES",1,W685="NO",0,W685="NO AMP",0)</f>
        <v>#N/A</v>
      </c>
      <c r="Y685" s="10">
        <v>168</v>
      </c>
    </row>
    <row r="686" spans="16:25">
      <c r="P686" s="1" t="str">
        <f t="shared" si="16"/>
        <v/>
      </c>
      <c r="Q686" s="1" t="s">
        <v>585</v>
      </c>
      <c r="R686" s="1" t="s">
        <v>26</v>
      </c>
      <c r="S686" s="1" t="s">
        <v>27</v>
      </c>
      <c r="T686" s="1" t="s">
        <v>28</v>
      </c>
      <c r="U686" s="1" t="s">
        <v>586</v>
      </c>
      <c r="W686" s="1" t="str">
        <f>IF($N$11="ENTER INITIALS","",IF(V686="","INVALID",IF(V686&lt;33,"VALID","INVALID")))</f>
        <v/>
      </c>
      <c r="X686" s="5" t="e" cm="1">
        <f t="array" ref="X686">_xlfn.IFS(W686="VALID",1,W686="INVALID",0,W686="NO AMP",0)</f>
        <v>#N/A</v>
      </c>
      <c r="Y686" s="10">
        <v>169</v>
      </c>
    </row>
    <row r="687" spans="16:25">
      <c r="P687" s="1" t="str">
        <f t="shared" si="16"/>
        <v/>
      </c>
      <c r="Q687" s="1" t="s">
        <v>585</v>
      </c>
      <c r="R687" s="1" t="s">
        <v>33</v>
      </c>
      <c r="S687" s="1" t="s">
        <v>34</v>
      </c>
      <c r="T687" s="1" t="s">
        <v>28</v>
      </c>
      <c r="U687" s="1" t="s">
        <v>586</v>
      </c>
      <c r="W687" s="1" t="str">
        <f>IF($N$11="ENTER INITIALS","",IF(V687="","NO",IF(V687&lt;33,"YES","NO")))</f>
        <v/>
      </c>
      <c r="X687" s="5" t="e" cm="1">
        <f t="array" ref="X687">_xlfn.IFS(W687="YES",1,W687="NO",0,W687="NO AMP",0)</f>
        <v>#N/A</v>
      </c>
      <c r="Y687" s="10">
        <v>169</v>
      </c>
    </row>
    <row r="688" spans="16:25">
      <c r="P688" s="1" t="str">
        <f t="shared" si="16"/>
        <v/>
      </c>
      <c r="Q688" s="1" t="s">
        <v>587</v>
      </c>
      <c r="R688" s="1" t="s">
        <v>26</v>
      </c>
      <c r="S688" s="1" t="s">
        <v>27</v>
      </c>
      <c r="T688" s="1" t="s">
        <v>28</v>
      </c>
      <c r="U688" s="1" t="s">
        <v>586</v>
      </c>
      <c r="W688" s="1" t="str">
        <f>IF($N$11="ENTER INITIALS","",IF(V688="","INVALID",IF(V688&lt;33,"VALID","INVALID")))</f>
        <v/>
      </c>
      <c r="X688" s="5" t="e" cm="1">
        <f t="array" ref="X688">_xlfn.IFS(W688="VALID",1,W688="INVALID",0,W688="NO AMP",0)</f>
        <v>#N/A</v>
      </c>
      <c r="Y688" s="10">
        <v>169</v>
      </c>
    </row>
    <row r="689" spans="16:25">
      <c r="P689" s="1" t="str">
        <f t="shared" si="16"/>
        <v/>
      </c>
      <c r="Q689" s="1" t="s">
        <v>587</v>
      </c>
      <c r="R689" s="1" t="s">
        <v>33</v>
      </c>
      <c r="S689" s="1" t="s">
        <v>34</v>
      </c>
      <c r="T689" s="1" t="s">
        <v>28</v>
      </c>
      <c r="U689" s="1" t="s">
        <v>586</v>
      </c>
      <c r="W689" s="1" t="str">
        <f>IF($N$11="ENTER INITIALS","",IF(V689="","NO",IF(V689&lt;33,"YES","NO")))</f>
        <v/>
      </c>
      <c r="X689" s="5" t="e" cm="1">
        <f t="array" ref="X689">_xlfn.IFS(W689="YES",1,W689="NO",0,W689="NO AMP",0)</f>
        <v>#N/A</v>
      </c>
      <c r="Y689" s="10">
        <v>169</v>
      </c>
    </row>
    <row r="690" spans="16:25">
      <c r="P690" s="1" t="str">
        <f t="shared" si="16"/>
        <v/>
      </c>
      <c r="Q690" s="1" t="s">
        <v>588</v>
      </c>
      <c r="R690" s="1" t="s">
        <v>26</v>
      </c>
      <c r="S690" s="1" t="s">
        <v>27</v>
      </c>
      <c r="T690" s="1" t="s">
        <v>28</v>
      </c>
      <c r="U690" s="1" t="s">
        <v>589</v>
      </c>
      <c r="W690" s="1" t="str">
        <f>IF($N$11="ENTER INITIALS","",IF(V690="","INVALID",IF(V690&lt;33,"VALID","INVALID")))</f>
        <v/>
      </c>
      <c r="X690" s="5" t="e" cm="1">
        <f t="array" ref="X690">_xlfn.IFS(W690="VALID",1,W690="INVALID",0,W690="NO AMP",0)</f>
        <v>#N/A</v>
      </c>
      <c r="Y690" s="10">
        <v>170</v>
      </c>
    </row>
    <row r="691" spans="16:25">
      <c r="P691" s="1" t="str">
        <f t="shared" si="16"/>
        <v/>
      </c>
      <c r="Q691" s="1" t="s">
        <v>588</v>
      </c>
      <c r="R691" s="1" t="s">
        <v>33</v>
      </c>
      <c r="S691" s="1" t="s">
        <v>34</v>
      </c>
      <c r="T691" s="1" t="s">
        <v>28</v>
      </c>
      <c r="U691" s="1" t="s">
        <v>589</v>
      </c>
      <c r="W691" s="1" t="str">
        <f>IF($N$11="ENTER INITIALS","",IF(V691="","NO",IF(V691&lt;33,"YES","NO")))</f>
        <v/>
      </c>
      <c r="X691" s="5" t="e" cm="1">
        <f t="array" ref="X691">_xlfn.IFS(W691="YES",1,W691="NO",0,W691="NO AMP",0)</f>
        <v>#N/A</v>
      </c>
      <c r="Y691" s="10">
        <v>170</v>
      </c>
    </row>
    <row r="692" spans="16:25">
      <c r="P692" s="1" t="str">
        <f t="shared" si="16"/>
        <v/>
      </c>
      <c r="Q692" s="1" t="s">
        <v>590</v>
      </c>
      <c r="R692" s="1" t="s">
        <v>26</v>
      </c>
      <c r="S692" s="1" t="s">
        <v>27</v>
      </c>
      <c r="T692" s="1" t="s">
        <v>28</v>
      </c>
      <c r="U692" s="1" t="s">
        <v>589</v>
      </c>
      <c r="W692" s="1" t="str">
        <f>IF($N$11="ENTER INITIALS","",IF(V692="","INVALID",IF(V692&lt;33,"VALID","INVALID")))</f>
        <v/>
      </c>
      <c r="X692" s="5" t="e" cm="1">
        <f t="array" ref="X692">_xlfn.IFS(W692="VALID",1,W692="INVALID",0,W692="NO AMP",0)</f>
        <v>#N/A</v>
      </c>
      <c r="Y692" s="10">
        <v>170</v>
      </c>
    </row>
    <row r="693" spans="16:25">
      <c r="P693" s="1" t="str">
        <f t="shared" si="16"/>
        <v/>
      </c>
      <c r="Q693" s="1" t="s">
        <v>590</v>
      </c>
      <c r="R693" s="1" t="s">
        <v>33</v>
      </c>
      <c r="S693" s="1" t="s">
        <v>34</v>
      </c>
      <c r="T693" s="1" t="s">
        <v>28</v>
      </c>
      <c r="U693" s="1" t="s">
        <v>589</v>
      </c>
      <c r="W693" s="1" t="str">
        <f>IF($N$11="ENTER INITIALS","",IF(V693="","NO",IF(V693&lt;33,"YES","NO")))</f>
        <v/>
      </c>
      <c r="X693" s="5" t="e" cm="1">
        <f t="array" ref="X693">_xlfn.IFS(W693="YES",1,W693="NO",0,W693="NO AMP",0)</f>
        <v>#N/A</v>
      </c>
      <c r="Y693" s="10">
        <v>170</v>
      </c>
    </row>
    <row r="694" spans="16:25">
      <c r="P694" s="1" t="str">
        <f t="shared" si="16"/>
        <v/>
      </c>
      <c r="Q694" s="1" t="s">
        <v>591</v>
      </c>
      <c r="R694" s="1" t="s">
        <v>26</v>
      </c>
      <c r="S694" s="1" t="s">
        <v>27</v>
      </c>
      <c r="T694" s="1" t="s">
        <v>28</v>
      </c>
      <c r="U694" s="1" t="s">
        <v>592</v>
      </c>
      <c r="W694" s="1" t="str">
        <f>IF($N$11="ENTER INITIALS","",IF(V694="","INVALID",IF(V694&lt;33,"VALID","INVALID")))</f>
        <v/>
      </c>
      <c r="X694" s="5" t="e" cm="1">
        <f t="array" ref="X694">_xlfn.IFS(W694="VALID",1,W694="INVALID",0,W694="NO AMP",0)</f>
        <v>#N/A</v>
      </c>
      <c r="Y694" s="10">
        <v>171</v>
      </c>
    </row>
    <row r="695" spans="16:25">
      <c r="P695" s="1" t="str">
        <f t="shared" si="16"/>
        <v/>
      </c>
      <c r="Q695" s="1" t="s">
        <v>591</v>
      </c>
      <c r="R695" s="1" t="s">
        <v>33</v>
      </c>
      <c r="S695" s="1" t="s">
        <v>34</v>
      </c>
      <c r="T695" s="1" t="s">
        <v>28</v>
      </c>
      <c r="U695" s="1" t="s">
        <v>592</v>
      </c>
      <c r="W695" s="1" t="str">
        <f>IF($N$11="ENTER INITIALS","",IF(V695="","NO",IF(V695&lt;33,"YES","NO")))</f>
        <v/>
      </c>
      <c r="X695" s="5" t="e" cm="1">
        <f t="array" ref="X695">_xlfn.IFS(W695="YES",1,W695="NO",0,W695="NO AMP",0)</f>
        <v>#N/A</v>
      </c>
      <c r="Y695" s="10">
        <v>171</v>
      </c>
    </row>
    <row r="696" spans="16:25">
      <c r="P696" s="1" t="str">
        <f t="shared" si="16"/>
        <v/>
      </c>
      <c r="Q696" s="1" t="s">
        <v>593</v>
      </c>
      <c r="R696" s="1" t="s">
        <v>26</v>
      </c>
      <c r="S696" s="1" t="s">
        <v>27</v>
      </c>
      <c r="T696" s="1" t="s">
        <v>28</v>
      </c>
      <c r="U696" s="1" t="s">
        <v>592</v>
      </c>
      <c r="W696" s="1" t="str">
        <f>IF($N$11="ENTER INITIALS","",IF(V696="","INVALID",IF(V696&lt;33,"VALID","INVALID")))</f>
        <v/>
      </c>
      <c r="X696" s="5" t="e" cm="1">
        <f t="array" ref="X696">_xlfn.IFS(W696="VALID",1,W696="INVALID",0,W696="NO AMP",0)</f>
        <v>#N/A</v>
      </c>
      <c r="Y696" s="10">
        <v>171</v>
      </c>
    </row>
    <row r="697" spans="16:25">
      <c r="P697" s="1" t="str">
        <f t="shared" si="16"/>
        <v/>
      </c>
      <c r="Q697" s="1" t="s">
        <v>593</v>
      </c>
      <c r="R697" s="1" t="s">
        <v>33</v>
      </c>
      <c r="S697" s="1" t="s">
        <v>34</v>
      </c>
      <c r="T697" s="1" t="s">
        <v>28</v>
      </c>
      <c r="U697" s="1" t="s">
        <v>592</v>
      </c>
      <c r="W697" s="1" t="str">
        <f>IF($N$11="ENTER INITIALS","",IF(V697="","NO",IF(V697&lt;33,"YES","NO")))</f>
        <v/>
      </c>
      <c r="X697" s="5" t="e" cm="1">
        <f t="array" ref="X697">_xlfn.IFS(W697="YES",1,W697="NO",0,W697="NO AMP",0)</f>
        <v>#N/A</v>
      </c>
      <c r="Y697" s="10">
        <v>171</v>
      </c>
    </row>
    <row r="698" spans="16:25">
      <c r="P698" s="1" t="str">
        <f t="shared" si="16"/>
        <v/>
      </c>
      <c r="Q698" s="1" t="s">
        <v>594</v>
      </c>
      <c r="R698" s="1" t="s">
        <v>26</v>
      </c>
      <c r="S698" s="1" t="s">
        <v>27</v>
      </c>
      <c r="T698" s="1" t="s">
        <v>28</v>
      </c>
      <c r="U698" s="1" t="s">
        <v>595</v>
      </c>
      <c r="W698" s="1" t="str">
        <f>IF($N$11="ENTER INITIALS","",IF(V698="","INVALID",IF(V698&lt;33,"VALID","INVALID")))</f>
        <v/>
      </c>
      <c r="X698" s="5" t="e" cm="1">
        <f t="array" ref="X698">_xlfn.IFS(W698="VALID",1,W698="INVALID",0,W698="NO AMP",0)</f>
        <v>#N/A</v>
      </c>
      <c r="Y698" s="10">
        <v>172</v>
      </c>
    </row>
    <row r="699" spans="16:25">
      <c r="P699" s="1" t="str">
        <f t="shared" si="16"/>
        <v/>
      </c>
      <c r="Q699" s="1" t="s">
        <v>594</v>
      </c>
      <c r="R699" s="1" t="s">
        <v>33</v>
      </c>
      <c r="S699" s="1" t="s">
        <v>34</v>
      </c>
      <c r="T699" s="1" t="s">
        <v>28</v>
      </c>
      <c r="U699" s="1" t="s">
        <v>595</v>
      </c>
      <c r="W699" s="1" t="str">
        <f>IF($N$11="ENTER INITIALS","",IF(V699="","NO",IF(V699&lt;33,"YES","NO")))</f>
        <v/>
      </c>
      <c r="X699" s="5" t="e" cm="1">
        <f t="array" ref="X699">_xlfn.IFS(W699="YES",1,W699="NO",0,W699="NO AMP",0)</f>
        <v>#N/A</v>
      </c>
      <c r="Y699" s="10">
        <v>172</v>
      </c>
    </row>
    <row r="700" spans="16:25">
      <c r="P700" s="1" t="str">
        <f t="shared" si="16"/>
        <v/>
      </c>
      <c r="Q700" s="1" t="s">
        <v>596</v>
      </c>
      <c r="R700" s="1" t="s">
        <v>26</v>
      </c>
      <c r="S700" s="1" t="s">
        <v>27</v>
      </c>
      <c r="T700" s="1" t="s">
        <v>28</v>
      </c>
      <c r="U700" s="1" t="s">
        <v>595</v>
      </c>
      <c r="W700" s="1" t="str">
        <f>IF($N$11="ENTER INITIALS","",IF(V700="","INVALID",IF(V700&lt;33,"VALID","INVALID")))</f>
        <v/>
      </c>
      <c r="X700" s="5" t="e" cm="1">
        <f t="array" ref="X700">_xlfn.IFS(W700="VALID",1,W700="INVALID",0,W700="NO AMP",0)</f>
        <v>#N/A</v>
      </c>
      <c r="Y700" s="10">
        <v>172</v>
      </c>
    </row>
    <row r="701" spans="16:25">
      <c r="P701" s="1" t="str">
        <f t="shared" si="16"/>
        <v/>
      </c>
      <c r="Q701" s="1" t="s">
        <v>596</v>
      </c>
      <c r="R701" s="1" t="s">
        <v>33</v>
      </c>
      <c r="S701" s="1" t="s">
        <v>34</v>
      </c>
      <c r="T701" s="1" t="s">
        <v>28</v>
      </c>
      <c r="U701" s="1" t="s">
        <v>595</v>
      </c>
      <c r="W701" s="1" t="str">
        <f>IF($N$11="ENTER INITIALS","",IF(V701="","NO",IF(V701&lt;33,"YES","NO")))</f>
        <v/>
      </c>
      <c r="X701" s="5" t="e" cm="1">
        <f t="array" ref="X701">_xlfn.IFS(W701="YES",1,W701="NO",0,W701="NO AMP",0)</f>
        <v>#N/A</v>
      </c>
      <c r="Y701" s="10">
        <v>172</v>
      </c>
    </row>
    <row r="702" spans="16:25">
      <c r="P702" s="1" t="str">
        <f t="shared" si="16"/>
        <v/>
      </c>
      <c r="Q702" s="1" t="s">
        <v>597</v>
      </c>
      <c r="R702" s="1" t="s">
        <v>26</v>
      </c>
      <c r="S702" s="1" t="s">
        <v>27</v>
      </c>
      <c r="T702" s="1" t="s">
        <v>28</v>
      </c>
      <c r="U702" s="1" t="s">
        <v>598</v>
      </c>
      <c r="W702" s="1" t="str">
        <f>IF($N$11="ENTER INITIALS","",IF(V702="","INVALID",IF(V702&lt;33,"VALID","INVALID")))</f>
        <v/>
      </c>
      <c r="X702" s="5" t="e" cm="1">
        <f t="array" ref="X702">_xlfn.IFS(W702="VALID",1,W702="INVALID",0,W702="NO AMP",0)</f>
        <v>#N/A</v>
      </c>
      <c r="Y702" s="10">
        <v>173</v>
      </c>
    </row>
    <row r="703" spans="16:25">
      <c r="P703" s="1" t="str">
        <f t="shared" si="16"/>
        <v/>
      </c>
      <c r="Q703" s="1" t="s">
        <v>597</v>
      </c>
      <c r="R703" s="1" t="s">
        <v>33</v>
      </c>
      <c r="S703" s="1" t="s">
        <v>34</v>
      </c>
      <c r="T703" s="1" t="s">
        <v>28</v>
      </c>
      <c r="U703" s="1" t="s">
        <v>598</v>
      </c>
      <c r="W703" s="1" t="str">
        <f>IF($N$11="ENTER INITIALS","",IF(V703="","NO",IF(V703&lt;33,"YES","NO")))</f>
        <v/>
      </c>
      <c r="X703" s="5" t="e" cm="1">
        <f t="array" ref="X703">_xlfn.IFS(W703="YES",1,W703="NO",0,W703="NO AMP",0)</f>
        <v>#N/A</v>
      </c>
      <c r="Y703" s="10">
        <v>173</v>
      </c>
    </row>
    <row r="704" spans="16:25">
      <c r="P704" s="1" t="str">
        <f t="shared" si="16"/>
        <v/>
      </c>
      <c r="Q704" s="1" t="s">
        <v>599</v>
      </c>
      <c r="R704" s="1" t="s">
        <v>26</v>
      </c>
      <c r="S704" s="1" t="s">
        <v>27</v>
      </c>
      <c r="T704" s="1" t="s">
        <v>28</v>
      </c>
      <c r="U704" s="1" t="s">
        <v>598</v>
      </c>
      <c r="W704" s="1" t="str">
        <f>IF($N$11="ENTER INITIALS","",IF(V704="","INVALID",IF(V704&lt;33,"VALID","INVALID")))</f>
        <v/>
      </c>
      <c r="X704" s="5" t="e" cm="1">
        <f t="array" ref="X704">_xlfn.IFS(W704="VALID",1,W704="INVALID",0,W704="NO AMP",0)</f>
        <v>#N/A</v>
      </c>
      <c r="Y704" s="10">
        <v>173</v>
      </c>
    </row>
    <row r="705" spans="16:25">
      <c r="P705" s="1" t="str">
        <f t="shared" si="16"/>
        <v/>
      </c>
      <c r="Q705" s="1" t="s">
        <v>599</v>
      </c>
      <c r="R705" s="1" t="s">
        <v>33</v>
      </c>
      <c r="S705" s="1" t="s">
        <v>34</v>
      </c>
      <c r="T705" s="1" t="s">
        <v>28</v>
      </c>
      <c r="U705" s="1" t="s">
        <v>598</v>
      </c>
      <c r="W705" s="1" t="str">
        <f>IF($N$11="ENTER INITIALS","",IF(V705="","NO",IF(V705&lt;33,"YES","NO")))</f>
        <v/>
      </c>
      <c r="X705" s="5" t="e" cm="1">
        <f t="array" ref="X705">_xlfn.IFS(W705="YES",1,W705="NO",0,W705="NO AMP",0)</f>
        <v>#N/A</v>
      </c>
      <c r="Y705" s="10">
        <v>173</v>
      </c>
    </row>
    <row r="706" spans="16:25">
      <c r="P706" s="1" t="str">
        <f t="shared" si="16"/>
        <v/>
      </c>
      <c r="Q706" s="1" t="s">
        <v>600</v>
      </c>
      <c r="R706" s="1" t="s">
        <v>26</v>
      </c>
      <c r="S706" s="1" t="s">
        <v>27</v>
      </c>
      <c r="T706" s="1" t="s">
        <v>28</v>
      </c>
      <c r="U706" s="1" t="s">
        <v>601</v>
      </c>
      <c r="W706" s="1" t="str">
        <f>IF($N$11="ENTER INITIALS","",IF(V706="","INVALID",IF(V706&lt;33,"VALID","INVALID")))</f>
        <v/>
      </c>
      <c r="X706" s="5" t="e" cm="1">
        <f t="array" ref="X706">_xlfn.IFS(W706="VALID",1,W706="INVALID",0,W706="NO AMP",0)</f>
        <v>#N/A</v>
      </c>
      <c r="Y706" s="10">
        <v>174</v>
      </c>
    </row>
    <row r="707" spans="16:25">
      <c r="P707" s="1" t="str">
        <f t="shared" si="16"/>
        <v/>
      </c>
      <c r="Q707" s="1" t="s">
        <v>600</v>
      </c>
      <c r="R707" s="1" t="s">
        <v>33</v>
      </c>
      <c r="S707" s="1" t="s">
        <v>34</v>
      </c>
      <c r="T707" s="1" t="s">
        <v>28</v>
      </c>
      <c r="U707" s="1" t="s">
        <v>601</v>
      </c>
      <c r="W707" s="1" t="str">
        <f>IF($N$11="ENTER INITIALS","",IF(V707="","NO",IF(V707&lt;33,"YES","NO")))</f>
        <v/>
      </c>
      <c r="X707" s="5" t="e" cm="1">
        <f t="array" ref="X707">_xlfn.IFS(W707="YES",1,W707="NO",0,W707="NO AMP",0)</f>
        <v>#N/A</v>
      </c>
      <c r="Y707" s="10">
        <v>174</v>
      </c>
    </row>
    <row r="708" spans="16:25">
      <c r="P708" s="1" t="str">
        <f t="shared" si="16"/>
        <v/>
      </c>
      <c r="Q708" s="1" t="s">
        <v>602</v>
      </c>
      <c r="R708" s="1" t="s">
        <v>26</v>
      </c>
      <c r="S708" s="1" t="s">
        <v>27</v>
      </c>
      <c r="T708" s="1" t="s">
        <v>28</v>
      </c>
      <c r="U708" s="1" t="s">
        <v>601</v>
      </c>
      <c r="W708" s="1" t="str">
        <f>IF($N$11="ENTER INITIALS","",IF(V708="","INVALID",IF(V708&lt;33,"VALID","INVALID")))</f>
        <v/>
      </c>
      <c r="X708" s="5" t="e" cm="1">
        <f t="array" ref="X708">_xlfn.IFS(W708="VALID",1,W708="INVALID",0,W708="NO AMP",0)</f>
        <v>#N/A</v>
      </c>
      <c r="Y708" s="10">
        <v>174</v>
      </c>
    </row>
    <row r="709" spans="16:25">
      <c r="P709" s="1" t="str">
        <f t="shared" si="16"/>
        <v/>
      </c>
      <c r="Q709" s="1" t="s">
        <v>602</v>
      </c>
      <c r="R709" s="1" t="s">
        <v>33</v>
      </c>
      <c r="S709" s="1" t="s">
        <v>34</v>
      </c>
      <c r="T709" s="1" t="s">
        <v>28</v>
      </c>
      <c r="U709" s="1" t="s">
        <v>601</v>
      </c>
      <c r="W709" s="1" t="str">
        <f>IF($N$11="ENTER INITIALS","",IF(V709="","NO",IF(V709&lt;33,"YES","NO")))</f>
        <v/>
      </c>
      <c r="X709" s="5" t="e" cm="1">
        <f t="array" ref="X709">_xlfn.IFS(W709="YES",1,W709="NO",0,W709="NO AMP",0)</f>
        <v>#N/A</v>
      </c>
      <c r="Y709" s="10">
        <v>174</v>
      </c>
    </row>
    <row r="710" spans="16:25">
      <c r="P710" s="1" t="str">
        <f t="shared" si="16"/>
        <v/>
      </c>
      <c r="Q710" s="1" t="s">
        <v>603</v>
      </c>
      <c r="R710" s="1" t="s">
        <v>26</v>
      </c>
      <c r="S710" s="1" t="s">
        <v>27</v>
      </c>
      <c r="T710" s="1" t="s">
        <v>28</v>
      </c>
      <c r="U710" s="1" t="s">
        <v>604</v>
      </c>
      <c r="W710" s="1" t="str">
        <f>IF($N$11="ENTER INITIALS","",IF(V710="","INVALID",IF(V710&lt;33,"VALID","INVALID")))</f>
        <v/>
      </c>
      <c r="X710" s="5" t="e" cm="1">
        <f t="array" ref="X710">_xlfn.IFS(W710="VALID",1,W710="INVALID",0,W710="NO AMP",0)</f>
        <v>#N/A</v>
      </c>
      <c r="Y710" s="10">
        <v>175</v>
      </c>
    </row>
    <row r="711" spans="16:25">
      <c r="P711" s="1" t="str">
        <f t="shared" si="16"/>
        <v/>
      </c>
      <c r="Q711" s="1" t="s">
        <v>603</v>
      </c>
      <c r="R711" s="1" t="s">
        <v>33</v>
      </c>
      <c r="S711" s="1" t="s">
        <v>34</v>
      </c>
      <c r="T711" s="1" t="s">
        <v>28</v>
      </c>
      <c r="U711" s="1" t="s">
        <v>604</v>
      </c>
      <c r="W711" s="1" t="str">
        <f>IF($N$11="ENTER INITIALS","",IF(V711="","NO",IF(V711&lt;33,"YES","NO")))</f>
        <v/>
      </c>
      <c r="X711" s="5" t="e" cm="1">
        <f t="array" ref="X711">_xlfn.IFS(W711="YES",1,W711="NO",0,W711="NO AMP",0)</f>
        <v>#N/A</v>
      </c>
      <c r="Y711" s="10">
        <v>175</v>
      </c>
    </row>
    <row r="712" spans="16:25">
      <c r="P712" s="1" t="str">
        <f t="shared" si="16"/>
        <v/>
      </c>
      <c r="Q712" s="1" t="s">
        <v>605</v>
      </c>
      <c r="R712" s="1" t="s">
        <v>26</v>
      </c>
      <c r="S712" s="1" t="s">
        <v>27</v>
      </c>
      <c r="T712" s="1" t="s">
        <v>28</v>
      </c>
      <c r="U712" s="1" t="s">
        <v>604</v>
      </c>
      <c r="W712" s="1" t="str">
        <f>IF($N$11="ENTER INITIALS","",IF(V712="","INVALID",IF(V712&lt;33,"VALID","INVALID")))</f>
        <v/>
      </c>
      <c r="X712" s="5" t="e" cm="1">
        <f t="array" ref="X712">_xlfn.IFS(W712="VALID",1,W712="INVALID",0,W712="NO AMP",0)</f>
        <v>#N/A</v>
      </c>
      <c r="Y712" s="10">
        <v>175</v>
      </c>
    </row>
    <row r="713" spans="16:25">
      <c r="P713" s="1" t="str">
        <f t="shared" si="16"/>
        <v/>
      </c>
      <c r="Q713" s="1" t="s">
        <v>605</v>
      </c>
      <c r="R713" s="1" t="s">
        <v>33</v>
      </c>
      <c r="S713" s="1" t="s">
        <v>34</v>
      </c>
      <c r="T713" s="1" t="s">
        <v>28</v>
      </c>
      <c r="U713" s="1" t="s">
        <v>604</v>
      </c>
      <c r="W713" s="1" t="str">
        <f>IF($N$11="ENTER INITIALS","",IF(V713="","NO",IF(V713&lt;33,"YES","NO")))</f>
        <v/>
      </c>
      <c r="X713" s="5" t="e" cm="1">
        <f t="array" ref="X713">_xlfn.IFS(W713="YES",1,W713="NO",0,W713="NO AMP",0)</f>
        <v>#N/A</v>
      </c>
      <c r="Y713" s="10">
        <v>175</v>
      </c>
    </row>
    <row r="714" spans="16:25">
      <c r="P714" s="1" t="str">
        <f t="shared" si="16"/>
        <v/>
      </c>
      <c r="Q714" s="1" t="s">
        <v>606</v>
      </c>
      <c r="R714" s="1" t="s">
        <v>26</v>
      </c>
      <c r="S714" s="1" t="s">
        <v>27</v>
      </c>
      <c r="T714" s="1" t="s">
        <v>28</v>
      </c>
      <c r="U714" s="1" t="s">
        <v>607</v>
      </c>
      <c r="W714" s="1" t="str">
        <f>IF($N$11="ENTER INITIALS","",IF(V714="","INVALID",IF(V714&lt;33,"VALID","INVALID")))</f>
        <v/>
      </c>
      <c r="X714" s="5" t="e" cm="1">
        <f t="array" ref="X714">_xlfn.IFS(W714="VALID",1,W714="INVALID",0,W714="NO AMP",0)</f>
        <v>#N/A</v>
      </c>
      <c r="Y714" s="10">
        <v>176</v>
      </c>
    </row>
    <row r="715" spans="16:25">
      <c r="P715" s="1" t="str">
        <f t="shared" si="16"/>
        <v/>
      </c>
      <c r="Q715" s="1" t="s">
        <v>606</v>
      </c>
      <c r="R715" s="1" t="s">
        <v>33</v>
      </c>
      <c r="S715" s="1" t="s">
        <v>34</v>
      </c>
      <c r="T715" s="1" t="s">
        <v>28</v>
      </c>
      <c r="U715" s="1" t="s">
        <v>607</v>
      </c>
      <c r="W715" s="1" t="str">
        <f>IF($N$11="ENTER INITIALS","",IF(V715="","NO",IF(V715&lt;33,"YES","NO")))</f>
        <v/>
      </c>
      <c r="X715" s="5" t="e" cm="1">
        <f t="array" ref="X715">_xlfn.IFS(W715="YES",1,W715="NO",0,W715="NO AMP",0)</f>
        <v>#N/A</v>
      </c>
      <c r="Y715" s="10">
        <v>176</v>
      </c>
    </row>
    <row r="716" spans="16:25">
      <c r="P716" s="1" t="str">
        <f t="shared" si="16"/>
        <v/>
      </c>
      <c r="Q716" s="1" t="s">
        <v>608</v>
      </c>
      <c r="R716" s="1" t="s">
        <v>26</v>
      </c>
      <c r="S716" s="1" t="s">
        <v>27</v>
      </c>
      <c r="T716" s="1" t="s">
        <v>28</v>
      </c>
      <c r="U716" s="1" t="s">
        <v>607</v>
      </c>
      <c r="W716" s="1" t="str">
        <f>IF($N$11="ENTER INITIALS","",IF(V716="","INVALID",IF(V716&lt;33,"VALID","INVALID")))</f>
        <v/>
      </c>
      <c r="X716" s="5" t="e" cm="1">
        <f t="array" ref="X716">_xlfn.IFS(W716="VALID",1,W716="INVALID",0,W716="NO AMP",0)</f>
        <v>#N/A</v>
      </c>
      <c r="Y716" s="10">
        <v>176</v>
      </c>
    </row>
    <row r="717" spans="16:25">
      <c r="P717" s="1" t="str">
        <f t="shared" si="16"/>
        <v/>
      </c>
      <c r="Q717" s="1" t="s">
        <v>608</v>
      </c>
      <c r="R717" s="1" t="s">
        <v>33</v>
      </c>
      <c r="S717" s="1" t="s">
        <v>34</v>
      </c>
      <c r="T717" s="1" t="s">
        <v>28</v>
      </c>
      <c r="U717" s="1" t="s">
        <v>607</v>
      </c>
      <c r="W717" s="1" t="str">
        <f>IF($N$11="ENTER INITIALS","",IF(V717="","NO",IF(V717&lt;33,"YES","NO")))</f>
        <v/>
      </c>
      <c r="X717" s="5" t="e" cm="1">
        <f t="array" ref="X717">_xlfn.IFS(W717="YES",1,W717="NO",0,W717="NO AMP",0)</f>
        <v>#N/A</v>
      </c>
      <c r="Y717" s="10">
        <v>176</v>
      </c>
    </row>
    <row r="718" spans="16:25">
      <c r="P718" s="1" t="str">
        <f t="shared" si="16"/>
        <v/>
      </c>
      <c r="Q718" s="1" t="s">
        <v>609</v>
      </c>
      <c r="R718" s="1" t="s">
        <v>26</v>
      </c>
      <c r="S718" s="1" t="s">
        <v>27</v>
      </c>
      <c r="T718" s="1" t="s">
        <v>28</v>
      </c>
      <c r="U718" s="1" t="s">
        <v>610</v>
      </c>
      <c r="W718" s="1" t="str">
        <f>IF($N$11="ENTER INITIALS","",IF(V718="","INVALID",IF(V718&lt;33,"VALID","INVALID")))</f>
        <v/>
      </c>
      <c r="X718" s="5" t="e" cm="1">
        <f t="array" ref="X718">_xlfn.IFS(W718="VALID",1,W718="INVALID",0,W718="NO AMP",0)</f>
        <v>#N/A</v>
      </c>
      <c r="Y718" s="10">
        <v>177</v>
      </c>
    </row>
    <row r="719" spans="16:25">
      <c r="P719" s="1" t="str">
        <f t="shared" ref="P719:P769" si="17">IF(VLOOKUP(Y719,$B$2:$D$190,3,FALSE)="","",VLOOKUP(Y719,$B$2:$D$190,3,FALSE))</f>
        <v/>
      </c>
      <c r="Q719" s="1" t="s">
        <v>609</v>
      </c>
      <c r="R719" s="1" t="s">
        <v>33</v>
      </c>
      <c r="S719" s="1" t="s">
        <v>34</v>
      </c>
      <c r="T719" s="1" t="s">
        <v>28</v>
      </c>
      <c r="U719" s="1" t="s">
        <v>610</v>
      </c>
      <c r="W719" s="1" t="str">
        <f>IF($N$11="ENTER INITIALS","",IF(V719="","NO",IF(V719&lt;33,"YES","NO")))</f>
        <v/>
      </c>
      <c r="X719" s="5" t="e" cm="1">
        <f t="array" ref="X719">_xlfn.IFS(W719="YES",1,W719="NO",0,W719="NO AMP",0)</f>
        <v>#N/A</v>
      </c>
      <c r="Y719" s="10">
        <v>177</v>
      </c>
    </row>
    <row r="720" spans="16:25">
      <c r="P720" s="1" t="str">
        <f t="shared" si="17"/>
        <v/>
      </c>
      <c r="Q720" s="1" t="s">
        <v>611</v>
      </c>
      <c r="R720" s="1" t="s">
        <v>26</v>
      </c>
      <c r="S720" s="1" t="s">
        <v>27</v>
      </c>
      <c r="T720" s="1" t="s">
        <v>28</v>
      </c>
      <c r="U720" s="1" t="s">
        <v>610</v>
      </c>
      <c r="W720" s="1" t="str">
        <f>IF($N$11="ENTER INITIALS","",IF(V720="","INVALID",IF(V720&lt;33,"VALID","INVALID")))</f>
        <v/>
      </c>
      <c r="X720" s="5" t="e" cm="1">
        <f t="array" ref="X720">_xlfn.IFS(W720="VALID",1,W720="INVALID",0,W720="NO AMP",0)</f>
        <v>#N/A</v>
      </c>
      <c r="Y720" s="10">
        <v>177</v>
      </c>
    </row>
    <row r="721" spans="16:25">
      <c r="P721" s="1" t="str">
        <f t="shared" si="17"/>
        <v/>
      </c>
      <c r="Q721" s="1" t="s">
        <v>611</v>
      </c>
      <c r="R721" s="1" t="s">
        <v>33</v>
      </c>
      <c r="S721" s="1" t="s">
        <v>34</v>
      </c>
      <c r="T721" s="1" t="s">
        <v>28</v>
      </c>
      <c r="U721" s="1" t="s">
        <v>610</v>
      </c>
      <c r="W721" s="1" t="str">
        <f>IF($N$11="ENTER INITIALS","",IF(V721="","NO",IF(V721&lt;33,"YES","NO")))</f>
        <v/>
      </c>
      <c r="X721" s="5" t="e" cm="1">
        <f t="array" ref="X721">_xlfn.IFS(W721="YES",1,W721="NO",0,W721="NO AMP",0)</f>
        <v>#N/A</v>
      </c>
      <c r="Y721" s="10">
        <v>177</v>
      </c>
    </row>
    <row r="722" spans="16:25">
      <c r="P722" s="1" t="str">
        <f t="shared" si="17"/>
        <v/>
      </c>
      <c r="Q722" s="1" t="s">
        <v>612</v>
      </c>
      <c r="R722" s="1" t="s">
        <v>26</v>
      </c>
      <c r="S722" s="1" t="s">
        <v>27</v>
      </c>
      <c r="T722" s="1" t="s">
        <v>28</v>
      </c>
      <c r="U722" s="1" t="s">
        <v>613</v>
      </c>
      <c r="W722" s="1" t="str">
        <f>IF($N$11="ENTER INITIALS","",IF(V722="","INVALID",IF(V722&lt;33,"VALID","INVALID")))</f>
        <v/>
      </c>
      <c r="X722" s="5" t="e" cm="1">
        <f t="array" ref="X722">_xlfn.IFS(W722="VALID",1,W722="INVALID",0,W722="NO AMP",0)</f>
        <v>#N/A</v>
      </c>
      <c r="Y722" s="10">
        <v>178</v>
      </c>
    </row>
    <row r="723" spans="16:25">
      <c r="P723" s="1" t="str">
        <f t="shared" si="17"/>
        <v/>
      </c>
      <c r="Q723" s="1" t="s">
        <v>612</v>
      </c>
      <c r="R723" s="1" t="s">
        <v>33</v>
      </c>
      <c r="S723" s="1" t="s">
        <v>34</v>
      </c>
      <c r="T723" s="1" t="s">
        <v>28</v>
      </c>
      <c r="U723" s="1" t="s">
        <v>613</v>
      </c>
      <c r="W723" s="1" t="str">
        <f>IF($N$11="ENTER INITIALS","",IF(V723="","NO",IF(V723&lt;33,"YES","NO")))</f>
        <v/>
      </c>
      <c r="X723" s="5" t="e" cm="1">
        <f t="array" ref="X723">_xlfn.IFS(W723="YES",1,W723="NO",0,W723="NO AMP",0)</f>
        <v>#N/A</v>
      </c>
      <c r="Y723" s="10">
        <v>178</v>
      </c>
    </row>
    <row r="724" spans="16:25">
      <c r="P724" s="1" t="str">
        <f t="shared" si="17"/>
        <v/>
      </c>
      <c r="Q724" s="1" t="s">
        <v>614</v>
      </c>
      <c r="R724" s="1" t="s">
        <v>26</v>
      </c>
      <c r="S724" s="1" t="s">
        <v>27</v>
      </c>
      <c r="T724" s="1" t="s">
        <v>28</v>
      </c>
      <c r="U724" s="1" t="s">
        <v>613</v>
      </c>
      <c r="W724" s="1" t="str">
        <f>IF($N$11="ENTER INITIALS","",IF(V724="","INVALID",IF(V724&lt;33,"VALID","INVALID")))</f>
        <v/>
      </c>
      <c r="X724" s="5" t="e" cm="1">
        <f t="array" ref="X724">_xlfn.IFS(W724="VALID",1,W724="INVALID",0,W724="NO AMP",0)</f>
        <v>#N/A</v>
      </c>
      <c r="Y724" s="10">
        <v>178</v>
      </c>
    </row>
    <row r="725" spans="16:25">
      <c r="P725" s="1" t="str">
        <f t="shared" si="17"/>
        <v/>
      </c>
      <c r="Q725" s="1" t="s">
        <v>614</v>
      </c>
      <c r="R725" s="1" t="s">
        <v>33</v>
      </c>
      <c r="S725" s="1" t="s">
        <v>34</v>
      </c>
      <c r="T725" s="1" t="s">
        <v>28</v>
      </c>
      <c r="U725" s="1" t="s">
        <v>613</v>
      </c>
      <c r="W725" s="1" t="str">
        <f>IF($N$11="ENTER INITIALS","",IF(V725="","NO",IF(V725&lt;33,"YES","NO")))</f>
        <v/>
      </c>
      <c r="X725" s="5" t="e" cm="1">
        <f t="array" ref="X725">_xlfn.IFS(W725="YES",1,W725="NO",0,W725="NO AMP",0)</f>
        <v>#N/A</v>
      </c>
      <c r="Y725" s="10">
        <v>178</v>
      </c>
    </row>
    <row r="726" spans="16:25">
      <c r="P726" s="1" t="str">
        <f t="shared" si="17"/>
        <v/>
      </c>
      <c r="Q726" s="1" t="s">
        <v>615</v>
      </c>
      <c r="R726" s="1" t="s">
        <v>26</v>
      </c>
      <c r="S726" s="1" t="s">
        <v>27</v>
      </c>
      <c r="T726" s="1" t="s">
        <v>28</v>
      </c>
      <c r="U726" s="1" t="s">
        <v>616</v>
      </c>
      <c r="W726" s="1" t="str">
        <f>IF($N$11="ENTER INITIALS","",IF(V726="","INVALID",IF(V726&lt;33,"VALID","INVALID")))</f>
        <v/>
      </c>
      <c r="X726" s="5" t="e" cm="1">
        <f t="array" ref="X726">_xlfn.IFS(W726="VALID",1,W726="INVALID",0,W726="NO AMP",0)</f>
        <v>#N/A</v>
      </c>
      <c r="Y726" s="10">
        <v>179</v>
      </c>
    </row>
    <row r="727" spans="16:25">
      <c r="P727" s="1" t="str">
        <f t="shared" si="17"/>
        <v/>
      </c>
      <c r="Q727" s="1" t="s">
        <v>615</v>
      </c>
      <c r="R727" s="1" t="s">
        <v>33</v>
      </c>
      <c r="S727" s="1" t="s">
        <v>34</v>
      </c>
      <c r="T727" s="1" t="s">
        <v>28</v>
      </c>
      <c r="U727" s="1" t="s">
        <v>616</v>
      </c>
      <c r="W727" s="1" t="str">
        <f>IF($N$11="ENTER INITIALS","",IF(V727="","NO",IF(V727&lt;33,"YES","NO")))</f>
        <v/>
      </c>
      <c r="X727" s="5" t="e" cm="1">
        <f t="array" ref="X727">_xlfn.IFS(W727="YES",1,W727="NO",0,W727="NO AMP",0)</f>
        <v>#N/A</v>
      </c>
      <c r="Y727" s="10">
        <v>179</v>
      </c>
    </row>
    <row r="728" spans="16:25">
      <c r="P728" s="1" t="str">
        <f t="shared" si="17"/>
        <v/>
      </c>
      <c r="Q728" s="1" t="s">
        <v>617</v>
      </c>
      <c r="R728" s="1" t="s">
        <v>26</v>
      </c>
      <c r="S728" s="1" t="s">
        <v>27</v>
      </c>
      <c r="T728" s="1" t="s">
        <v>28</v>
      </c>
      <c r="U728" s="1" t="s">
        <v>616</v>
      </c>
      <c r="W728" s="1" t="str">
        <f>IF($N$11="ENTER INITIALS","",IF(V728="","INVALID",IF(V728&lt;33,"VALID","INVALID")))</f>
        <v/>
      </c>
      <c r="X728" s="5" t="e" cm="1">
        <f t="array" ref="X728">_xlfn.IFS(W728="VALID",1,W728="INVALID",0,W728="NO AMP",0)</f>
        <v>#N/A</v>
      </c>
      <c r="Y728" s="10">
        <v>179</v>
      </c>
    </row>
    <row r="729" spans="16:25">
      <c r="P729" s="1" t="str">
        <f t="shared" si="17"/>
        <v/>
      </c>
      <c r="Q729" s="1" t="s">
        <v>617</v>
      </c>
      <c r="R729" s="1" t="s">
        <v>33</v>
      </c>
      <c r="S729" s="1" t="s">
        <v>34</v>
      </c>
      <c r="T729" s="1" t="s">
        <v>28</v>
      </c>
      <c r="U729" s="1" t="s">
        <v>616</v>
      </c>
      <c r="W729" s="1" t="str">
        <f>IF($N$11="ENTER INITIALS","",IF(V729="","NO",IF(V729&lt;33,"YES","NO")))</f>
        <v/>
      </c>
      <c r="X729" s="5" t="e" cm="1">
        <f t="array" ref="X729">_xlfn.IFS(W729="YES",1,W729="NO",0,W729="NO AMP",0)</f>
        <v>#N/A</v>
      </c>
      <c r="Y729" s="10">
        <v>179</v>
      </c>
    </row>
    <row r="730" spans="16:25">
      <c r="P730" s="1" t="str">
        <f t="shared" si="17"/>
        <v/>
      </c>
      <c r="Q730" s="1" t="s">
        <v>618</v>
      </c>
      <c r="R730" s="1" t="s">
        <v>26</v>
      </c>
      <c r="S730" s="1" t="s">
        <v>27</v>
      </c>
      <c r="T730" s="1" t="s">
        <v>28</v>
      </c>
      <c r="U730" s="1" t="s">
        <v>619</v>
      </c>
      <c r="W730" s="1" t="str">
        <f>IF($N$11="ENTER INITIALS","",IF(V730="","INVALID",IF(V730&lt;33,"VALID","INVALID")))</f>
        <v/>
      </c>
      <c r="X730" s="5" t="e" cm="1">
        <f t="array" ref="X730">_xlfn.IFS(W730="VALID",1,W730="INVALID",0,W730="NO AMP",0)</f>
        <v>#N/A</v>
      </c>
      <c r="Y730" s="10">
        <v>180</v>
      </c>
    </row>
    <row r="731" spans="16:25">
      <c r="P731" s="1" t="str">
        <f t="shared" si="17"/>
        <v/>
      </c>
      <c r="Q731" s="1" t="s">
        <v>618</v>
      </c>
      <c r="R731" s="1" t="s">
        <v>33</v>
      </c>
      <c r="S731" s="1" t="s">
        <v>34</v>
      </c>
      <c r="T731" s="1" t="s">
        <v>28</v>
      </c>
      <c r="U731" s="1" t="s">
        <v>619</v>
      </c>
      <c r="W731" s="1" t="str">
        <f>IF($N$11="ENTER INITIALS","",IF(V731="","NO",IF(V731&lt;33,"YES","NO")))</f>
        <v/>
      </c>
      <c r="X731" s="5" t="e" cm="1">
        <f t="array" ref="X731">_xlfn.IFS(W731="YES",1,W731="NO",0,W731="NO AMP",0)</f>
        <v>#N/A</v>
      </c>
      <c r="Y731" s="10">
        <v>180</v>
      </c>
    </row>
    <row r="732" spans="16:25">
      <c r="P732" s="1" t="str">
        <f t="shared" si="17"/>
        <v/>
      </c>
      <c r="Q732" s="1" t="s">
        <v>620</v>
      </c>
      <c r="R732" s="1" t="s">
        <v>26</v>
      </c>
      <c r="S732" s="1" t="s">
        <v>27</v>
      </c>
      <c r="T732" s="1" t="s">
        <v>28</v>
      </c>
      <c r="U732" s="1" t="s">
        <v>619</v>
      </c>
      <c r="W732" s="1" t="str">
        <f>IF($N$11="ENTER INITIALS","",IF(V732="","INVALID",IF(V732&lt;33,"VALID","INVALID")))</f>
        <v/>
      </c>
      <c r="X732" s="5" t="e" cm="1">
        <f t="array" ref="X732">_xlfn.IFS(W732="VALID",1,W732="INVALID",0,W732="NO AMP",0)</f>
        <v>#N/A</v>
      </c>
      <c r="Y732" s="10">
        <v>180</v>
      </c>
    </row>
    <row r="733" spans="16:25">
      <c r="P733" s="1" t="str">
        <f t="shared" si="17"/>
        <v/>
      </c>
      <c r="Q733" s="1" t="s">
        <v>620</v>
      </c>
      <c r="R733" s="1" t="s">
        <v>33</v>
      </c>
      <c r="S733" s="1" t="s">
        <v>34</v>
      </c>
      <c r="T733" s="1" t="s">
        <v>28</v>
      </c>
      <c r="U733" s="1" t="s">
        <v>619</v>
      </c>
      <c r="W733" s="1" t="str">
        <f>IF($N$11="ENTER INITIALS","",IF(V733="","NO",IF(V733&lt;33,"YES","NO")))</f>
        <v/>
      </c>
      <c r="X733" s="5" t="e" cm="1">
        <f t="array" ref="X733">_xlfn.IFS(W733="YES",1,W733="NO",0,W733="NO AMP",0)</f>
        <v>#N/A</v>
      </c>
      <c r="Y733" s="10">
        <v>180</v>
      </c>
    </row>
    <row r="734" spans="16:25">
      <c r="P734" s="1" t="str">
        <f t="shared" si="17"/>
        <v/>
      </c>
      <c r="Q734" s="1" t="s">
        <v>621</v>
      </c>
      <c r="R734" s="1" t="s">
        <v>26</v>
      </c>
      <c r="S734" s="1" t="s">
        <v>27</v>
      </c>
      <c r="T734" s="1" t="s">
        <v>28</v>
      </c>
      <c r="U734" s="1" t="s">
        <v>622</v>
      </c>
      <c r="W734" s="1" t="str">
        <f>IF($N$11="ENTER INITIALS","",IF(V734="","INVALID",IF(V734&lt;33,"VALID","INVALID")))</f>
        <v/>
      </c>
      <c r="X734" s="5" t="e" cm="1">
        <f t="array" ref="X734">_xlfn.IFS(W734="VALID",1,W734="INVALID",0,W734="NO AMP",0)</f>
        <v>#N/A</v>
      </c>
      <c r="Y734" s="10">
        <v>181</v>
      </c>
    </row>
    <row r="735" spans="16:25">
      <c r="P735" s="1" t="str">
        <f t="shared" si="17"/>
        <v/>
      </c>
      <c r="Q735" s="1" t="s">
        <v>621</v>
      </c>
      <c r="R735" s="1" t="s">
        <v>33</v>
      </c>
      <c r="S735" s="1" t="s">
        <v>34</v>
      </c>
      <c r="T735" s="1" t="s">
        <v>28</v>
      </c>
      <c r="U735" s="1" t="s">
        <v>622</v>
      </c>
      <c r="W735" s="1" t="str">
        <f>IF($N$11="ENTER INITIALS","",IF(V735="","NO",IF(V735&lt;33,"YES","NO")))</f>
        <v/>
      </c>
      <c r="X735" s="5" t="e" cm="1">
        <f t="array" ref="X735">_xlfn.IFS(W735="YES",1,W735="NO",0,W735="NO AMP",0)</f>
        <v>#N/A</v>
      </c>
      <c r="Y735" s="10">
        <v>181</v>
      </c>
    </row>
    <row r="736" spans="16:25">
      <c r="P736" s="1" t="str">
        <f t="shared" si="17"/>
        <v/>
      </c>
      <c r="Q736" s="1" t="s">
        <v>623</v>
      </c>
      <c r="R736" s="1" t="s">
        <v>26</v>
      </c>
      <c r="S736" s="1" t="s">
        <v>27</v>
      </c>
      <c r="T736" s="1" t="s">
        <v>28</v>
      </c>
      <c r="U736" s="1" t="s">
        <v>622</v>
      </c>
      <c r="W736" s="1" t="str">
        <f>IF($N$11="ENTER INITIALS","",IF(V736="","INVALID",IF(V736&lt;33,"VALID","INVALID")))</f>
        <v/>
      </c>
      <c r="X736" s="5" t="e" cm="1">
        <f t="array" ref="X736">_xlfn.IFS(W736="VALID",1,W736="INVALID",0,W736="NO AMP",0)</f>
        <v>#N/A</v>
      </c>
      <c r="Y736" s="10">
        <v>181</v>
      </c>
    </row>
    <row r="737" spans="16:25">
      <c r="P737" s="1" t="str">
        <f t="shared" si="17"/>
        <v/>
      </c>
      <c r="Q737" s="1" t="s">
        <v>623</v>
      </c>
      <c r="R737" s="1" t="s">
        <v>33</v>
      </c>
      <c r="S737" s="1" t="s">
        <v>34</v>
      </c>
      <c r="T737" s="1" t="s">
        <v>28</v>
      </c>
      <c r="U737" s="1" t="s">
        <v>622</v>
      </c>
      <c r="W737" s="1" t="str">
        <f>IF($N$11="ENTER INITIALS","",IF(V737="","NO",IF(V737&lt;33,"YES","NO")))</f>
        <v/>
      </c>
      <c r="X737" s="5" t="e" cm="1">
        <f t="array" ref="X737">_xlfn.IFS(W737="YES",1,W737="NO",0,W737="NO AMP",0)</f>
        <v>#N/A</v>
      </c>
      <c r="Y737" s="10">
        <v>181</v>
      </c>
    </row>
    <row r="738" spans="16:25">
      <c r="P738" s="1" t="str">
        <f t="shared" si="17"/>
        <v/>
      </c>
      <c r="Q738" s="1" t="s">
        <v>624</v>
      </c>
      <c r="R738" s="1" t="s">
        <v>26</v>
      </c>
      <c r="S738" s="1" t="s">
        <v>27</v>
      </c>
      <c r="T738" s="1" t="s">
        <v>28</v>
      </c>
      <c r="U738" s="1" t="s">
        <v>625</v>
      </c>
      <c r="W738" s="1" t="str">
        <f>IF($N$11="ENTER INITIALS","",IF(V738="","INVALID",IF(V738&lt;33,"VALID","INVALID")))</f>
        <v/>
      </c>
      <c r="X738" s="5" t="e" cm="1">
        <f t="array" ref="X738">_xlfn.IFS(W738="VALID",1,W738="INVALID",0,W738="NO AMP",0)</f>
        <v>#N/A</v>
      </c>
      <c r="Y738" s="10">
        <v>182</v>
      </c>
    </row>
    <row r="739" spans="16:25">
      <c r="P739" s="1" t="str">
        <f t="shared" si="17"/>
        <v/>
      </c>
      <c r="Q739" s="1" t="s">
        <v>624</v>
      </c>
      <c r="R739" s="1" t="s">
        <v>33</v>
      </c>
      <c r="S739" s="1" t="s">
        <v>34</v>
      </c>
      <c r="T739" s="1" t="s">
        <v>28</v>
      </c>
      <c r="U739" s="1" t="s">
        <v>625</v>
      </c>
      <c r="W739" s="1" t="str">
        <f>IF($N$11="ENTER INITIALS","",IF(V739="","NO",IF(V739&lt;33,"YES","NO")))</f>
        <v/>
      </c>
      <c r="X739" s="5" t="e" cm="1">
        <f t="array" ref="X739">_xlfn.IFS(W739="YES",1,W739="NO",0,W739="NO AMP",0)</f>
        <v>#N/A</v>
      </c>
      <c r="Y739" s="10">
        <v>182</v>
      </c>
    </row>
    <row r="740" spans="16:25">
      <c r="P740" s="1" t="str">
        <f t="shared" si="17"/>
        <v/>
      </c>
      <c r="Q740" s="1" t="s">
        <v>626</v>
      </c>
      <c r="R740" s="1" t="s">
        <v>26</v>
      </c>
      <c r="S740" s="1" t="s">
        <v>27</v>
      </c>
      <c r="T740" s="1" t="s">
        <v>28</v>
      </c>
      <c r="U740" s="1" t="s">
        <v>625</v>
      </c>
      <c r="W740" s="1" t="str">
        <f>IF($N$11="ENTER INITIALS","",IF(V740="","INVALID",IF(V740&lt;33,"VALID","INVALID")))</f>
        <v/>
      </c>
      <c r="X740" s="5" t="e" cm="1">
        <f t="array" ref="X740">_xlfn.IFS(W740="VALID",1,W740="INVALID",0,W740="NO AMP",0)</f>
        <v>#N/A</v>
      </c>
      <c r="Y740" s="10">
        <v>182</v>
      </c>
    </row>
    <row r="741" spans="16:25">
      <c r="P741" s="1" t="str">
        <f t="shared" si="17"/>
        <v/>
      </c>
      <c r="Q741" s="1" t="s">
        <v>626</v>
      </c>
      <c r="R741" s="1" t="s">
        <v>33</v>
      </c>
      <c r="S741" s="1" t="s">
        <v>34</v>
      </c>
      <c r="T741" s="1" t="s">
        <v>28</v>
      </c>
      <c r="U741" s="1" t="s">
        <v>625</v>
      </c>
      <c r="W741" s="1" t="str">
        <f>IF($N$11="ENTER INITIALS","",IF(V741="","NO",IF(V741&lt;33,"YES","NO")))</f>
        <v/>
      </c>
      <c r="X741" s="5" t="e" cm="1">
        <f t="array" ref="X741">_xlfn.IFS(W741="YES",1,W741="NO",0,W741="NO AMP",0)</f>
        <v>#N/A</v>
      </c>
      <c r="Y741" s="10">
        <v>182</v>
      </c>
    </row>
    <row r="742" spans="16:25">
      <c r="P742" s="1" t="str">
        <f t="shared" si="17"/>
        <v/>
      </c>
      <c r="Q742" s="1" t="s">
        <v>627</v>
      </c>
      <c r="R742" s="1" t="s">
        <v>26</v>
      </c>
      <c r="S742" s="1" t="s">
        <v>27</v>
      </c>
      <c r="T742" s="1" t="s">
        <v>28</v>
      </c>
      <c r="U742" s="1" t="s">
        <v>628</v>
      </c>
      <c r="W742" s="1" t="str">
        <f>IF($N$11="ENTER INITIALS","",IF(V742="","INVALID",IF(V742&lt;33,"VALID","INVALID")))</f>
        <v/>
      </c>
      <c r="X742" s="5" t="e" cm="1">
        <f t="array" ref="X742">_xlfn.IFS(W742="VALID",1,W742="INVALID",0,W742="NO AMP",0)</f>
        <v>#N/A</v>
      </c>
      <c r="Y742" s="10">
        <v>183</v>
      </c>
    </row>
    <row r="743" spans="16:25">
      <c r="P743" s="1" t="str">
        <f t="shared" si="17"/>
        <v/>
      </c>
      <c r="Q743" s="1" t="s">
        <v>627</v>
      </c>
      <c r="R743" s="1" t="s">
        <v>33</v>
      </c>
      <c r="S743" s="1" t="s">
        <v>34</v>
      </c>
      <c r="T743" s="1" t="s">
        <v>28</v>
      </c>
      <c r="U743" s="1" t="s">
        <v>628</v>
      </c>
      <c r="W743" s="1" t="str">
        <f>IF($N$11="ENTER INITIALS","",IF(V743="","NO",IF(V743&lt;33,"YES","NO")))</f>
        <v/>
      </c>
      <c r="X743" s="5" t="e" cm="1">
        <f t="array" ref="X743">_xlfn.IFS(W743="YES",1,W743="NO",0,W743="NO AMP",0)</f>
        <v>#N/A</v>
      </c>
      <c r="Y743" s="10">
        <v>183</v>
      </c>
    </row>
    <row r="744" spans="16:25">
      <c r="P744" s="1" t="str">
        <f t="shared" si="17"/>
        <v/>
      </c>
      <c r="Q744" s="1" t="s">
        <v>629</v>
      </c>
      <c r="R744" s="1" t="s">
        <v>26</v>
      </c>
      <c r="S744" s="1" t="s">
        <v>27</v>
      </c>
      <c r="T744" s="1" t="s">
        <v>28</v>
      </c>
      <c r="U744" s="1" t="s">
        <v>628</v>
      </c>
      <c r="W744" s="1" t="str">
        <f>IF($N$11="ENTER INITIALS","",IF(V744="","INVALID",IF(V744&lt;33,"VALID","INVALID")))</f>
        <v/>
      </c>
      <c r="X744" s="5" t="e" cm="1">
        <f t="array" ref="X744">_xlfn.IFS(W744="VALID",1,W744="INVALID",0,W744="NO AMP",0)</f>
        <v>#N/A</v>
      </c>
      <c r="Y744" s="10">
        <v>183</v>
      </c>
    </row>
    <row r="745" spans="16:25">
      <c r="P745" s="1" t="str">
        <f t="shared" si="17"/>
        <v/>
      </c>
      <c r="Q745" s="1" t="s">
        <v>629</v>
      </c>
      <c r="R745" s="1" t="s">
        <v>33</v>
      </c>
      <c r="S745" s="1" t="s">
        <v>34</v>
      </c>
      <c r="T745" s="1" t="s">
        <v>28</v>
      </c>
      <c r="U745" s="1" t="s">
        <v>628</v>
      </c>
      <c r="W745" s="1" t="str">
        <f>IF($N$11="ENTER INITIALS","",IF(V745="","NO",IF(V745&lt;33,"YES","NO")))</f>
        <v/>
      </c>
      <c r="X745" s="5" t="e" cm="1">
        <f t="array" ref="X745">_xlfn.IFS(W745="YES",1,W745="NO",0,W745="NO AMP",0)</f>
        <v>#N/A</v>
      </c>
      <c r="Y745" s="10">
        <v>183</v>
      </c>
    </row>
    <row r="746" spans="16:25">
      <c r="P746" s="1" t="str">
        <f t="shared" si="17"/>
        <v/>
      </c>
      <c r="Q746" s="1" t="s">
        <v>630</v>
      </c>
      <c r="R746" s="1" t="s">
        <v>26</v>
      </c>
      <c r="S746" s="1" t="s">
        <v>27</v>
      </c>
      <c r="T746" s="1" t="s">
        <v>28</v>
      </c>
      <c r="U746" s="1" t="s">
        <v>631</v>
      </c>
      <c r="W746" s="1" t="str">
        <f>IF($N$11="ENTER INITIALS","",IF(V746="","INVALID",IF(V746&lt;33,"VALID","INVALID")))</f>
        <v/>
      </c>
      <c r="X746" s="5" t="e" cm="1">
        <f t="array" ref="X746">_xlfn.IFS(W746="VALID",1,W746="INVALID",0,W746="NO AMP",0)</f>
        <v>#N/A</v>
      </c>
      <c r="Y746" s="10">
        <v>184</v>
      </c>
    </row>
    <row r="747" spans="16:25">
      <c r="P747" s="1" t="str">
        <f t="shared" si="17"/>
        <v/>
      </c>
      <c r="Q747" s="1" t="s">
        <v>630</v>
      </c>
      <c r="R747" s="1" t="s">
        <v>33</v>
      </c>
      <c r="S747" s="1" t="s">
        <v>34</v>
      </c>
      <c r="T747" s="1" t="s">
        <v>28</v>
      </c>
      <c r="U747" s="1" t="s">
        <v>631</v>
      </c>
      <c r="W747" s="1" t="str">
        <f>IF($N$11="ENTER INITIALS","",IF(V747="","NO",IF(V747&lt;33,"YES","NO")))</f>
        <v/>
      </c>
      <c r="X747" s="5" t="e" cm="1">
        <f t="array" ref="X747">_xlfn.IFS(W747="YES",1,W747="NO",0,W747="NO AMP",0)</f>
        <v>#N/A</v>
      </c>
      <c r="Y747" s="10">
        <v>184</v>
      </c>
    </row>
    <row r="748" spans="16:25">
      <c r="P748" s="1" t="str">
        <f t="shared" si="17"/>
        <v/>
      </c>
      <c r="Q748" s="1" t="s">
        <v>632</v>
      </c>
      <c r="R748" s="1" t="s">
        <v>26</v>
      </c>
      <c r="S748" s="1" t="s">
        <v>27</v>
      </c>
      <c r="T748" s="1" t="s">
        <v>28</v>
      </c>
      <c r="U748" s="1" t="s">
        <v>631</v>
      </c>
      <c r="W748" s="1" t="str">
        <f>IF($N$11="ENTER INITIALS","",IF(V748="","INVALID",IF(V748&lt;33,"VALID","INVALID")))</f>
        <v/>
      </c>
      <c r="X748" s="5" t="e" cm="1">
        <f t="array" ref="X748">_xlfn.IFS(W748="VALID",1,W748="INVALID",0,W748="NO AMP",0)</f>
        <v>#N/A</v>
      </c>
      <c r="Y748" s="10">
        <v>184</v>
      </c>
    </row>
    <row r="749" spans="16:25">
      <c r="P749" s="1" t="str">
        <f t="shared" si="17"/>
        <v/>
      </c>
      <c r="Q749" s="1" t="s">
        <v>632</v>
      </c>
      <c r="R749" s="1" t="s">
        <v>33</v>
      </c>
      <c r="S749" s="1" t="s">
        <v>34</v>
      </c>
      <c r="T749" s="1" t="s">
        <v>28</v>
      </c>
      <c r="U749" s="1" t="s">
        <v>631</v>
      </c>
      <c r="W749" s="1" t="str">
        <f>IF($N$11="ENTER INITIALS","",IF(V749="","NO",IF(V749&lt;33,"YES","NO")))</f>
        <v/>
      </c>
      <c r="X749" s="5" t="e" cm="1">
        <f t="array" ref="X749">_xlfn.IFS(W749="YES",1,W749="NO",0,W749="NO AMP",0)</f>
        <v>#N/A</v>
      </c>
      <c r="Y749" s="10">
        <v>184</v>
      </c>
    </row>
    <row r="750" spans="16:25">
      <c r="P750" s="1" t="str">
        <f t="shared" si="17"/>
        <v/>
      </c>
      <c r="Q750" s="1" t="s">
        <v>633</v>
      </c>
      <c r="R750" s="1" t="s">
        <v>26</v>
      </c>
      <c r="S750" s="1" t="s">
        <v>27</v>
      </c>
      <c r="T750" s="1" t="s">
        <v>28</v>
      </c>
      <c r="U750" s="1" t="s">
        <v>634</v>
      </c>
      <c r="W750" s="1" t="str">
        <f>IF($N$11="ENTER INITIALS","",IF(V750="","INVALID",IF(V750&lt;33,"VALID","INVALID")))</f>
        <v/>
      </c>
      <c r="X750" s="5" t="e" cm="1">
        <f t="array" ref="X750">_xlfn.IFS(W750="VALID",1,W750="INVALID",0,W750="NO AMP",0)</f>
        <v>#N/A</v>
      </c>
      <c r="Y750" s="10">
        <v>185</v>
      </c>
    </row>
    <row r="751" spans="16:25">
      <c r="P751" s="1" t="str">
        <f t="shared" si="17"/>
        <v/>
      </c>
      <c r="Q751" s="1" t="s">
        <v>633</v>
      </c>
      <c r="R751" s="1" t="s">
        <v>33</v>
      </c>
      <c r="S751" s="1" t="s">
        <v>34</v>
      </c>
      <c r="T751" s="1" t="s">
        <v>28</v>
      </c>
      <c r="U751" s="1" t="s">
        <v>634</v>
      </c>
      <c r="W751" s="1" t="str">
        <f>IF($N$11="ENTER INITIALS","",IF(V751="","NO",IF(V751&lt;33,"YES","NO")))</f>
        <v/>
      </c>
      <c r="X751" s="5" t="e" cm="1">
        <f t="array" ref="X751">_xlfn.IFS(W751="YES",1,W751="NO",0,W751="NO AMP",0)</f>
        <v>#N/A</v>
      </c>
      <c r="Y751" s="10">
        <v>185</v>
      </c>
    </row>
    <row r="752" spans="16:25">
      <c r="P752" s="1" t="str">
        <f t="shared" si="17"/>
        <v/>
      </c>
      <c r="Q752" s="1" t="s">
        <v>635</v>
      </c>
      <c r="R752" s="1" t="s">
        <v>26</v>
      </c>
      <c r="S752" s="1" t="s">
        <v>27</v>
      </c>
      <c r="T752" s="1" t="s">
        <v>28</v>
      </c>
      <c r="U752" s="1" t="s">
        <v>634</v>
      </c>
      <c r="W752" s="1" t="str">
        <f>IF($N$11="ENTER INITIALS","",IF(V752="","INVALID",IF(V752&lt;33,"VALID","INVALID")))</f>
        <v/>
      </c>
      <c r="X752" s="5" t="e" cm="1">
        <f t="array" ref="X752">_xlfn.IFS(W752="VALID",1,W752="INVALID",0,W752="NO AMP",0)</f>
        <v>#N/A</v>
      </c>
      <c r="Y752" s="10">
        <v>185</v>
      </c>
    </row>
    <row r="753" spans="16:25">
      <c r="P753" s="1" t="str">
        <f t="shared" si="17"/>
        <v/>
      </c>
      <c r="Q753" s="1" t="s">
        <v>635</v>
      </c>
      <c r="R753" s="1" t="s">
        <v>33</v>
      </c>
      <c r="S753" s="1" t="s">
        <v>34</v>
      </c>
      <c r="T753" s="1" t="s">
        <v>28</v>
      </c>
      <c r="U753" s="1" t="s">
        <v>634</v>
      </c>
      <c r="W753" s="1" t="str">
        <f>IF($N$11="ENTER INITIALS","",IF(V753="","NO",IF(V753&lt;33,"YES","NO")))</f>
        <v/>
      </c>
      <c r="X753" s="5" t="e" cm="1">
        <f t="array" ref="X753">_xlfn.IFS(W753="YES",1,W753="NO",0,W753="NO AMP",0)</f>
        <v>#N/A</v>
      </c>
      <c r="Y753" s="10">
        <v>185</v>
      </c>
    </row>
    <row r="754" spans="16:25">
      <c r="P754" s="1" t="str">
        <f t="shared" si="17"/>
        <v/>
      </c>
      <c r="Q754" s="1" t="s">
        <v>636</v>
      </c>
      <c r="R754" s="1" t="s">
        <v>26</v>
      </c>
      <c r="S754" s="1" t="s">
        <v>27</v>
      </c>
      <c r="T754" s="1" t="s">
        <v>28</v>
      </c>
      <c r="U754" s="1" t="s">
        <v>637</v>
      </c>
      <c r="W754" s="1" t="str">
        <f>IF($N$11="ENTER INITIALS","",IF(V754="","INVALID",IF(V754&lt;33,"VALID","INVALID")))</f>
        <v/>
      </c>
      <c r="X754" s="5" t="e" cm="1">
        <f t="array" ref="X754">_xlfn.IFS(W754="VALID",1,W754="INVALID",0,W754="NO AMP",0)</f>
        <v>#N/A</v>
      </c>
      <c r="Y754" s="10">
        <v>186</v>
      </c>
    </row>
    <row r="755" spans="16:25">
      <c r="P755" s="1" t="str">
        <f t="shared" si="17"/>
        <v/>
      </c>
      <c r="Q755" s="1" t="s">
        <v>636</v>
      </c>
      <c r="R755" s="1" t="s">
        <v>33</v>
      </c>
      <c r="S755" s="1" t="s">
        <v>34</v>
      </c>
      <c r="T755" s="1" t="s">
        <v>28</v>
      </c>
      <c r="U755" s="1" t="s">
        <v>637</v>
      </c>
      <c r="W755" s="1" t="str">
        <f>IF($N$11="ENTER INITIALS","",IF(V755="","NO",IF(V755&lt;33,"YES","NO")))</f>
        <v/>
      </c>
      <c r="X755" s="5" t="e" cm="1">
        <f t="array" ref="X755">_xlfn.IFS(W755="YES",1,W755="NO",0,W755="NO AMP",0)</f>
        <v>#N/A</v>
      </c>
      <c r="Y755" s="10">
        <v>186</v>
      </c>
    </row>
    <row r="756" spans="16:25">
      <c r="P756" s="1" t="str">
        <f t="shared" si="17"/>
        <v/>
      </c>
      <c r="Q756" s="1" t="s">
        <v>638</v>
      </c>
      <c r="R756" s="1" t="s">
        <v>26</v>
      </c>
      <c r="S756" s="1" t="s">
        <v>27</v>
      </c>
      <c r="T756" s="1" t="s">
        <v>28</v>
      </c>
      <c r="U756" s="1" t="s">
        <v>637</v>
      </c>
      <c r="W756" s="1" t="str">
        <f>IF($N$11="ENTER INITIALS","",IF(V756="","INVALID",IF(V756&lt;33,"VALID","INVALID")))</f>
        <v/>
      </c>
      <c r="X756" s="5" t="e" cm="1">
        <f t="array" ref="X756">_xlfn.IFS(W756="VALID",1,W756="INVALID",0,W756="NO AMP",0)</f>
        <v>#N/A</v>
      </c>
      <c r="Y756" s="10">
        <v>186</v>
      </c>
    </row>
    <row r="757" spans="16:25">
      <c r="P757" s="1" t="str">
        <f t="shared" si="17"/>
        <v/>
      </c>
      <c r="Q757" s="1" t="s">
        <v>638</v>
      </c>
      <c r="R757" s="1" t="s">
        <v>33</v>
      </c>
      <c r="S757" s="1" t="s">
        <v>34</v>
      </c>
      <c r="T757" s="1" t="s">
        <v>28</v>
      </c>
      <c r="U757" s="1" t="s">
        <v>637</v>
      </c>
      <c r="W757" s="1" t="str">
        <f>IF($N$11="ENTER INITIALS","",IF(V757="","NO",IF(V757&lt;33,"YES","NO")))</f>
        <v/>
      </c>
      <c r="X757" s="5" t="e" cm="1">
        <f t="array" ref="X757">_xlfn.IFS(W757="YES",1,W757="NO",0,W757="NO AMP",0)</f>
        <v>#N/A</v>
      </c>
      <c r="Y757" s="10">
        <v>186</v>
      </c>
    </row>
    <row r="758" spans="16:25">
      <c r="P758" s="1" t="str">
        <f t="shared" si="17"/>
        <v/>
      </c>
      <c r="Q758" s="1" t="s">
        <v>639</v>
      </c>
      <c r="R758" s="1" t="s">
        <v>26</v>
      </c>
      <c r="S758" s="1" t="s">
        <v>27</v>
      </c>
      <c r="T758" s="1" t="s">
        <v>28</v>
      </c>
      <c r="U758" s="1" t="s">
        <v>640</v>
      </c>
      <c r="W758" s="1" t="str">
        <f>IF($N$11="ENTER INITIALS","",IF(V758="","INVALID",IF(V758&lt;33,"VALID","INVALID")))</f>
        <v/>
      </c>
      <c r="X758" s="5" t="e" cm="1">
        <f t="array" ref="X758">_xlfn.IFS(W758="VALID",1,W758="INVALID",0,W758="NO AMP",0)</f>
        <v>#N/A</v>
      </c>
      <c r="Y758" s="10">
        <v>187</v>
      </c>
    </row>
    <row r="759" spans="16:25">
      <c r="P759" s="1" t="str">
        <f t="shared" si="17"/>
        <v/>
      </c>
      <c r="Q759" s="1" t="s">
        <v>639</v>
      </c>
      <c r="R759" s="1" t="s">
        <v>33</v>
      </c>
      <c r="S759" s="1" t="s">
        <v>34</v>
      </c>
      <c r="T759" s="1" t="s">
        <v>28</v>
      </c>
      <c r="U759" s="1" t="s">
        <v>640</v>
      </c>
      <c r="W759" s="1" t="str">
        <f>IF($N$11="ENTER INITIALS","",IF(V759="","NO",IF(V759&lt;33,"YES","NO")))</f>
        <v/>
      </c>
      <c r="X759" s="5" t="e" cm="1">
        <f t="array" ref="X759">_xlfn.IFS(W759="YES",1,W759="NO",0,W759="NO AMP",0)</f>
        <v>#N/A</v>
      </c>
      <c r="Y759" s="10">
        <v>187</v>
      </c>
    </row>
    <row r="760" spans="16:25">
      <c r="P760" s="1" t="str">
        <f t="shared" si="17"/>
        <v/>
      </c>
      <c r="Q760" s="1" t="s">
        <v>641</v>
      </c>
      <c r="R760" s="1" t="s">
        <v>26</v>
      </c>
      <c r="S760" s="1" t="s">
        <v>27</v>
      </c>
      <c r="T760" s="1" t="s">
        <v>28</v>
      </c>
      <c r="U760" s="1" t="s">
        <v>640</v>
      </c>
      <c r="W760" s="1" t="str">
        <f>IF($N$11="ENTER INITIALS","",IF(V760="","INVALID",IF(V760&lt;33,"VALID","INVALID")))</f>
        <v/>
      </c>
      <c r="X760" s="5" t="e" cm="1">
        <f t="array" ref="X760">_xlfn.IFS(W760="VALID",1,W760="INVALID",0,W760="NO AMP",0)</f>
        <v>#N/A</v>
      </c>
      <c r="Y760" s="10">
        <v>187</v>
      </c>
    </row>
    <row r="761" spans="16:25">
      <c r="P761" s="1" t="str">
        <f t="shared" si="17"/>
        <v/>
      </c>
      <c r="Q761" s="1" t="s">
        <v>641</v>
      </c>
      <c r="R761" s="1" t="s">
        <v>33</v>
      </c>
      <c r="S761" s="1" t="s">
        <v>34</v>
      </c>
      <c r="T761" s="1" t="s">
        <v>28</v>
      </c>
      <c r="U761" s="1" t="s">
        <v>640</v>
      </c>
      <c r="W761" s="1" t="str">
        <f>IF($N$11="ENTER INITIALS","",IF(V761="","NO",IF(V761&lt;33,"YES","NO")))</f>
        <v/>
      </c>
      <c r="X761" s="5" t="e" cm="1">
        <f t="array" ref="X761">_xlfn.IFS(W761="YES",1,W761="NO",0,W761="NO AMP",0)</f>
        <v>#N/A</v>
      </c>
      <c r="Y761" s="10">
        <v>187</v>
      </c>
    </row>
    <row r="762" spans="16:25">
      <c r="P762" s="1" t="str">
        <f t="shared" si="17"/>
        <v/>
      </c>
      <c r="Q762" s="1" t="s">
        <v>642</v>
      </c>
      <c r="R762" s="1" t="s">
        <v>26</v>
      </c>
      <c r="S762" s="1" t="s">
        <v>27</v>
      </c>
      <c r="T762" s="1" t="s">
        <v>28</v>
      </c>
      <c r="U762" s="1" t="s">
        <v>643</v>
      </c>
      <c r="W762" s="1" t="str">
        <f>IF($N$11="ENTER INITIALS","",IF(V762="","INVALID",IF(V762&lt;33,"VALID","INVALID")))</f>
        <v/>
      </c>
      <c r="X762" s="5" t="e" cm="1">
        <f t="array" ref="X762">_xlfn.IFS(W762="VALID",1,W762="INVALID",0,W762="NO AMP",0)</f>
        <v>#N/A</v>
      </c>
      <c r="Y762" s="10">
        <v>188</v>
      </c>
    </row>
    <row r="763" spans="16:25">
      <c r="P763" s="1" t="str">
        <f t="shared" si="17"/>
        <v/>
      </c>
      <c r="Q763" s="1" t="s">
        <v>642</v>
      </c>
      <c r="R763" s="1" t="s">
        <v>33</v>
      </c>
      <c r="S763" s="1" t="s">
        <v>34</v>
      </c>
      <c r="T763" s="1" t="s">
        <v>28</v>
      </c>
      <c r="U763" s="1" t="s">
        <v>643</v>
      </c>
      <c r="W763" s="1" t="str">
        <f>IF($N$11="ENTER INITIALS","",IF(V763="","NO",IF(V763&lt;33,"YES","NO")))</f>
        <v/>
      </c>
      <c r="X763" s="5" t="e" cm="1">
        <f t="array" ref="X763">_xlfn.IFS(W763="YES",1,W763="NO",0,W763="NO AMP",0)</f>
        <v>#N/A</v>
      </c>
      <c r="Y763" s="10">
        <v>188</v>
      </c>
    </row>
    <row r="764" spans="16:25">
      <c r="P764" s="1" t="str">
        <f t="shared" si="17"/>
        <v/>
      </c>
      <c r="Q764" s="1" t="s">
        <v>644</v>
      </c>
      <c r="R764" s="1" t="s">
        <v>26</v>
      </c>
      <c r="S764" s="1" t="s">
        <v>27</v>
      </c>
      <c r="T764" s="1" t="s">
        <v>28</v>
      </c>
      <c r="U764" s="1" t="s">
        <v>643</v>
      </c>
      <c r="W764" s="1" t="str">
        <f>IF($N$11="ENTER INITIALS","",IF(V764="","INVALID",IF(V764&lt;33,"VALID","INVALID")))</f>
        <v/>
      </c>
      <c r="X764" s="5" t="e" cm="1">
        <f t="array" ref="X764">_xlfn.IFS(W764="VALID",1,W764="INVALID",0,W764="NO AMP",0)</f>
        <v>#N/A</v>
      </c>
      <c r="Y764" s="10">
        <v>188</v>
      </c>
    </row>
    <row r="765" spans="16:25">
      <c r="P765" s="1" t="str">
        <f t="shared" si="17"/>
        <v/>
      </c>
      <c r="Q765" s="1" t="s">
        <v>644</v>
      </c>
      <c r="R765" s="1" t="s">
        <v>33</v>
      </c>
      <c r="S765" s="1" t="s">
        <v>34</v>
      </c>
      <c r="T765" s="1" t="s">
        <v>28</v>
      </c>
      <c r="U765" s="1" t="s">
        <v>643</v>
      </c>
      <c r="W765" s="1" t="str">
        <f>IF($N$11="ENTER INITIALS","",IF(V765="","NO",IF(V765&lt;33,"YES","NO")))</f>
        <v/>
      </c>
      <c r="X765" s="5" t="e" cm="1">
        <f t="array" ref="X765">_xlfn.IFS(W765="YES",1,W765="NO",0,W765="NO AMP",0)</f>
        <v>#N/A</v>
      </c>
      <c r="Y765" s="10">
        <v>188</v>
      </c>
    </row>
    <row r="766" spans="16:25">
      <c r="P766" s="1" t="str">
        <f t="shared" si="17"/>
        <v>SCAN Bar code here</v>
      </c>
      <c r="Q766" s="1" t="s">
        <v>645</v>
      </c>
      <c r="R766" s="1" t="s">
        <v>26</v>
      </c>
      <c r="S766" s="1" t="s">
        <v>27</v>
      </c>
      <c r="T766" s="1" t="s">
        <v>28</v>
      </c>
      <c r="U766" s="1" t="s">
        <v>646</v>
      </c>
      <c r="W766" s="1" t="str">
        <f>IF($N$11="ENTER INITIALS","",IF(V766="","INVALID",IF(V766&lt;33,"VALID","INVALID")))</f>
        <v/>
      </c>
      <c r="X766" s="5" t="e" cm="1">
        <f t="array" ref="X766">_xlfn.IFS(W766="VALID",1,W766="INVALID",0,W766="NO AMP",0)</f>
        <v>#N/A</v>
      </c>
      <c r="Y766" s="10">
        <v>189</v>
      </c>
    </row>
    <row r="767" spans="16:25">
      <c r="P767" s="1" t="str">
        <f t="shared" si="17"/>
        <v>SCAN Bar code here</v>
      </c>
      <c r="Q767" s="1" t="s">
        <v>645</v>
      </c>
      <c r="R767" s="1" t="s">
        <v>33</v>
      </c>
      <c r="S767" s="1" t="s">
        <v>34</v>
      </c>
      <c r="T767" s="1" t="s">
        <v>28</v>
      </c>
      <c r="U767" s="1" t="s">
        <v>646</v>
      </c>
      <c r="W767" s="1" t="str">
        <f>IF($N$11="ENTER INITIALS","",IF(V767="","NO",IF(V767&lt;33,"YES","NO")))</f>
        <v/>
      </c>
      <c r="X767" s="5" t="e" cm="1">
        <f t="array" ref="X767">_xlfn.IFS(W767="YES",1,W767="NO",0,W767="NO AMP",0)</f>
        <v>#N/A</v>
      </c>
      <c r="Y767" s="10">
        <v>189</v>
      </c>
    </row>
    <row r="768" spans="16:25">
      <c r="P768" s="1" t="str">
        <f t="shared" si="17"/>
        <v>SCAN Bar code here</v>
      </c>
      <c r="Q768" s="1" t="s">
        <v>647</v>
      </c>
      <c r="R768" s="1" t="s">
        <v>26</v>
      </c>
      <c r="S768" s="1" t="s">
        <v>27</v>
      </c>
      <c r="T768" s="1" t="s">
        <v>28</v>
      </c>
      <c r="U768" s="1" t="s">
        <v>646</v>
      </c>
      <c r="W768" s="1" t="str">
        <f>IF($N$11="ENTER INITIALS","",IF(V768="","INVALID",IF(V768&lt;33,"VALID","INVALID")))</f>
        <v/>
      </c>
      <c r="X768" s="5" t="e" cm="1">
        <f t="array" ref="X768">_xlfn.IFS(W768="VALID",1,W768="INVALID",0,W768="NO AMP",0)</f>
        <v>#N/A</v>
      </c>
      <c r="Y768" s="10">
        <v>189</v>
      </c>
    </row>
    <row r="769" spans="16:25">
      <c r="P769" s="1" t="str">
        <f t="shared" si="17"/>
        <v>SCAN Bar code here</v>
      </c>
      <c r="Q769" s="1" t="s">
        <v>647</v>
      </c>
      <c r="R769" s="1" t="s">
        <v>33</v>
      </c>
      <c r="S769" s="1" t="s">
        <v>34</v>
      </c>
      <c r="T769" s="1" t="s">
        <v>28</v>
      </c>
      <c r="U769" s="1" t="s">
        <v>646</v>
      </c>
      <c r="W769" s="1" t="str">
        <f>IF($N$11="ENTER INITIALS","",IF(V769="","NO",IF(V769&lt;33,"YES","NO")))</f>
        <v/>
      </c>
      <c r="X769" s="5" t="e" cm="1">
        <f t="array" ref="X769">_xlfn.IFS(W769="YES",1,W769="NO",0,W769="NO AMP",0)</f>
        <v>#N/A</v>
      </c>
      <c r="Y769" s="10">
        <v>189</v>
      </c>
    </row>
    <row r="770" spans="16:25">
      <c r="X770" s="1"/>
    </row>
    <row r="771" spans="16:25">
      <c r="X771" s="1"/>
    </row>
    <row r="772" spans="16:25">
      <c r="X772" s="1"/>
    </row>
    <row r="773" spans="16:25">
      <c r="X773" s="1"/>
    </row>
    <row r="774" spans="16:25">
      <c r="X774" s="1"/>
    </row>
    <row r="775" spans="16:25">
      <c r="X775" s="1"/>
    </row>
    <row r="776" spans="16:25">
      <c r="X776" s="1"/>
    </row>
    <row r="777" spans="16:25">
      <c r="X777" s="1"/>
    </row>
    <row r="778" spans="16:25">
      <c r="X778" s="1"/>
    </row>
    <row r="779" spans="16:25">
      <c r="X779" s="1"/>
    </row>
    <row r="780" spans="16:25">
      <c r="X780" s="1"/>
    </row>
    <row r="781" spans="16:25">
      <c r="X781" s="1"/>
    </row>
    <row r="782" spans="16:25">
      <c r="X782" s="1"/>
    </row>
    <row r="783" spans="16:25">
      <c r="X783" s="1"/>
    </row>
    <row r="784" spans="16:25">
      <c r="X784" s="1"/>
    </row>
    <row r="785" spans="24:24">
      <c r="X785" s="1"/>
    </row>
    <row r="786" spans="24:24">
      <c r="X786" s="1"/>
    </row>
    <row r="787" spans="24:24">
      <c r="X787" s="1"/>
    </row>
    <row r="788" spans="24:24">
      <c r="X788" s="1"/>
    </row>
    <row r="789" spans="24:24">
      <c r="X789" s="1"/>
    </row>
    <row r="790" spans="24:24">
      <c r="X790" s="1"/>
    </row>
    <row r="791" spans="24:24">
      <c r="X791" s="1"/>
    </row>
    <row r="792" spans="24:24">
      <c r="X792" s="1"/>
    </row>
    <row r="793" spans="24:24">
      <c r="X793" s="1"/>
    </row>
  </sheetData>
  <sheetProtection autoFilter="0"/>
  <autoFilter ref="A1:Z1" xr:uid="{5AE7E808-4A57-704D-84DA-C5FBA2FC0512}"/>
  <conditionalFormatting sqref="L2:L190">
    <cfRule type="cellIs" dxfId="154" priority="25" operator="equal">
      <formula>"NOT VALIDATED"</formula>
    </cfRule>
    <cfRule type="cellIs" dxfId="153" priority="26" operator="equal">
      <formula>"VALIDATED"</formula>
    </cfRule>
  </conditionalFormatting>
  <conditionalFormatting sqref="N15:N17">
    <cfRule type="containsText" dxfId="152" priority="20" operator="containsText" text="INVALID">
      <formula>NOT(ISERROR(SEARCH("INVALID",N15)))</formula>
    </cfRule>
  </conditionalFormatting>
  <conditionalFormatting sqref="E1:E1048576 G1:L189 G191:L1048576 G190 I190:L190">
    <cfRule type="cellIs" dxfId="151" priority="21" operator="equal">
      <formula>"N1 RERUN"</formula>
    </cfRule>
    <cfRule type="cellIs" dxfId="150" priority="22" operator="equal">
      <formula>"INCONCLUSIVE"</formula>
    </cfRule>
    <cfRule type="cellIs" dxfId="149" priority="23" operator="equal">
      <formula>"POSITIVE"</formula>
    </cfRule>
    <cfRule type="cellIs" dxfId="148" priority="24" operator="equal">
      <formula>"RERUN"</formula>
    </cfRule>
  </conditionalFormatting>
  <conditionalFormatting sqref="W2:W1048576">
    <cfRule type="containsText" dxfId="147" priority="27" operator="containsText" text="INVALID">
      <formula>NOT(ISERROR(SEARCH("INVALID",W2)))</formula>
    </cfRule>
    <cfRule type="cellIs" dxfId="146" priority="28" operator="equal">
      <formula>"YES"</formula>
    </cfRule>
  </conditionalFormatting>
  <conditionalFormatting sqref="D2:D189">
    <cfRule type="duplicateValues" dxfId="145" priority="19"/>
  </conditionalFormatting>
  <conditionalFormatting sqref="E2:E190">
    <cfRule type="cellIs" dxfId="144" priority="18" operator="equal">
      <formula>"NO RESULT"</formula>
    </cfRule>
  </conditionalFormatting>
  <conditionalFormatting sqref="F1:F1048576">
    <cfRule type="cellIs" dxfId="143" priority="13" operator="equal">
      <formula>"N1 RERUN"</formula>
    </cfRule>
    <cfRule type="cellIs" dxfId="142" priority="14" operator="equal">
      <formula>"INCONCLUSIVE"</formula>
    </cfRule>
    <cfRule type="cellIs" dxfId="141" priority="15" operator="equal">
      <formula>"POSITIVE"</formula>
    </cfRule>
    <cfRule type="cellIs" dxfId="140" priority="16" operator="equal">
      <formula>"RERUN"</formula>
    </cfRule>
  </conditionalFormatting>
  <conditionalFormatting sqref="N6:N12">
    <cfRule type="cellIs" dxfId="139" priority="12" operator="notEqual">
      <formula>"ENTER INITIALS"</formula>
    </cfRule>
  </conditionalFormatting>
  <conditionalFormatting sqref="H190">
    <cfRule type="cellIs" dxfId="138" priority="8" operator="equal">
      <formula>"N1 RERUN"</formula>
    </cfRule>
    <cfRule type="cellIs" dxfId="137" priority="9" operator="equal">
      <formula>"INCONCLUSIVE"</formula>
    </cfRule>
    <cfRule type="cellIs" dxfId="136" priority="10" operator="equal">
      <formula>"POSITIVE"</formula>
    </cfRule>
    <cfRule type="cellIs" dxfId="135" priority="11" operator="equal">
      <formula>"RERUN"</formula>
    </cfRule>
  </conditionalFormatting>
  <conditionalFormatting sqref="H190">
    <cfRule type="cellIs" dxfId="134" priority="4" operator="equal">
      <formula>"N1 RERUN"</formula>
    </cfRule>
    <cfRule type="cellIs" dxfId="133" priority="5" operator="equal">
      <formula>"INCONCLUSIVE"</formula>
    </cfRule>
    <cfRule type="cellIs" dxfId="132" priority="6" operator="equal">
      <formula>"POSITIVE"</formula>
    </cfRule>
    <cfRule type="cellIs" dxfId="131" priority="7" operator="equal">
      <formula>"RERUN"</formula>
    </cfRule>
  </conditionalFormatting>
  <conditionalFormatting sqref="H190">
    <cfRule type="cellIs" dxfId="130" priority="3" operator="equal">
      <formula>"NO RESULT"</formula>
    </cfRule>
  </conditionalFormatting>
  <conditionalFormatting sqref="H190">
    <cfRule type="duplicateValues" dxfId="129" priority="2"/>
  </conditionalFormatting>
  <conditionalFormatting sqref="D190">
    <cfRule type="duplicateValues" dxfId="128" priority="1"/>
  </conditionalFormatting>
  <dataValidations count="8">
    <dataValidation type="list" allowBlank="1" showInputMessage="1" showErrorMessage="1" sqref="G2:G190 H190" xr:uid="{A5BE9618-1023-4540-A48E-E781A017C575}">
      <formula1>$Z$4:$Z$5</formula1>
    </dataValidation>
    <dataValidation type="list" allowBlank="1" showInputMessage="1" showErrorMessage="1" sqref="K2:K190" xr:uid="{221E1C9B-8F5D-AB46-805B-090C1193C6C5}">
      <formula1>$Z$2:$Z$3</formula1>
    </dataValidation>
    <dataValidation type="custom" showInputMessage="1" showErrorMessage="1" sqref="N11" xr:uid="{9306B79D-532F-6A41-8B31-B4F65D8911BD}">
      <formula1>N13&lt;&gt;""</formula1>
    </dataValidation>
    <dataValidation type="custom" showInputMessage="1" showErrorMessage="1" errorTitle="Control Tech Error" error="Tell Q4 Tech to Enter Initials_x000a_" promptTitle="Control Tech" prompt="Enter Control Tech Initials" sqref="N10" xr:uid="{7D30B7FA-7157-5741-84C6-627C218BF08F}">
      <formula1>N9&lt;&gt;"ENTER INITIALS"</formula1>
    </dataValidation>
    <dataValidation type="custom" allowBlank="1" showInputMessage="1" showErrorMessage="1" errorTitle="Q4 Tech Error" error="Tell Q3 Tech to Enter Initials" promptTitle="Q4 Tech" prompt="Enter Q4 Tech Initials" sqref="N9" xr:uid="{9E6B568D-8AC5-A045-A1D5-FC49A20C21A9}">
      <formula1>N8&lt;&gt;"ENTER INITIALS"</formula1>
    </dataValidation>
    <dataValidation type="custom" showInputMessage="1" showErrorMessage="1" errorTitle="Q3 Error" error="Tell the Q2 Tech to Enter Initials" promptTitle="Q3 Tech" prompt="Enter Q3 Tech Initials" sqref="N8" xr:uid="{3DE6295D-1952-EA41-A157-A106EC719C74}">
      <formula1>N7&lt;&gt;"ENTER INITIALS"</formula1>
    </dataValidation>
    <dataValidation type="custom" showInputMessage="1" showErrorMessage="1" errorTitle="Error" error="Tell the Q1 Tech to Enter Initials" promptTitle="Enter Initials" prompt="Enter Q2 Tech Initials" sqref="N7" xr:uid="{C67833B3-51D4-0E4B-8332-68787C19EB5E}">
      <formula1>M7&lt;&gt;"ENTER INITIALS"</formula1>
    </dataValidation>
    <dataValidation type="custom" showInputMessage="1" showErrorMessage="1" errorTitle="Barcode" error="Enter the plate barcode." promptTitle="Q1 Tech" prompt="Enter Q1 Tech Initials" sqref="N6" xr:uid="{99167259-6EDE-C44F-AF2A-ED0996B211DD}">
      <formula1>N4&lt;&gt;""</formula1>
    </dataValidation>
  </dataValidations>
  <pageMargins left="0.7" right="0.7" top="0.75" bottom="0.75" header="0.3" footer="0.3"/>
  <pageSetup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errorTitle="Thermocycler Error" error="Tell the Control Tech to Enter Initials" promptTitle="Thermocycler" prompt="Enter Thermocycler Name" xr:uid="{1E4B922E-E99B-6343-8B01-B6EB7CEECC98}">
          <x14:formula1>
            <xm:f>Tables!$A$2:$A$13</xm:f>
          </x14:formula1>
          <xm:sqref>N13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62EDE-3D48-1143-979F-844A7CF75937}">
  <dimension ref="A1:Z793"/>
  <sheetViews>
    <sheetView topLeftCell="D1" zoomScale="110" zoomScaleNormal="110" workbookViewId="0">
      <pane ySplit="1" topLeftCell="D190" activePane="bottomLeft" state="frozen"/>
      <selection pane="bottomLeft" activeCell="D190" sqref="D190:E191"/>
    </sheetView>
  </sheetViews>
  <sheetFormatPr defaultColWidth="8.85546875" defaultRowHeight="15"/>
  <cols>
    <col min="1" max="1" width="5" style="1" bestFit="1" customWidth="1"/>
    <col min="2" max="2" width="6.7109375" style="1" bestFit="1" customWidth="1"/>
    <col min="3" max="3" width="7.42578125" style="1" bestFit="1" customWidth="1"/>
    <col min="4" max="4" width="28" style="1" customWidth="1"/>
    <col min="5" max="5" width="17.85546875" style="1" customWidth="1"/>
    <col min="6" max="6" width="10" style="1" bestFit="1" customWidth="1"/>
    <col min="7" max="7" width="10" style="1" customWidth="1"/>
    <col min="8" max="8" width="10" style="1" bestFit="1" customWidth="1"/>
    <col min="9" max="9" width="8.85546875" style="1"/>
    <col min="10" max="10" width="9.85546875" style="1" bestFit="1" customWidth="1"/>
    <col min="11" max="11" width="20.42578125" style="1" bestFit="1" customWidth="1"/>
    <col min="12" max="12" width="13" style="1" bestFit="1" customWidth="1"/>
    <col min="13" max="13" width="13.140625" style="1" customWidth="1"/>
    <col min="14" max="14" width="12.85546875" style="1" bestFit="1" customWidth="1"/>
    <col min="15" max="15" width="8.85546875" style="1"/>
    <col min="16" max="16" width="21.42578125" style="1" customWidth="1"/>
    <col min="17" max="20" width="8.85546875" style="1"/>
    <col min="21" max="21" width="16.85546875" style="1" bestFit="1" customWidth="1"/>
    <col min="22" max="22" width="10" style="22" customWidth="1"/>
    <col min="23" max="23" width="8.85546875" style="1"/>
    <col min="24" max="24" width="8.85546875" style="4"/>
    <col min="25" max="25" width="8.85546875" style="1"/>
    <col min="26" max="26" width="12.28515625" style="1" bestFit="1" customWidth="1"/>
    <col min="27" max="16384" width="8.85546875" style="1"/>
  </cols>
  <sheetData>
    <row r="1" spans="1:26" ht="15.95" thickBo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23">
        <f>'Plate 1'!N1</f>
        <v>0</v>
      </c>
      <c r="P1" s="1" t="s">
        <v>13</v>
      </c>
      <c r="Q1" s="1" t="s">
        <v>14</v>
      </c>
      <c r="R1" s="1" t="s">
        <v>15</v>
      </c>
      <c r="S1" s="1" t="s">
        <v>16</v>
      </c>
      <c r="T1" s="1" t="s">
        <v>17</v>
      </c>
      <c r="U1" s="1" t="s">
        <v>1</v>
      </c>
      <c r="V1" s="21" t="s">
        <v>18</v>
      </c>
      <c r="W1" s="1" t="s">
        <v>19</v>
      </c>
      <c r="X1" s="4" t="s">
        <v>20</v>
      </c>
      <c r="Z1" s="7" t="s">
        <v>21</v>
      </c>
    </row>
    <row r="2" spans="1:26">
      <c r="A2" s="1">
        <v>1</v>
      </c>
      <c r="B2" s="1">
        <v>1</v>
      </c>
      <c r="C2" s="1" t="s">
        <v>22</v>
      </c>
      <c r="D2" s="16"/>
      <c r="E2" s="13" t="str">
        <f>IF(L2="",_xlfn.XLOOKUP($Z$4 &amp; $Z$4,F2 &amp; G2,$Z$2, _xlfn.XLOOKUP($Z$5 &amp; $Z$5,F2 &amp; G2,$Z$6,F2)),"NO RESULT")</f>
        <v/>
      </c>
      <c r="F2" s="11" t="str" cm="1">
        <f t="array" ref="F2">IF(D2="","",IF($N$11="ENTER INITIALS","",IF(AND(V15&gt;=33,V17&gt;=33),"Inconclusive",_xlfn.IFS(X15+X17=2,"Positive",X14+X15=2,"N1 Rerun",X16+X17=2,"N1 Rerun",X15+X17=1,"Rerun",X14+X16+X15+X17=0,"Rerun",X15+X17=0,"Negative"))))</f>
        <v/>
      </c>
      <c r="G2" s="18"/>
      <c r="H2" s="18"/>
      <c r="I2" s="18"/>
      <c r="J2" s="18"/>
      <c r="K2" s="18"/>
      <c r="L2" s="11" t="str" cm="1">
        <f t="array" ref="L2">_xlfn.IFS(K2="","",K2=F2,"VALIDATED",K2&lt;&gt;F2,"NOT VALIDATED")</f>
        <v/>
      </c>
      <c r="M2" s="1" t="s">
        <v>23</v>
      </c>
      <c r="N2" s="18" t="str">
        <f>'Plate 1'!N2</f>
        <v>Cletus</v>
      </c>
      <c r="P2" s="5"/>
      <c r="Q2" s="1" t="s">
        <v>25</v>
      </c>
      <c r="R2" s="1" t="s">
        <v>26</v>
      </c>
      <c r="S2" s="1" t="s">
        <v>27</v>
      </c>
      <c r="T2" s="1" t="s">
        <v>28</v>
      </c>
      <c r="U2" s="1" t="s">
        <v>29</v>
      </c>
      <c r="W2" s="1" t="str">
        <f t="shared" ref="W2:W9" si="0">IF($N$11="ENTER INITIALS","",IF(V2="","VALID",IF(V2&lt;33,"INVALID","VALID")))</f>
        <v/>
      </c>
      <c r="Z2" s="8" t="s">
        <v>30</v>
      </c>
    </row>
    <row r="3" spans="1:26">
      <c r="A3" s="1">
        <v>1</v>
      </c>
      <c r="B3" s="1">
        <v>2</v>
      </c>
      <c r="C3" s="1" t="s">
        <v>31</v>
      </c>
      <c r="D3" s="17"/>
      <c r="E3" s="14" t="str">
        <f t="shared" ref="E3:E66" si="1">IF(L3="",_xlfn.XLOOKUP($Z$4 &amp; $Z$4,F3 &amp; G3,$Z$2, _xlfn.XLOOKUP($Z$5 &amp; $Z$5,F3 &amp; G3,$Z$6,F3)),"NO RESULT")</f>
        <v/>
      </c>
      <c r="F3" s="11" t="str" cm="1">
        <f t="array" ref="F3">IF(D3="","",IF($N$11="ENTER INITIALS","",IF(AND(V19&gt;=33,V21&gt;=33),"Inconclusive",_xlfn.IFS(X19+X21=2,"Positive",X18+X19=2,"N1 Rerun",X20+X21=2,"N1 Rerun",X19+X21=1,"Rerun",X18+X20+X19+X21=0,"Rerun",X19+X21=0,"Negative"))))</f>
        <v/>
      </c>
      <c r="G3" s="18"/>
      <c r="H3" s="18"/>
      <c r="I3" s="18"/>
      <c r="J3" s="18"/>
      <c r="K3" s="18"/>
      <c r="L3" s="11" t="str" cm="1">
        <f t="array" ref="L3">_xlfn.IFS(K3="","",K3=F3,"VALIDATED",K3&lt;&gt;F3,"NOT VALIDATED")</f>
        <v/>
      </c>
      <c r="M3" s="1" t="s">
        <v>32</v>
      </c>
      <c r="N3" s="12">
        <v>3</v>
      </c>
      <c r="P3" s="5"/>
      <c r="Q3" s="1" t="s">
        <v>25</v>
      </c>
      <c r="R3" s="1" t="s">
        <v>33</v>
      </c>
      <c r="S3" s="1" t="s">
        <v>34</v>
      </c>
      <c r="T3" s="1" t="s">
        <v>28</v>
      </c>
      <c r="U3" s="1" t="s">
        <v>29</v>
      </c>
      <c r="W3" s="1" t="str">
        <f t="shared" si="0"/>
        <v/>
      </c>
      <c r="Z3" s="8" t="s">
        <v>35</v>
      </c>
    </row>
    <row r="4" spans="1:26">
      <c r="A4" s="1">
        <v>1</v>
      </c>
      <c r="B4" s="1">
        <v>3</v>
      </c>
      <c r="C4" s="1" t="s">
        <v>36</v>
      </c>
      <c r="D4" s="17"/>
      <c r="E4" s="14" t="str">
        <f t="shared" si="1"/>
        <v/>
      </c>
      <c r="F4" s="11" t="str" cm="1">
        <f t="array" ref="F4">IF(D4="","",IF($N$11="ENTER INITIALS","",IF(AND(V23&gt;=33,V25&gt;=33),"Inconclusive",_xlfn.IFS(X23+X25=2,"Positive",X22+X23=2,"N1 Rerun",X24+X25=2,"N1 Rerun",X23+X25=1,"Rerun",X22+X24+X23+X25=0,"Rerun",X23+X25=0,"Negative"))))</f>
        <v/>
      </c>
      <c r="G4" s="18"/>
      <c r="H4" s="18"/>
      <c r="I4" s="18"/>
      <c r="J4" s="18"/>
      <c r="K4" s="18"/>
      <c r="L4" s="11" t="str" cm="1">
        <f t="array" ref="L4">_xlfn.IFS(K4="","",K4=F4,"VALIDATED",K4&lt;&gt;F4,"NOT VALIDATED")</f>
        <v/>
      </c>
      <c r="M4" s="1" t="s">
        <v>37</v>
      </c>
      <c r="N4" s="26"/>
      <c r="P4" s="5"/>
      <c r="Q4" s="1" t="s">
        <v>38</v>
      </c>
      <c r="R4" s="1" t="s">
        <v>26</v>
      </c>
      <c r="S4" s="1" t="s">
        <v>27</v>
      </c>
      <c r="T4" s="1" t="s">
        <v>28</v>
      </c>
      <c r="U4" s="1" t="s">
        <v>29</v>
      </c>
      <c r="W4" s="1" t="str">
        <f t="shared" si="0"/>
        <v/>
      </c>
      <c r="Z4" s="8" t="s">
        <v>39</v>
      </c>
    </row>
    <row r="5" spans="1:26">
      <c r="A5" s="1">
        <v>1</v>
      </c>
      <c r="B5" s="1">
        <v>4</v>
      </c>
      <c r="C5" s="1" t="s">
        <v>40</v>
      </c>
      <c r="D5" s="17"/>
      <c r="E5" s="14" t="str">
        <f t="shared" si="1"/>
        <v/>
      </c>
      <c r="F5" s="11" t="str" cm="1">
        <f t="array" ref="F5">IF(D5="","",IF($N$11="ENTER INITIALS","",IF(AND(V27&gt;=33,V29&gt;=33),"Inconclusive",_xlfn.IFS(X27+X29=2,"Positive",X26+X27=2,"N1 Rerun",X28+X29=2,"N1 Rerun",X27+X29=1,"Rerun",X26+X28+X27+X29=0,"Rerun",X27+X29=0,"Negative"))))</f>
        <v/>
      </c>
      <c r="G5" s="18"/>
      <c r="H5" s="18"/>
      <c r="I5" s="18"/>
      <c r="J5" s="18"/>
      <c r="K5" s="18"/>
      <c r="L5" s="11" t="str" cm="1">
        <f t="array" ref="L5">_xlfn.IFS(K5="","",K5=F5,"VALIDATED",K5&lt;&gt;F5,"NOT VALIDATED")</f>
        <v/>
      </c>
      <c r="P5" s="5"/>
      <c r="Q5" s="1" t="s">
        <v>38</v>
      </c>
      <c r="R5" s="1" t="s">
        <v>33</v>
      </c>
      <c r="S5" s="1" t="s">
        <v>34</v>
      </c>
      <c r="T5" s="1" t="s">
        <v>28</v>
      </c>
      <c r="U5" s="1" t="s">
        <v>29</v>
      </c>
      <c r="W5" s="1" t="str">
        <f t="shared" si="0"/>
        <v/>
      </c>
      <c r="Z5" s="8" t="s">
        <v>41</v>
      </c>
    </row>
    <row r="6" spans="1:26">
      <c r="A6" s="1">
        <v>1</v>
      </c>
      <c r="B6" s="1">
        <v>5</v>
      </c>
      <c r="C6" s="1" t="s">
        <v>42</v>
      </c>
      <c r="D6" s="17"/>
      <c r="E6" s="14" t="str">
        <f t="shared" si="1"/>
        <v/>
      </c>
      <c r="F6" s="11" t="str" cm="1">
        <f t="array" ref="F6">IF(D6="","",IF($N$11="ENTER INITIALS","",IF(AND(V31&gt;=33,V33&gt;=33),"Inconclusive",_xlfn.IFS(X31+X33=2,"Positive",X30+X31=2,"N1 Rerun",X32+X33=2,"N1 Rerun",X31+X33=1,"Rerun",X30+X32+X31+X33=0,"Rerun",X31+X33=0,"Negative"))))</f>
        <v/>
      </c>
      <c r="G6" s="18"/>
      <c r="H6" s="18"/>
      <c r="I6" s="18"/>
      <c r="J6" s="18"/>
      <c r="K6" s="18"/>
      <c r="L6" s="11" t="str" cm="1">
        <f t="array" ref="L6">_xlfn.IFS(K6="","",K6=F6,"VALIDATED",K6&lt;&gt;F6,"NOT VALIDATED")</f>
        <v/>
      </c>
      <c r="M6" s="1" t="s">
        <v>43</v>
      </c>
      <c r="N6" s="20" t="s">
        <v>44</v>
      </c>
      <c r="P6" s="5"/>
      <c r="Q6" s="1" t="s">
        <v>45</v>
      </c>
      <c r="R6" s="1" t="s">
        <v>26</v>
      </c>
      <c r="S6" s="1" t="s">
        <v>27</v>
      </c>
      <c r="T6" s="1" t="s">
        <v>46</v>
      </c>
      <c r="U6" s="1" t="s">
        <v>47</v>
      </c>
      <c r="W6" s="1" t="str">
        <f t="shared" si="0"/>
        <v/>
      </c>
      <c r="Z6" s="8" t="s">
        <v>48</v>
      </c>
    </row>
    <row r="7" spans="1:26">
      <c r="A7" s="1">
        <v>1</v>
      </c>
      <c r="B7" s="1">
        <v>6</v>
      </c>
      <c r="C7" s="1" t="s">
        <v>49</v>
      </c>
      <c r="D7" s="17"/>
      <c r="E7" s="14" t="str">
        <f t="shared" si="1"/>
        <v/>
      </c>
      <c r="F7" s="11" t="str" cm="1">
        <f t="array" ref="F7">IF(D7="","",IF($N$11="ENTER INITIALS","",IF(AND(V35&gt;=33,V37&gt;=33),"Inconclusive",_xlfn.IFS(X35+X37=2,"Positive",X34+X35=2,"N1 Rerun",X36+X37=2,"N1 Rerun",X35+X37=1,"Rerun",X34+X36+X35+X37=0,"Rerun",X35+X37=0,"Negative"))))</f>
        <v/>
      </c>
      <c r="G7" s="18"/>
      <c r="H7" s="18"/>
      <c r="I7" s="18"/>
      <c r="J7" s="18"/>
      <c r="K7" s="18"/>
      <c r="L7" s="11" t="str" cm="1">
        <f t="array" ref="L7">_xlfn.IFS(K7="","",K7=F7,"VALIDATED",K7&lt;&gt;F7,"NOT VALIDATED")</f>
        <v/>
      </c>
      <c r="M7" s="1" t="s">
        <v>50</v>
      </c>
      <c r="N7" s="20" t="s">
        <v>44</v>
      </c>
      <c r="P7" s="5"/>
      <c r="Q7" s="1" t="s">
        <v>45</v>
      </c>
      <c r="R7" s="1" t="s">
        <v>33</v>
      </c>
      <c r="S7" s="1" t="s">
        <v>34</v>
      </c>
      <c r="T7" s="1" t="s">
        <v>46</v>
      </c>
      <c r="U7" s="1" t="s">
        <v>47</v>
      </c>
      <c r="W7" s="1" t="str">
        <f t="shared" si="0"/>
        <v/>
      </c>
      <c r="Z7" s="8" t="s">
        <v>51</v>
      </c>
    </row>
    <row r="8" spans="1:26">
      <c r="A8" s="1">
        <v>2</v>
      </c>
      <c r="B8" s="1">
        <v>7</v>
      </c>
      <c r="C8" s="1" t="s">
        <v>22</v>
      </c>
      <c r="D8" s="17"/>
      <c r="E8" s="14" t="str">
        <f t="shared" si="1"/>
        <v/>
      </c>
      <c r="F8" s="11" t="str" cm="1">
        <f t="array" ref="F8">IF(D8="","",IF($N$11="ENTER INITIALS","",IF(AND(V39&gt;=33,V41&gt;=33),"Inconclusive",_xlfn.IFS(X39+X41=2,"Positive",X38+X39=2,"N1 Rerun",X40+X41=2,"N1 Rerun",X39+X41=1,"Rerun",X38+X40+X39+X41=0,"Rerun",X39+X41=0,"Negative"))))</f>
        <v/>
      </c>
      <c r="G8" s="19"/>
      <c r="H8" s="19"/>
      <c r="I8" s="18"/>
      <c r="J8" s="18"/>
      <c r="K8" s="18"/>
      <c r="L8" s="11" t="str" cm="1">
        <f t="array" ref="L8">_xlfn.IFS(K8="","",K8=F8,"VALIDATED",K8&lt;&gt;F8,"NOT VALIDATED")</f>
        <v/>
      </c>
      <c r="M8" s="1" t="s">
        <v>52</v>
      </c>
      <c r="N8" s="20" t="s">
        <v>44</v>
      </c>
      <c r="P8" s="5"/>
      <c r="Q8" s="1" t="s">
        <v>53</v>
      </c>
      <c r="R8" s="1" t="s">
        <v>26</v>
      </c>
      <c r="S8" s="1" t="s">
        <v>27</v>
      </c>
      <c r="T8" s="1" t="s">
        <v>46</v>
      </c>
      <c r="U8" s="1" t="s">
        <v>47</v>
      </c>
      <c r="W8" s="1" t="str">
        <f t="shared" si="0"/>
        <v/>
      </c>
      <c r="Z8" s="8" t="s">
        <v>54</v>
      </c>
    </row>
    <row r="9" spans="1:26">
      <c r="A9" s="1">
        <v>2</v>
      </c>
      <c r="B9" s="1">
        <v>8</v>
      </c>
      <c r="C9" s="1" t="s">
        <v>31</v>
      </c>
      <c r="D9" s="17"/>
      <c r="E9" s="14" t="str">
        <f t="shared" si="1"/>
        <v/>
      </c>
      <c r="F9" s="11" t="str" cm="1">
        <f t="array" ref="F9">IF(D9="","",IF($N$11="ENTER INITIALS","",IF(AND(V43&gt;=33,V45&gt;=33),"Inconclusive",_xlfn.IFS(X43+X45=2,"Positive",X42+X43=2,"N1 Rerun",X44+X45=2,"N1 Rerun",X43+X45=1,"Rerun",X42+X44+X43+X45=0,"Rerun",X43+X45=0,"Negative"))))</f>
        <v/>
      </c>
      <c r="G9" s="19"/>
      <c r="H9" s="19"/>
      <c r="I9" s="18"/>
      <c r="J9" s="18"/>
      <c r="K9" s="18"/>
      <c r="L9" s="11" t="str" cm="1">
        <f t="array" ref="L9">_xlfn.IFS(K9="","",K9=F9,"VALIDATED",K9&lt;&gt;F9,"NOT VALIDATED")</f>
        <v/>
      </c>
      <c r="M9" s="1" t="s">
        <v>55</v>
      </c>
      <c r="N9" s="20" t="s">
        <v>44</v>
      </c>
      <c r="P9" s="5"/>
      <c r="Q9" s="1" t="s">
        <v>53</v>
      </c>
      <c r="R9" s="1" t="s">
        <v>33</v>
      </c>
      <c r="S9" s="1" t="s">
        <v>34</v>
      </c>
      <c r="T9" s="1" t="s">
        <v>46</v>
      </c>
      <c r="U9" s="1" t="s">
        <v>47</v>
      </c>
      <c r="W9" s="1" t="str">
        <f t="shared" si="0"/>
        <v/>
      </c>
      <c r="Z9" s="8" t="s">
        <v>56</v>
      </c>
    </row>
    <row r="10" spans="1:26" ht="15.95" thickBot="1">
      <c r="A10" s="1">
        <v>2</v>
      </c>
      <c r="B10" s="1">
        <v>9</v>
      </c>
      <c r="C10" s="1" t="s">
        <v>36</v>
      </c>
      <c r="D10" s="17"/>
      <c r="E10" s="14" t="str">
        <f t="shared" si="1"/>
        <v/>
      </c>
      <c r="F10" s="11" t="str" cm="1">
        <f t="array" ref="F10">IF(D10="","",IF($N$11="ENTER INITIALS","",IF(AND(V47&gt;=33,V49&gt;=33),"Inconclusive",_xlfn.IFS(X47+X49=2,"Positive",X46+X47=2,"N1 Rerun",X48+X49=2,"N1 Rerun",X47+X49=1,"Rerun",X46+X48+X47+X49=0,"Rerun",X47+X49=0,"Negative"))))</f>
        <v/>
      </c>
      <c r="G10" s="19"/>
      <c r="H10" s="19"/>
      <c r="I10" s="18"/>
      <c r="J10" s="18"/>
      <c r="K10" s="18"/>
      <c r="L10" s="11" t="str" cm="1">
        <f t="array" ref="L10">_xlfn.IFS(K10="","",K10=F10,"VALIDATED",K10&lt;&gt;F10,"NOT VALIDATED")</f>
        <v/>
      </c>
      <c r="M10" s="1" t="s">
        <v>57</v>
      </c>
      <c r="N10" s="20" t="s">
        <v>44</v>
      </c>
      <c r="P10" s="5"/>
      <c r="Q10" s="1" t="s">
        <v>58</v>
      </c>
      <c r="R10" s="1" t="s">
        <v>26</v>
      </c>
      <c r="S10" s="1" t="s">
        <v>27</v>
      </c>
      <c r="T10" s="1" t="s">
        <v>59</v>
      </c>
      <c r="U10" s="1" t="s">
        <v>60</v>
      </c>
      <c r="W10" s="1" t="str">
        <f>IF($N$11="ENTER INITIALS","",IF(V10="","INVALID",IF(AND(V10&lt;28,V10&gt;22),"VALID","INVALID")))</f>
        <v/>
      </c>
      <c r="Z10" s="9" t="s">
        <v>61</v>
      </c>
    </row>
    <row r="11" spans="1:26">
      <c r="A11" s="1">
        <v>2</v>
      </c>
      <c r="B11" s="1">
        <v>10</v>
      </c>
      <c r="C11" s="1" t="s">
        <v>40</v>
      </c>
      <c r="D11" s="17"/>
      <c r="E11" s="14" t="str">
        <f t="shared" si="1"/>
        <v/>
      </c>
      <c r="F11" s="11" t="str" cm="1">
        <f t="array" ref="F11">IF(D11="","",IF($N$11="ENTER INITIALS","",IF(AND(V51&gt;=33,V53&gt;=33),"Inconclusive",_xlfn.IFS(X51+X53=2,"Positive",X50+X51=2,"N1 Rerun",X52+X53=2,"N1 Rerun",X51+X53=1,"Rerun",X50+X52+X51+X53=0,"Rerun",X51+X53=0,"Negative"))))</f>
        <v/>
      </c>
      <c r="G11" s="19"/>
      <c r="H11" s="19"/>
      <c r="I11" s="18"/>
      <c r="J11" s="18"/>
      <c r="K11" s="18"/>
      <c r="L11" s="11" t="str" cm="1">
        <f t="array" ref="L11">_xlfn.IFS(K11="","",K11=F11,"VALIDATED",K11&lt;&gt;F11,"NOT VALIDATED")</f>
        <v/>
      </c>
      <c r="M11" s="1" t="s">
        <v>62</v>
      </c>
      <c r="N11" s="20" t="s">
        <v>44</v>
      </c>
      <c r="P11" s="5"/>
      <c r="Q11" s="1" t="s">
        <v>58</v>
      </c>
      <c r="R11" s="1" t="s">
        <v>33</v>
      </c>
      <c r="S11" s="1" t="s">
        <v>34</v>
      </c>
      <c r="T11" s="1" t="s">
        <v>59</v>
      </c>
      <c r="U11" s="1" t="s">
        <v>60</v>
      </c>
      <c r="W11" s="1" t="str">
        <f>IF($N$11="ENTER INITIALS","",IF(V11="","INVALID",IF(AND(V11&lt;28,V11&gt;22),"VALID","INVALID")))</f>
        <v/>
      </c>
    </row>
    <row r="12" spans="1:26">
      <c r="A12" s="1">
        <v>2</v>
      </c>
      <c r="B12" s="1">
        <v>11</v>
      </c>
      <c r="C12" s="1" t="s">
        <v>42</v>
      </c>
      <c r="D12" s="17"/>
      <c r="E12" s="14" t="str">
        <f t="shared" si="1"/>
        <v/>
      </c>
      <c r="F12" s="11" t="str" cm="1">
        <f t="array" ref="F12">IF(D12="","",IF($N$11="ENTER INITIALS","",IF(AND(V55&gt;=33,V57&gt;=33),"Inconclusive",_xlfn.IFS(X55+X57=2,"Positive",X54+X55=2,"N1 Rerun",X56+X57=2,"N1 Rerun",X55+X57=1,"Rerun",X54+X56+X55+X57=0,"Rerun",X55+X57=0,"Negative"))))</f>
        <v/>
      </c>
      <c r="G12" s="18"/>
      <c r="H12" s="19"/>
      <c r="I12" s="18"/>
      <c r="J12" s="18"/>
      <c r="K12" s="18"/>
      <c r="L12" s="11" t="str" cm="1">
        <f t="array" ref="L12">_xlfn.IFS(K12="","",K12=F12,"VALIDATED",K12&lt;&gt;F12,"NOT VALIDATED")</f>
        <v/>
      </c>
      <c r="M12" s="1" t="s">
        <v>62</v>
      </c>
      <c r="N12" s="20" t="s">
        <v>44</v>
      </c>
      <c r="P12" s="5"/>
      <c r="Q12" s="1" t="s">
        <v>63</v>
      </c>
      <c r="R12" s="1" t="s">
        <v>26</v>
      </c>
      <c r="S12" s="1" t="s">
        <v>27</v>
      </c>
      <c r="T12" s="1" t="s">
        <v>59</v>
      </c>
      <c r="U12" s="1" t="s">
        <v>60</v>
      </c>
      <c r="W12" s="1" t="str">
        <f>IF($N$11="ENTER INITIALS","",IF(V12="","INVALID",IF(AND(V12&lt;28,V12&gt;22),"VALID","INVALID")))</f>
        <v/>
      </c>
    </row>
    <row r="13" spans="1:26">
      <c r="A13" s="1">
        <v>2</v>
      </c>
      <c r="B13" s="1">
        <v>12</v>
      </c>
      <c r="C13" s="1" t="s">
        <v>49</v>
      </c>
      <c r="D13" s="17"/>
      <c r="E13" s="14" t="str">
        <f t="shared" si="1"/>
        <v/>
      </c>
      <c r="F13" s="11" t="str" cm="1">
        <f t="array" ref="F13">IF(D13="","",IF($N$11="ENTER INITIALS","",IF(AND(V59&gt;=33,V61&gt;=33),"Inconclusive",_xlfn.IFS(X59+X61=2,"Positive",X58+X59=2,"N1 Rerun",X60+X61=2,"N1 Rerun",X59+X61=1,"Rerun",X58+X60+X59+X61=0,"Rerun",X59+X61=0,"Negative"))))</f>
        <v/>
      </c>
      <c r="G13" s="18"/>
      <c r="H13" s="18"/>
      <c r="I13" s="18"/>
      <c r="J13" s="18"/>
      <c r="K13" s="18"/>
      <c r="L13" s="11" t="str" cm="1">
        <f t="array" ref="L13">_xlfn.IFS(K13="","",K13=F13,"VALIDATED",K13&lt;&gt;F13,"NOT VALIDATED")</f>
        <v/>
      </c>
      <c r="M13" s="1" t="s">
        <v>64</v>
      </c>
      <c r="N13" s="26"/>
      <c r="P13" s="5"/>
      <c r="Q13" s="1" t="s">
        <v>63</v>
      </c>
      <c r="R13" s="1" t="s">
        <v>33</v>
      </c>
      <c r="S13" s="1" t="s">
        <v>34</v>
      </c>
      <c r="T13" s="1" t="s">
        <v>59</v>
      </c>
      <c r="U13" s="1" t="s">
        <v>60</v>
      </c>
      <c r="W13" s="1" t="str">
        <f>IF($N$11="ENTER INITIALS","",IF(V13="","INVALID",IF(AND(V13&lt;28,V13&gt;22),"VALID","INVALID")))</f>
        <v/>
      </c>
    </row>
    <row r="14" spans="1:26">
      <c r="A14" s="1">
        <v>4</v>
      </c>
      <c r="B14" s="1">
        <v>13</v>
      </c>
      <c r="C14" s="1" t="s">
        <v>22</v>
      </c>
      <c r="D14" s="17"/>
      <c r="E14" s="14" t="str">
        <f t="shared" si="1"/>
        <v/>
      </c>
      <c r="F14" s="11" t="str" cm="1">
        <f t="array" ref="F14">IF(D14="","",IF($N$11="ENTER INITIALS","",IF(AND(V63&gt;=33,V65&gt;=33),"Inconclusive",_xlfn.IFS(X63+X65=2,"Positive",X62+X63=2,"N1 Rerun",X64+X65=2,"N1 Rerun",X63+X65=1,"Rerun",X62+X64+X63+X65=0,"Rerun",X63+X65=0,"Negative"))))</f>
        <v/>
      </c>
      <c r="G14" s="18"/>
      <c r="H14" s="18"/>
      <c r="I14" s="18"/>
      <c r="J14" s="18"/>
      <c r="K14" s="18"/>
      <c r="L14" s="11" t="str" cm="1">
        <f t="array" ref="L14">_xlfn.IFS(K14="","",K14=F14,"VALIDATED",K14&lt;&gt;F14,"NOT VALIDATED")</f>
        <v/>
      </c>
      <c r="M14" s="1" t="s">
        <v>65</v>
      </c>
      <c r="N14" s="26"/>
      <c r="P14" s="1" t="str">
        <f>IF(VLOOKUP(Y14,$B$2:$D$190,3,FALSE)="","",VLOOKUP(Y14,$B$2:$D$190,3,FALSE))</f>
        <v/>
      </c>
      <c r="Q14" s="1" t="s">
        <v>66</v>
      </c>
      <c r="R14" s="1" t="s">
        <v>26</v>
      </c>
      <c r="S14" s="1" t="s">
        <v>27</v>
      </c>
      <c r="T14" s="1" t="s">
        <v>28</v>
      </c>
      <c r="U14" s="1" t="s">
        <v>67</v>
      </c>
      <c r="W14" s="1" t="str">
        <f>IF($N$11="ENTER INITIALS","",IF(V14="","INVALID",IF(V14&lt;33,"VALID","INVALID")))</f>
        <v/>
      </c>
      <c r="X14" s="5" t="e" cm="1">
        <f t="array" ref="X14">_xlfn.IFS(W14="VALID",1,W14="INVALID",0,W14="NO AMP",0)</f>
        <v>#N/A</v>
      </c>
      <c r="Y14" s="10">
        <v>1</v>
      </c>
    </row>
    <row r="15" spans="1:26">
      <c r="A15" s="1">
        <v>4</v>
      </c>
      <c r="B15" s="1">
        <v>14</v>
      </c>
      <c r="C15" s="1" t="s">
        <v>31</v>
      </c>
      <c r="D15" s="17"/>
      <c r="E15" s="14" t="str">
        <f t="shared" si="1"/>
        <v/>
      </c>
      <c r="F15" s="11" t="str" cm="1">
        <f t="array" ref="F15">IF(D15="","",IF($N$11="ENTER INITIALS","",IF(AND(V67&gt;=33,V69&gt;=33),"Inconclusive",_xlfn.IFS(X67+X69=2,"Positive",X66+X67=2,"N1 Rerun",X68+X69=2,"N1 Rerun",X67+X69=1,"Rerun",X66+X68+X67+X69=0,"Rerun",X67+X69=0,"Negative"))))</f>
        <v/>
      </c>
      <c r="G15" s="18"/>
      <c r="H15" s="18"/>
      <c r="I15" s="18"/>
      <c r="J15" s="18"/>
      <c r="K15" s="18"/>
      <c r="L15" s="11" t="str" cm="1">
        <f t="array" ref="L15">_xlfn.IFS(K15="","",K15=F15,"VALIDATED",K15&lt;&gt;F15,"NOT VALIDATED")</f>
        <v/>
      </c>
      <c r="M15" s="1" t="s">
        <v>68</v>
      </c>
      <c r="N15" s="6" t="e" cm="1">
        <f t="array" ref="N15">_xlfn.IFS(AND(W6="INVALID",W8="INVALID"),"INVALID PLATE",AND(W7="INVALID",W9="INVALID"),"INVALID PLATE",OR(W6="VALID",W8="VALID"),"VALID PLATE")</f>
        <v>#N/A</v>
      </c>
      <c r="P15" s="1" t="str">
        <f t="shared" ref="P15:P78" si="2">IF(VLOOKUP(Y15,$B$2:$D$190,3,FALSE)="","",VLOOKUP(Y15,$B$2:$D$190,3,FALSE))</f>
        <v/>
      </c>
      <c r="Q15" s="1" t="s">
        <v>66</v>
      </c>
      <c r="R15" s="1" t="s">
        <v>33</v>
      </c>
      <c r="S15" s="1" t="s">
        <v>34</v>
      </c>
      <c r="T15" s="1" t="s">
        <v>28</v>
      </c>
      <c r="U15" s="1" t="s">
        <v>67</v>
      </c>
      <c r="W15" s="1" t="str">
        <f>IF($N$11="ENTER INITIALS","",IF(V15="","NO",IF(V15&lt;33,"YES","NO")))</f>
        <v/>
      </c>
      <c r="X15" s="5" t="e" cm="1">
        <f t="array" ref="X15">_xlfn.IFS(W15="YES",1,W15="NO",0,W15="NO AMP",0)</f>
        <v>#N/A</v>
      </c>
      <c r="Y15" s="10">
        <v>1</v>
      </c>
    </row>
    <row r="16" spans="1:26">
      <c r="A16" s="1">
        <v>4</v>
      </c>
      <c r="B16" s="1">
        <v>15</v>
      </c>
      <c r="C16" s="1" t="s">
        <v>36</v>
      </c>
      <c r="D16" s="17"/>
      <c r="E16" s="14" t="str">
        <f t="shared" si="1"/>
        <v/>
      </c>
      <c r="F16" s="11" t="str" cm="1">
        <f t="array" ref="F16">IF(D16="","",IF($N$11="ENTER INITIALS","",IF(AND(V71&gt;=33,V73&gt;=33),"Inconclusive",_xlfn.IFS(X71+X73=2,"Positive",X70+X71=2,"N1 Rerun",X72+X73=2,"N1 Rerun",X71+X73=1,"Rerun",X70+X72+X71+X73=0,"Rerun",X71+X73=0,"Negative"))))</f>
        <v/>
      </c>
      <c r="G16" s="18"/>
      <c r="H16" s="18"/>
      <c r="I16" s="18"/>
      <c r="J16" s="18"/>
      <c r="K16" s="18"/>
      <c r="L16" s="11" t="str" cm="1">
        <f t="array" ref="L16">_xlfn.IFS(K16="","",K16=F16,"VALIDATED",K16&lt;&gt;F16,"NOT VALIDATED")</f>
        <v/>
      </c>
      <c r="M16" s="1" t="s">
        <v>69</v>
      </c>
      <c r="N16" s="6" t="e" cm="1">
        <f t="array" ref="N16">_xlfn.IFS(OR(W11="VALID",W13="VALID"),"N1 VALID",AND(W11="INVALID",W13="INVALID"),"N1 INVALID")</f>
        <v>#N/A</v>
      </c>
      <c r="P16" s="1" t="str">
        <f t="shared" si="2"/>
        <v/>
      </c>
      <c r="Q16" s="1" t="s">
        <v>70</v>
      </c>
      <c r="R16" s="1" t="s">
        <v>26</v>
      </c>
      <c r="S16" s="1" t="s">
        <v>27</v>
      </c>
      <c r="T16" s="1" t="s">
        <v>28</v>
      </c>
      <c r="U16" s="1" t="s">
        <v>67</v>
      </c>
      <c r="W16" s="1" t="str">
        <f>IF($N$11="ENTER INITIALS","",IF(V16="","INVALID",IF(V16&lt;33,"VALID","INVALID")))</f>
        <v/>
      </c>
      <c r="X16" s="5" t="e" cm="1">
        <f t="array" ref="X16">_xlfn.IFS(W16="VALID",1,W16="INVALID",0,W16="NO AMP",0)</f>
        <v>#N/A</v>
      </c>
      <c r="Y16" s="10">
        <v>1</v>
      </c>
    </row>
    <row r="17" spans="1:25">
      <c r="A17" s="1">
        <v>4</v>
      </c>
      <c r="B17" s="1">
        <v>16</v>
      </c>
      <c r="C17" s="1" t="s">
        <v>40</v>
      </c>
      <c r="D17" s="17"/>
      <c r="E17" s="14" t="str">
        <f t="shared" si="1"/>
        <v/>
      </c>
      <c r="F17" s="11" t="str" cm="1">
        <f t="array" ref="F17">IF(D17="","",IF($N$11="ENTER INITIALS","",IF(AND(V75&gt;=33,V77&gt;=33),"Inconclusive",_xlfn.IFS(X75+X77=2,"Positive",X74+X75=2,"N1 Rerun",X76+X77=2,"N1 Rerun",X75+X77=1,"Rerun",X74+X76+X75+X77=0,"Rerun",X75+X77=0,"Negative"))))</f>
        <v/>
      </c>
      <c r="G17" s="18"/>
      <c r="H17" s="18"/>
      <c r="I17" s="18"/>
      <c r="J17" s="18"/>
      <c r="K17" s="18"/>
      <c r="L17" s="11" t="str" cm="1">
        <f t="array" ref="L17">_xlfn.IFS(K17="","",K17=F17,"VALIDATED",K17&lt;&gt;F17,"NOT VALIDATED")</f>
        <v/>
      </c>
      <c r="M17" s="1" t="s">
        <v>71</v>
      </c>
      <c r="N17" s="6" t="e" cm="1">
        <f t="array" ref="N17">_xlfn.IFS(OR(W10="VALID",W12="VALID"),"P1 VALID",AND(W10="INVALID",W12="INVALID"),"P1 INVALID")</f>
        <v>#N/A</v>
      </c>
      <c r="P17" s="1" t="str">
        <f t="shared" si="2"/>
        <v/>
      </c>
      <c r="Q17" s="1" t="s">
        <v>70</v>
      </c>
      <c r="R17" s="1" t="s">
        <v>33</v>
      </c>
      <c r="S17" s="1" t="s">
        <v>34</v>
      </c>
      <c r="T17" s="1" t="s">
        <v>28</v>
      </c>
      <c r="U17" s="1" t="s">
        <v>67</v>
      </c>
      <c r="W17" s="1" t="str">
        <f>IF($N$11="ENTER INITIALS","",IF(V17="","NO",IF(V17&lt;33,"YES","NO")))</f>
        <v/>
      </c>
      <c r="X17" s="5" t="e" cm="1">
        <f t="array" ref="X17">_xlfn.IFS(W17="YES",1,W17="NO",0,W17="NO AMP",0)</f>
        <v>#N/A</v>
      </c>
      <c r="Y17" s="10">
        <v>1</v>
      </c>
    </row>
    <row r="18" spans="1:25">
      <c r="A18" s="1">
        <v>4</v>
      </c>
      <c r="B18" s="1">
        <v>17</v>
      </c>
      <c r="C18" s="1" t="s">
        <v>42</v>
      </c>
      <c r="D18" s="17"/>
      <c r="E18" s="14" t="str">
        <f t="shared" si="1"/>
        <v/>
      </c>
      <c r="F18" s="11" t="str" cm="1">
        <f t="array" ref="F18">IF(D18="","",IF($N$11="ENTER INITIALS","",IF(AND(V79&gt;=33,V81&gt;=33),"Inconclusive",_xlfn.IFS(X79+X81=2,"Positive",X78+X79=2,"N1 Rerun",X80+X81=2,"N1 Rerun",X79+X81=1,"Rerun",X78+X80+X79+X81=0,"Rerun",X79+X81=0,"Negative"))))</f>
        <v/>
      </c>
      <c r="G18" s="18"/>
      <c r="H18" s="18"/>
      <c r="I18" s="18"/>
      <c r="J18" s="18"/>
      <c r="K18" s="18"/>
      <c r="L18" s="11" t="str" cm="1">
        <f t="array" ref="L18">_xlfn.IFS(K18="","",K18=F18,"VALIDATED",K18&lt;&gt;F18,"NOT VALIDATED")</f>
        <v/>
      </c>
      <c r="P18" s="1" t="str">
        <f t="shared" si="2"/>
        <v/>
      </c>
      <c r="Q18" s="1" t="s">
        <v>72</v>
      </c>
      <c r="R18" s="1" t="s">
        <v>26</v>
      </c>
      <c r="S18" s="1" t="s">
        <v>27</v>
      </c>
      <c r="T18" s="1" t="s">
        <v>28</v>
      </c>
      <c r="U18" s="1" t="s">
        <v>73</v>
      </c>
      <c r="W18" s="1" t="str">
        <f>IF($N$11="ENTER INITIALS","",IF(V18="","INVALID",IF(V18&lt;33,"VALID","INVALID")))</f>
        <v/>
      </c>
      <c r="X18" s="5" t="e" cm="1">
        <f t="array" ref="X18">_xlfn.IFS(W18="VALID",1,W18="INVALID",0,W18="NO AMP",0)</f>
        <v>#N/A</v>
      </c>
      <c r="Y18" s="10">
        <v>2</v>
      </c>
    </row>
    <row r="19" spans="1:25">
      <c r="A19" s="1">
        <v>4</v>
      </c>
      <c r="B19" s="1">
        <v>18</v>
      </c>
      <c r="C19" s="1" t="s">
        <v>49</v>
      </c>
      <c r="D19" s="17"/>
      <c r="E19" s="14" t="str">
        <f t="shared" si="1"/>
        <v/>
      </c>
      <c r="F19" s="11" t="str" cm="1">
        <f t="array" ref="F19">IF(D19="","",IF($N$11="ENTER INITIALS","",IF(AND(V83&gt;=33,V85&gt;=33),"Inconclusive",_xlfn.IFS(X83+X85=2,"Positive",X82+X83=2,"N1 Rerun",X84+X85=2,"N1 Rerun",X83+X85=1,"Rerun",X82+X84+X83+X85=0,"Rerun",X83+X85=0,"Negative"))))</f>
        <v/>
      </c>
      <c r="G19" s="18"/>
      <c r="H19" s="18"/>
      <c r="I19" s="18"/>
      <c r="J19" s="18"/>
      <c r="K19" s="18"/>
      <c r="L19" s="11" t="str" cm="1">
        <f t="array" ref="L19">_xlfn.IFS(K19="","",K19=F19,"VALIDATED",K19&lt;&gt;F19,"NOT VALIDATED")</f>
        <v/>
      </c>
      <c r="M19" s="1" t="s">
        <v>74</v>
      </c>
      <c r="N19" s="18"/>
      <c r="P19" s="1" t="str">
        <f t="shared" si="2"/>
        <v/>
      </c>
      <c r="Q19" s="1" t="s">
        <v>72</v>
      </c>
      <c r="R19" s="1" t="s">
        <v>33</v>
      </c>
      <c r="S19" s="1" t="s">
        <v>34</v>
      </c>
      <c r="T19" s="1" t="s">
        <v>28</v>
      </c>
      <c r="U19" s="1" t="s">
        <v>73</v>
      </c>
      <c r="W19" s="1" t="str">
        <f>IF($N$11="ENTER INITIALS","",IF(V19="","NO",IF(V19&lt;33,"YES","NO")))</f>
        <v/>
      </c>
      <c r="X19" s="5" t="e" cm="1">
        <f t="array" ref="X19">_xlfn.IFS(W19="YES",1,W19="NO",0,W19="NO AMP",0)</f>
        <v>#N/A</v>
      </c>
      <c r="Y19" s="10">
        <v>2</v>
      </c>
    </row>
    <row r="20" spans="1:25">
      <c r="A20" s="1">
        <v>5</v>
      </c>
      <c r="B20" s="1">
        <v>19</v>
      </c>
      <c r="C20" s="1" t="s">
        <v>22</v>
      </c>
      <c r="D20" s="17"/>
      <c r="E20" s="14" t="str">
        <f t="shared" si="1"/>
        <v/>
      </c>
      <c r="F20" s="11" t="str" cm="1">
        <f t="array" ref="F20">IF(D20="","",IF($N$11="ENTER INITIALS","",IF(AND(V87&gt;=33,V89&gt;=33),"Inconclusive",_xlfn.IFS(X87+X89=2,"Positive",X86+X87=2,"N1 Rerun",X88+X89=2,"N1 Rerun",X87+X89=1,"Rerun",X86+X88+X87+X89=0,"Rerun",X87+X89=0,"Negative"))))</f>
        <v/>
      </c>
      <c r="G20" s="18"/>
      <c r="H20" s="18"/>
      <c r="I20" s="18"/>
      <c r="J20" s="18"/>
      <c r="K20" s="18"/>
      <c r="L20" s="11" t="str" cm="1">
        <f t="array" ref="L20">_xlfn.IFS(K20="","",K20=F20,"VALIDATED",K20&lt;&gt;F20,"NOT VALIDATED")</f>
        <v/>
      </c>
      <c r="P20" s="1" t="str">
        <f t="shared" si="2"/>
        <v/>
      </c>
      <c r="Q20" s="1" t="s">
        <v>75</v>
      </c>
      <c r="R20" s="1" t="s">
        <v>26</v>
      </c>
      <c r="S20" s="1" t="s">
        <v>27</v>
      </c>
      <c r="T20" s="1" t="s">
        <v>28</v>
      </c>
      <c r="U20" s="1" t="s">
        <v>73</v>
      </c>
      <c r="W20" s="1" t="str">
        <f>IF($N$11="ENTER INITIALS","",IF(V20="","INVALID",IF(V20&lt;33,"VALID","INVALID")))</f>
        <v/>
      </c>
      <c r="X20" s="5" t="e" cm="1">
        <f t="array" ref="X20">_xlfn.IFS(W20="VALID",1,W20="INVALID",0,W20="NO AMP",0)</f>
        <v>#N/A</v>
      </c>
      <c r="Y20" s="10">
        <v>2</v>
      </c>
    </row>
    <row r="21" spans="1:25">
      <c r="A21" s="1">
        <v>5</v>
      </c>
      <c r="B21" s="1">
        <v>20</v>
      </c>
      <c r="C21" s="1" t="s">
        <v>31</v>
      </c>
      <c r="D21" s="17"/>
      <c r="E21" s="14" t="str">
        <f t="shared" si="1"/>
        <v/>
      </c>
      <c r="F21" s="11" t="str" cm="1">
        <f t="array" ref="F21">IF(D21="","",IF($N$11="ENTER INITIALS","",IF(AND(V91&gt;=33,V93&gt;=33),"Inconclusive",_xlfn.IFS(X91+X93=2,"Positive",X90+X91=2,"N1 Rerun",X92+X93=2,"N1 Rerun",X91+X93=1,"Rerun",X90+X92+X91+X93=0,"Rerun",X91+X93=0,"Negative"))))</f>
        <v/>
      </c>
      <c r="G21" s="18"/>
      <c r="H21" s="18"/>
      <c r="I21" s="18"/>
      <c r="J21" s="18"/>
      <c r="K21" s="18"/>
      <c r="L21" s="11" t="str" cm="1">
        <f t="array" ref="L21">_xlfn.IFS(K21="","",K21=F21,"VALIDATED",K21&lt;&gt;F21,"NOT VALIDATED")</f>
        <v/>
      </c>
      <c r="M21" s="1" t="s">
        <v>76</v>
      </c>
      <c r="N21" s="1">
        <f>COUNTIF(F2:F191,"Positive")</f>
        <v>0</v>
      </c>
      <c r="P21" s="1" t="str">
        <f t="shared" si="2"/>
        <v/>
      </c>
      <c r="Q21" s="1" t="s">
        <v>75</v>
      </c>
      <c r="R21" s="1" t="s">
        <v>33</v>
      </c>
      <c r="S21" s="1" t="s">
        <v>34</v>
      </c>
      <c r="T21" s="1" t="s">
        <v>28</v>
      </c>
      <c r="U21" s="1" t="s">
        <v>73</v>
      </c>
      <c r="W21" s="1" t="str">
        <f>IF($N$11="ENTER INITIALS","",IF(V21="","NO",IF(V21&lt;33,"YES","NO")))</f>
        <v/>
      </c>
      <c r="X21" s="5" t="e" cm="1">
        <f t="array" ref="X21">_xlfn.IFS(W21="YES",1,W21="NO",0,W21="NO AMP",0)</f>
        <v>#N/A</v>
      </c>
      <c r="Y21" s="10">
        <v>2</v>
      </c>
    </row>
    <row r="22" spans="1:25">
      <c r="A22" s="1">
        <v>5</v>
      </c>
      <c r="B22" s="1">
        <v>21</v>
      </c>
      <c r="C22" s="1" t="s">
        <v>36</v>
      </c>
      <c r="D22" s="17"/>
      <c r="E22" s="14" t="str">
        <f t="shared" si="1"/>
        <v/>
      </c>
      <c r="F22" s="11" t="str" cm="1">
        <f t="array" ref="F22">IF(D22="","",IF($N$11="ENTER INITIALS","",IF(AND(V95&gt;=33,V97&gt;=33),"Inconclusive",_xlfn.IFS(X95+X97=2,"Positive",X94+X95=2,"N1 Rerun",X96+X97=2,"N1 Rerun",X95+X97=1,"Rerun",X94+X96+X95+X97=0,"Rerun",X95+X97=0,"Negative"))))</f>
        <v/>
      </c>
      <c r="G22" s="18"/>
      <c r="H22" s="18"/>
      <c r="I22" s="18"/>
      <c r="J22" s="18"/>
      <c r="K22" s="18"/>
      <c r="L22" s="11" t="str" cm="1">
        <f t="array" ref="L22">_xlfn.IFS(K22="","",K22=F22,"VALIDATED",K22&lt;&gt;F22,"NOT VALIDATED")</f>
        <v/>
      </c>
      <c r="M22" s="1" t="s">
        <v>77</v>
      </c>
      <c r="N22" s="1">
        <f>COUNTIF(F2:F193,"N1 Rerun")+COUNTIF(F2:F193,"P1 Rerun")+COUNTIF(F2:F193,"Rerun")</f>
        <v>0</v>
      </c>
      <c r="P22" s="1" t="str">
        <f t="shared" si="2"/>
        <v/>
      </c>
      <c r="Q22" s="1" t="s">
        <v>78</v>
      </c>
      <c r="R22" s="1" t="s">
        <v>26</v>
      </c>
      <c r="S22" s="1" t="s">
        <v>27</v>
      </c>
      <c r="T22" s="1" t="s">
        <v>28</v>
      </c>
      <c r="U22" s="1" t="s">
        <v>79</v>
      </c>
      <c r="W22" s="1" t="str">
        <f>IF($N$11="ENTER INITIALS","",IF(V22="","INVALID",IF(V22&lt;33,"VALID","INVALID")))</f>
        <v/>
      </c>
      <c r="X22" s="5" t="e" cm="1">
        <f t="array" ref="X22">_xlfn.IFS(W22="VALID",1,W22="INVALID",0,W22="NO AMP",0)</f>
        <v>#N/A</v>
      </c>
      <c r="Y22" s="10">
        <v>3</v>
      </c>
    </row>
    <row r="23" spans="1:25">
      <c r="A23" s="1">
        <v>5</v>
      </c>
      <c r="B23" s="1">
        <v>22</v>
      </c>
      <c r="C23" s="1" t="s">
        <v>40</v>
      </c>
      <c r="D23" s="17"/>
      <c r="E23" s="14" t="str">
        <f t="shared" si="1"/>
        <v/>
      </c>
      <c r="F23" s="11" t="str" cm="1">
        <f t="array" ref="F23">IF(D23="","",IF($N$11="ENTER INITIALS","",IF(AND(V99&gt;=33,V101&gt;=33),"Inconclusive",_xlfn.IFS(X99+X101=2,"Positive",X98+X99=2,"N1 Rerun",X100+X101=2,"N1 Rerun",X99+X101=1,"Rerun",X98+X100+X99+X101=0,"Rerun",X99+X101=0,"Negative"))))</f>
        <v/>
      </c>
      <c r="G23" s="18"/>
      <c r="H23" s="18"/>
      <c r="I23" s="18"/>
      <c r="J23" s="18"/>
      <c r="K23" s="18"/>
      <c r="L23" s="11" t="str" cm="1">
        <f t="array" ref="L23">_xlfn.IFS(K23="","",K23=F23,"VALIDATED",K23&lt;&gt;F23,"NOT VALIDATED")</f>
        <v/>
      </c>
      <c r="M23" s="1" t="s">
        <v>80</v>
      </c>
      <c r="N23" s="1">
        <f>COUNTIF(F2:F193,"Negative")</f>
        <v>0</v>
      </c>
      <c r="P23" s="1" t="str">
        <f t="shared" si="2"/>
        <v/>
      </c>
      <c r="Q23" s="1" t="s">
        <v>78</v>
      </c>
      <c r="R23" s="1" t="s">
        <v>33</v>
      </c>
      <c r="S23" s="1" t="s">
        <v>34</v>
      </c>
      <c r="T23" s="1" t="s">
        <v>28</v>
      </c>
      <c r="U23" s="1" t="s">
        <v>79</v>
      </c>
      <c r="W23" s="1" t="str">
        <f>IF($N$11="ENTER INITIALS","",IF(V23="","NO",IF(V23&lt;33,"YES","NO")))</f>
        <v/>
      </c>
      <c r="X23" s="5" t="e" cm="1">
        <f t="array" ref="X23">_xlfn.IFS(W23="YES",1,W23="NO",0,W23="NO AMP",0)</f>
        <v>#N/A</v>
      </c>
      <c r="Y23" s="10">
        <v>3</v>
      </c>
    </row>
    <row r="24" spans="1:25">
      <c r="A24" s="1">
        <v>5</v>
      </c>
      <c r="B24" s="1">
        <v>23</v>
      </c>
      <c r="C24" s="1" t="s">
        <v>42</v>
      </c>
      <c r="D24" s="17"/>
      <c r="E24" s="14" t="str">
        <f t="shared" si="1"/>
        <v/>
      </c>
      <c r="F24" s="11" t="str" cm="1">
        <f t="array" ref="F24">IF(D24="","",IF($N$11="ENTER INITIALS","",IF(AND(V103&gt;=33,V105&gt;=33),"Inconclusive",_xlfn.IFS(X103+X105=2,"Positive",X102+X103=2,"N1 Rerun",X104+X105=2,"N1 Rerun",X103+X105=1,"Rerun",X102+X104+X103+X105=0,"Rerun",X103+X105=0,"Negative"))))</f>
        <v/>
      </c>
      <c r="G24" s="18"/>
      <c r="H24" s="18"/>
      <c r="I24" s="18"/>
      <c r="J24" s="18"/>
      <c r="K24" s="18"/>
      <c r="L24" s="11" t="str" cm="1">
        <f t="array" ref="L24">_xlfn.IFS(K24="","",K24=F24,"VALIDATED",K24&lt;&gt;F24,"NOT VALIDATED")</f>
        <v/>
      </c>
      <c r="M24" s="1" t="s">
        <v>81</v>
      </c>
      <c r="N24" s="1">
        <f>COUNTIF(F2:F193,"Inconclusive")</f>
        <v>0</v>
      </c>
      <c r="P24" s="1" t="str">
        <f t="shared" si="2"/>
        <v/>
      </c>
      <c r="Q24" s="1" t="s">
        <v>82</v>
      </c>
      <c r="R24" s="1" t="s">
        <v>26</v>
      </c>
      <c r="S24" s="1" t="s">
        <v>27</v>
      </c>
      <c r="T24" s="1" t="s">
        <v>28</v>
      </c>
      <c r="U24" s="1" t="s">
        <v>79</v>
      </c>
      <c r="W24" s="1" t="str">
        <f>IF($N$11="ENTER INITIALS","",IF(V24="","INVALID",IF(V24&lt;33,"VALID","INVALID")))</f>
        <v/>
      </c>
      <c r="X24" s="5" t="e" cm="1">
        <f t="array" ref="X24">_xlfn.IFS(W24="VALID",1,W24="INVALID",0,W24="NO AMP",0)</f>
        <v>#N/A</v>
      </c>
      <c r="Y24" s="10">
        <v>3</v>
      </c>
    </row>
    <row r="25" spans="1:25">
      <c r="A25" s="1">
        <v>5</v>
      </c>
      <c r="B25" s="1">
        <v>24</v>
      </c>
      <c r="C25" s="1" t="s">
        <v>49</v>
      </c>
      <c r="D25" s="17"/>
      <c r="E25" s="14" t="str">
        <f t="shared" si="1"/>
        <v/>
      </c>
      <c r="F25" s="11" t="str" cm="1">
        <f t="array" ref="F25">IF(D25="","",IF($N$11="ENTER INITIALS","",IF(AND(V107&gt;=33,V109&gt;=33),"Inconclusive",_xlfn.IFS(X107+X109=2,"Positive",X106+X107=2,"N1 Rerun",X108+X109=2,"N1 Rerun",X107+X109=1,"Rerun",X106+X108+X107+X109=0,"Rerun",X107+X109=0,"Negative"))))</f>
        <v/>
      </c>
      <c r="G25" s="18"/>
      <c r="H25" s="18"/>
      <c r="I25" s="18"/>
      <c r="J25" s="18"/>
      <c r="K25" s="18"/>
      <c r="L25" s="11" t="str" cm="1">
        <f t="array" ref="L25">_xlfn.IFS(K25="","",K25=F25,"VALIDATED",K25&lt;&gt;F25,"NOT VALIDATED")</f>
        <v/>
      </c>
      <c r="M25" s="1" t="s">
        <v>83</v>
      </c>
      <c r="N25" s="1">
        <f>COUNTA(F2:F193)-COUNTIF(F2:F193,"DUPLICATE")</f>
        <v>189</v>
      </c>
      <c r="P25" s="1" t="str">
        <f t="shared" si="2"/>
        <v/>
      </c>
      <c r="Q25" s="1" t="s">
        <v>82</v>
      </c>
      <c r="R25" s="1" t="s">
        <v>33</v>
      </c>
      <c r="S25" s="1" t="s">
        <v>34</v>
      </c>
      <c r="T25" s="1" t="s">
        <v>28</v>
      </c>
      <c r="U25" s="1" t="s">
        <v>79</v>
      </c>
      <c r="W25" s="1" t="str">
        <f>IF($N$11="ENTER INITIALS","",IF(V25="","NO",IF(V25&lt;33,"YES","NO")))</f>
        <v/>
      </c>
      <c r="X25" s="5" t="e" cm="1">
        <f t="array" ref="X25">_xlfn.IFS(W25="YES",1,W25="NO",0,W25="NO AMP",0)</f>
        <v>#N/A</v>
      </c>
      <c r="Y25" s="10">
        <v>3</v>
      </c>
    </row>
    <row r="26" spans="1:25">
      <c r="A26" s="1">
        <v>7</v>
      </c>
      <c r="B26" s="1">
        <v>25</v>
      </c>
      <c r="C26" s="1" t="s">
        <v>22</v>
      </c>
      <c r="D26" s="17"/>
      <c r="E26" s="14" t="str">
        <f t="shared" si="1"/>
        <v/>
      </c>
      <c r="F26" s="11" t="str" cm="1">
        <f t="array" ref="F26">IF(D26="","",IF($N$11="ENTER INITIALS","",IF(AND(V111&gt;=33,V113&gt;=33),"Inconclusive",_xlfn.IFS(X111+X113=2,"Positive",X110+X111=2,"N1 Rerun",X112+X113=2,"N1 Rerun",X111+X113=1,"Rerun",X110+X112+X111+X113=0,"Rerun",X111+X113=0,"Negative"))))</f>
        <v/>
      </c>
      <c r="G26" s="18"/>
      <c r="H26" s="18"/>
      <c r="I26" s="18"/>
      <c r="J26" s="18"/>
      <c r="K26" s="18"/>
      <c r="L26" s="11" t="str" cm="1">
        <f t="array" ref="L26">_xlfn.IFS(K26="","",K26=F26,"VALIDATED",K26&lt;&gt;F26,"NOT VALIDATED")</f>
        <v/>
      </c>
      <c r="P26" s="1" t="str">
        <f t="shared" si="2"/>
        <v/>
      </c>
      <c r="Q26" s="1" t="s">
        <v>84</v>
      </c>
      <c r="R26" s="1" t="s">
        <v>26</v>
      </c>
      <c r="S26" s="1" t="s">
        <v>27</v>
      </c>
      <c r="T26" s="1" t="s">
        <v>28</v>
      </c>
      <c r="U26" s="1" t="s">
        <v>85</v>
      </c>
      <c r="W26" s="1" t="str">
        <f>IF($N$11="ENTER INITIALS","",IF(V26="","INVALID",IF(V26&lt;33,"VALID","INVALID")))</f>
        <v/>
      </c>
      <c r="X26" s="5" t="e" cm="1">
        <f t="array" ref="X26">_xlfn.IFS(W26="VALID",1,W26="INVALID",0,W26="NO AMP",0)</f>
        <v>#N/A</v>
      </c>
      <c r="Y26" s="10">
        <v>4</v>
      </c>
    </row>
    <row r="27" spans="1:25">
      <c r="A27" s="1">
        <v>7</v>
      </c>
      <c r="B27" s="1">
        <v>26</v>
      </c>
      <c r="C27" s="1" t="s">
        <v>31</v>
      </c>
      <c r="D27" s="17"/>
      <c r="E27" s="14" t="str">
        <f t="shared" si="1"/>
        <v/>
      </c>
      <c r="F27" s="11" t="str" cm="1">
        <f t="array" ref="F27">IF(D27="","",IF($N$11="ENTER INITIALS","",IF(AND(V115&gt;=33,V117&gt;=33),"Inconclusive",_xlfn.IFS(X115+X117=2,"Positive",X114+X115=2,"N1 Rerun",X116+X117=2,"N1 Rerun",X115+X117=1,"Rerun",X114+X116+X115+X117=0,"Rerun",X115+X117=0,"Negative"))))</f>
        <v/>
      </c>
      <c r="G27" s="18"/>
      <c r="H27" s="18"/>
      <c r="I27" s="18"/>
      <c r="J27" s="18"/>
      <c r="K27" s="18"/>
      <c r="L27" s="11" t="str" cm="1">
        <f t="array" ref="L27">_xlfn.IFS(K27="","",K27=F27,"VALIDATED",K27&lt;&gt;F27,"NOT VALIDATED")</f>
        <v/>
      </c>
      <c r="M27" s="1" t="s">
        <v>86</v>
      </c>
      <c r="P27" s="1" t="str">
        <f t="shared" si="2"/>
        <v/>
      </c>
      <c r="Q27" s="1" t="s">
        <v>84</v>
      </c>
      <c r="R27" s="1" t="s">
        <v>33</v>
      </c>
      <c r="S27" s="1" t="s">
        <v>34</v>
      </c>
      <c r="T27" s="1" t="s">
        <v>28</v>
      </c>
      <c r="U27" s="1" t="s">
        <v>85</v>
      </c>
      <c r="W27" s="1" t="str">
        <f>IF($N$11="ENTER INITIALS","",IF(V27="","NO",IF(V27&lt;33,"YES","NO")))</f>
        <v/>
      </c>
      <c r="X27" s="5" t="e" cm="1">
        <f t="array" ref="X27">_xlfn.IFS(W27="YES",1,W27="NO",0,W27="NO AMP",0)</f>
        <v>#N/A</v>
      </c>
      <c r="Y27" s="10">
        <v>4</v>
      </c>
    </row>
    <row r="28" spans="1:25">
      <c r="A28" s="1">
        <v>7</v>
      </c>
      <c r="B28" s="1">
        <v>27</v>
      </c>
      <c r="C28" s="1" t="s">
        <v>36</v>
      </c>
      <c r="D28" s="17"/>
      <c r="E28" s="14" t="str">
        <f t="shared" si="1"/>
        <v/>
      </c>
      <c r="F28" s="11" t="str" cm="1">
        <f t="array" ref="F28">IF(D28="","",IF($N$11="ENTER INITIALS","",IF(AND(V119&gt;=33,V121&gt;=33),"Inconclusive",_xlfn.IFS(X119+X121=2,"Positive",X118+X119=2,"N1 Rerun",X120+X121=2,"N1 Rerun",X119+X121=1,"Rerun",X118+X120+X119+X121=0,"Rerun",X119+X121=0,"Negative"))))</f>
        <v/>
      </c>
      <c r="G28" s="18"/>
      <c r="H28" s="18"/>
      <c r="I28" s="18"/>
      <c r="J28" s="18"/>
      <c r="K28" s="18"/>
      <c r="L28" s="11" t="str" cm="1">
        <f t="array" ref="L28">_xlfn.IFS(K28="","",K28=F28,"VALIDATED",K28&lt;&gt;F28,"NOT VALIDATED")</f>
        <v/>
      </c>
      <c r="M28" s="1" t="s">
        <v>87</v>
      </c>
      <c r="N28" s="1">
        <f>N25-N22-N27</f>
        <v>189</v>
      </c>
      <c r="P28" s="1" t="str">
        <f t="shared" si="2"/>
        <v/>
      </c>
      <c r="Q28" s="1" t="s">
        <v>88</v>
      </c>
      <c r="R28" s="1" t="s">
        <v>26</v>
      </c>
      <c r="S28" s="1" t="s">
        <v>27</v>
      </c>
      <c r="T28" s="1" t="s">
        <v>28</v>
      </c>
      <c r="U28" s="1" t="s">
        <v>85</v>
      </c>
      <c r="W28" s="1" t="str">
        <f>IF($N$11="ENTER INITIALS","",IF(V28="","INVALID",IF(V28&lt;33,"VALID","INVALID")))</f>
        <v/>
      </c>
      <c r="X28" s="5" t="e" cm="1">
        <f t="array" ref="X28">_xlfn.IFS(W28="VALID",1,W28="INVALID",0,W28="NO AMP",0)</f>
        <v>#N/A</v>
      </c>
      <c r="Y28" s="10">
        <v>4</v>
      </c>
    </row>
    <row r="29" spans="1:25">
      <c r="A29" s="1">
        <v>7</v>
      </c>
      <c r="B29" s="1">
        <v>28</v>
      </c>
      <c r="C29" s="1" t="s">
        <v>40</v>
      </c>
      <c r="D29" s="17"/>
      <c r="E29" s="14" t="str">
        <f t="shared" si="1"/>
        <v/>
      </c>
      <c r="F29" s="11" t="str" cm="1">
        <f t="array" ref="F29">IF(D29="","",IF($N$11="ENTER INITIALS","",IF(AND(V123&gt;=33,V125&gt;=33),"Inconclusive",_xlfn.IFS(X123+X125=2,"Positive",X122+X123=2,"N1 Rerun",X124+X125=2,"N1 Rerun",X123+X125=1,"Rerun",X122+X124+X123+X125=0,"Rerun",X123+X125=0,"Negative"))))</f>
        <v/>
      </c>
      <c r="G29" s="18"/>
      <c r="H29" s="18"/>
      <c r="I29" s="18"/>
      <c r="J29" s="18"/>
      <c r="K29" s="18"/>
      <c r="L29" s="11" t="str" cm="1">
        <f t="array" ref="L29">_xlfn.IFS(K29="","",K29=F29,"VALIDATED",K29&lt;&gt;F29,"NOT VALIDATED")</f>
        <v/>
      </c>
      <c r="P29" s="1" t="str">
        <f t="shared" si="2"/>
        <v/>
      </c>
      <c r="Q29" s="1" t="s">
        <v>88</v>
      </c>
      <c r="R29" s="1" t="s">
        <v>33</v>
      </c>
      <c r="S29" s="1" t="s">
        <v>34</v>
      </c>
      <c r="T29" s="1" t="s">
        <v>28</v>
      </c>
      <c r="U29" s="1" t="s">
        <v>85</v>
      </c>
      <c r="W29" s="1" t="str">
        <f>IF($N$11="ENTER INITIALS","",IF(V29="","NO",IF(V29&lt;33,"YES","NO")))</f>
        <v/>
      </c>
      <c r="X29" s="5" t="e" cm="1">
        <f t="array" ref="X29">_xlfn.IFS(W29="YES",1,W29="NO",0,W29="NO AMP",0)</f>
        <v>#N/A</v>
      </c>
      <c r="Y29" s="10">
        <v>4</v>
      </c>
    </row>
    <row r="30" spans="1:25">
      <c r="A30" s="1">
        <v>7</v>
      </c>
      <c r="B30" s="1">
        <v>29</v>
      </c>
      <c r="C30" s="1" t="s">
        <v>42</v>
      </c>
      <c r="D30" s="17"/>
      <c r="E30" s="14" t="str">
        <f t="shared" si="1"/>
        <v/>
      </c>
      <c r="F30" s="11" t="str" cm="1">
        <f t="array" ref="F30">IF(D30="","",IF($N$11="ENTER INITIALS","",IF(AND(V127&gt;=33,V129&gt;=33),"Inconclusive",_xlfn.IFS(X127+X129=2,"Positive",X126+X127=2,"N1 Rerun",X128+X129=2,"N1 Rerun",X127+X129=1,"Rerun",X126+X128+X127+X129=0,"Rerun",X127+X129=0,"Negative"))))</f>
        <v/>
      </c>
      <c r="G30" s="18"/>
      <c r="H30" s="18"/>
      <c r="I30" s="18"/>
      <c r="J30" s="18"/>
      <c r="K30" s="18"/>
      <c r="L30" s="11" t="str" cm="1">
        <f t="array" ref="L30">_xlfn.IFS(K30="","",K30=F30,"VALIDATED",K30&lt;&gt;F30,"NOT VALIDATED")</f>
        <v/>
      </c>
      <c r="P30" s="1" t="str">
        <f t="shared" si="2"/>
        <v/>
      </c>
      <c r="Q30" s="1" t="s">
        <v>89</v>
      </c>
      <c r="R30" s="1" t="s">
        <v>26</v>
      </c>
      <c r="S30" s="1" t="s">
        <v>27</v>
      </c>
      <c r="T30" s="1" t="s">
        <v>28</v>
      </c>
      <c r="U30" s="1" t="s">
        <v>90</v>
      </c>
      <c r="W30" s="1" t="str">
        <f>IF($N$11="ENTER INITIALS","",IF(V30="","INVALID",IF(V30&lt;33,"VALID","INVALID")))</f>
        <v/>
      </c>
      <c r="X30" s="5" t="e" cm="1">
        <f t="array" ref="X30">_xlfn.IFS(W30="VALID",1,W30="INVALID",0,W30="NO AMP",0)</f>
        <v>#N/A</v>
      </c>
      <c r="Y30" s="10">
        <v>5</v>
      </c>
    </row>
    <row r="31" spans="1:25">
      <c r="A31" s="1">
        <v>7</v>
      </c>
      <c r="B31" s="1">
        <v>30</v>
      </c>
      <c r="C31" s="1" t="s">
        <v>49</v>
      </c>
      <c r="D31" s="17"/>
      <c r="E31" s="14" t="str">
        <f t="shared" si="1"/>
        <v/>
      </c>
      <c r="F31" s="11" t="str" cm="1">
        <f t="array" ref="F31">IF(D31="","",IF($N$11="ENTER INITIALS","",IF(AND(V131&gt;=33,V133&gt;=33),"Inconclusive",_xlfn.IFS(X131+X133=2,"Positive",X130+X131=2,"N1 Rerun",X132+X133=2,"N1 Rerun",X131+X133=1,"Rerun",X130+X132+X131+X133=0,"Rerun",X131+X133=0,"Negative"))))</f>
        <v/>
      </c>
      <c r="G31" s="18"/>
      <c r="H31" s="18"/>
      <c r="I31" s="18"/>
      <c r="J31" s="18"/>
      <c r="K31" s="18"/>
      <c r="L31" s="11" t="str" cm="1">
        <f t="array" ref="L31">_xlfn.IFS(K31="","",K31=F31,"VALIDATED",K31&lt;&gt;F31,"NOT VALIDATED")</f>
        <v/>
      </c>
      <c r="P31" s="1" t="str">
        <f t="shared" si="2"/>
        <v/>
      </c>
      <c r="Q31" s="1" t="s">
        <v>89</v>
      </c>
      <c r="R31" s="1" t="s">
        <v>33</v>
      </c>
      <c r="S31" s="1" t="s">
        <v>34</v>
      </c>
      <c r="T31" s="1" t="s">
        <v>28</v>
      </c>
      <c r="U31" s="1" t="s">
        <v>90</v>
      </c>
      <c r="W31" s="1" t="str">
        <f>IF($N$11="ENTER INITIALS","",IF(V31="","NO",IF(V31&lt;33,"YES","NO")))</f>
        <v/>
      </c>
      <c r="X31" s="5" t="e" cm="1">
        <f t="array" ref="X31">_xlfn.IFS(W31="YES",1,W31="NO",0,W31="NO AMP",0)</f>
        <v>#N/A</v>
      </c>
      <c r="Y31" s="10">
        <v>5</v>
      </c>
    </row>
    <row r="32" spans="1:25">
      <c r="A32" s="1">
        <v>8</v>
      </c>
      <c r="B32" s="1">
        <v>31</v>
      </c>
      <c r="C32" s="1" t="s">
        <v>22</v>
      </c>
      <c r="D32" s="17"/>
      <c r="E32" s="14" t="str">
        <f t="shared" si="1"/>
        <v/>
      </c>
      <c r="F32" s="11" t="str" cm="1">
        <f t="array" ref="F32">IF(D32="","",IF($N$11="ENTER INITIALS","",IF(AND(V135&gt;=33,V137&gt;=33),"Inconclusive",_xlfn.IFS(X135+X137=2,"Positive",X134+X135=2,"N1 Rerun",X136+X137=2,"N1 Rerun",X135+X137=1,"Rerun",X134+X136+X135+X137=0,"Rerun",X135+X137=0,"Negative"))))</f>
        <v/>
      </c>
      <c r="G32" s="18"/>
      <c r="H32" s="18"/>
      <c r="I32" s="18"/>
      <c r="J32" s="18"/>
      <c r="K32" s="18"/>
      <c r="L32" s="11" t="str" cm="1">
        <f t="array" ref="L32">_xlfn.IFS(K32="","",K32=F32,"VALIDATED",K32&lt;&gt;F32,"NOT VALIDATED")</f>
        <v/>
      </c>
      <c r="P32" s="1" t="str">
        <f t="shared" si="2"/>
        <v/>
      </c>
      <c r="Q32" s="1" t="s">
        <v>91</v>
      </c>
      <c r="R32" s="1" t="s">
        <v>26</v>
      </c>
      <c r="S32" s="1" t="s">
        <v>27</v>
      </c>
      <c r="T32" s="1" t="s">
        <v>28</v>
      </c>
      <c r="U32" s="1" t="s">
        <v>90</v>
      </c>
      <c r="W32" s="1" t="str">
        <f>IF($N$11="ENTER INITIALS","",IF(V32="","INVALID",IF(V32&lt;33,"VALID","INVALID")))</f>
        <v/>
      </c>
      <c r="X32" s="5" t="e" cm="1">
        <f t="array" ref="X32">_xlfn.IFS(W32="VALID",1,W32="INVALID",0,W32="NO AMP",0)</f>
        <v>#N/A</v>
      </c>
      <c r="Y32" s="10">
        <v>5</v>
      </c>
    </row>
    <row r="33" spans="1:25">
      <c r="A33" s="1">
        <v>8</v>
      </c>
      <c r="B33" s="1">
        <v>32</v>
      </c>
      <c r="C33" s="1" t="s">
        <v>31</v>
      </c>
      <c r="D33" s="17"/>
      <c r="E33" s="14" t="str">
        <f t="shared" si="1"/>
        <v/>
      </c>
      <c r="F33" s="11" t="str" cm="1">
        <f t="array" ref="F33">IF(D33="","",IF($N$11="ENTER INITIALS","",IF(AND(V139&gt;=33,V141&gt;=33),"Inconclusive",_xlfn.IFS(X139+X141=2,"Positive",X138+X139=2,"N1 Rerun",X140+X141=2,"N1 Rerun",X139+X141=1,"Rerun",X138+X140+X139+X141=0,"Rerun",X139+X141=0,"Negative"))))</f>
        <v/>
      </c>
      <c r="G33" s="18"/>
      <c r="H33" s="18"/>
      <c r="I33" s="18"/>
      <c r="J33" s="18"/>
      <c r="K33" s="18"/>
      <c r="L33" s="11" t="str" cm="1">
        <f t="array" ref="L33">_xlfn.IFS(K33="","",K33=F33,"VALIDATED",K33&lt;&gt;F33,"NOT VALIDATED")</f>
        <v/>
      </c>
      <c r="P33" s="1" t="str">
        <f t="shared" si="2"/>
        <v/>
      </c>
      <c r="Q33" s="1" t="s">
        <v>91</v>
      </c>
      <c r="R33" s="1" t="s">
        <v>33</v>
      </c>
      <c r="S33" s="1" t="s">
        <v>34</v>
      </c>
      <c r="T33" s="1" t="s">
        <v>28</v>
      </c>
      <c r="U33" s="1" t="s">
        <v>90</v>
      </c>
      <c r="W33" s="1" t="str">
        <f>IF($N$11="ENTER INITIALS","",IF(V33="","NO",IF(V33&lt;33,"YES","NO")))</f>
        <v/>
      </c>
      <c r="X33" s="5" t="e" cm="1">
        <f t="array" ref="X33">_xlfn.IFS(W33="YES",1,W33="NO",0,W33="NO AMP",0)</f>
        <v>#N/A</v>
      </c>
      <c r="Y33" s="10">
        <v>5</v>
      </c>
    </row>
    <row r="34" spans="1:25">
      <c r="A34" s="1">
        <v>8</v>
      </c>
      <c r="B34" s="1">
        <v>33</v>
      </c>
      <c r="C34" s="1" t="s">
        <v>36</v>
      </c>
      <c r="D34" s="17"/>
      <c r="E34" s="14" t="str">
        <f t="shared" si="1"/>
        <v/>
      </c>
      <c r="F34" s="11" t="str" cm="1">
        <f t="array" ref="F34">IF(D34="","",IF($N$11="ENTER INITIALS","",IF(AND(V143&gt;=33,V145&gt;=33),"Inconclusive",_xlfn.IFS(X143+X145=2,"Positive",X142+X143=2,"N1 Rerun",X144+X145=2,"N1 Rerun",X143+X145=1,"Rerun",X142+X144+X143+X145=0,"Rerun",X143+X145=0,"Negative"))))</f>
        <v/>
      </c>
      <c r="G34" s="18"/>
      <c r="H34" s="18"/>
      <c r="I34" s="18"/>
      <c r="J34" s="18"/>
      <c r="K34" s="18"/>
      <c r="L34" s="11" t="str" cm="1">
        <f t="array" ref="L34">_xlfn.IFS(K34="","",K34=F34,"VALIDATED",K34&lt;&gt;F34,"NOT VALIDATED")</f>
        <v/>
      </c>
      <c r="P34" s="1" t="str">
        <f t="shared" si="2"/>
        <v/>
      </c>
      <c r="Q34" s="1" t="s">
        <v>92</v>
      </c>
      <c r="R34" s="1" t="s">
        <v>26</v>
      </c>
      <c r="S34" s="1" t="s">
        <v>27</v>
      </c>
      <c r="T34" s="1" t="s">
        <v>28</v>
      </c>
      <c r="U34" s="1" t="s">
        <v>93</v>
      </c>
      <c r="W34" s="1" t="str">
        <f>IF($N$11="ENTER INITIALS","",IF(V34="","INVALID",IF(V34&lt;33,"VALID","INVALID")))</f>
        <v/>
      </c>
      <c r="X34" s="5" t="e" cm="1">
        <f t="array" ref="X34">_xlfn.IFS(W34="VALID",1,W34="INVALID",0,W34="NO AMP",0)</f>
        <v>#N/A</v>
      </c>
      <c r="Y34" s="10">
        <v>6</v>
      </c>
    </row>
    <row r="35" spans="1:25">
      <c r="A35" s="1">
        <v>8</v>
      </c>
      <c r="B35" s="1">
        <v>34</v>
      </c>
      <c r="C35" s="1" t="s">
        <v>40</v>
      </c>
      <c r="D35" s="17"/>
      <c r="E35" s="14" t="str">
        <f t="shared" si="1"/>
        <v/>
      </c>
      <c r="F35" s="11" t="str" cm="1">
        <f t="array" ref="F35">IF(D35="","",IF($N$11="ENTER INITIALS","",IF(AND(V147&gt;=33,V149&gt;=33),"Inconclusive",_xlfn.IFS(X147+X149=2,"Positive",X146+X147=2,"N1 Rerun",X148+X149=2,"N1 Rerun",X147+X149=1,"Rerun",X146+X148+X147+X149=0,"Rerun",X147+X149=0,"Negative"))))</f>
        <v/>
      </c>
      <c r="G35" s="18"/>
      <c r="H35" s="18"/>
      <c r="I35" s="18"/>
      <c r="J35" s="18"/>
      <c r="K35" s="18"/>
      <c r="L35" s="11" t="str" cm="1">
        <f t="array" ref="L35">_xlfn.IFS(K35="","",K35=F35,"VALIDATED",K35&lt;&gt;F35,"NOT VALIDATED")</f>
        <v/>
      </c>
      <c r="P35" s="1" t="str">
        <f t="shared" si="2"/>
        <v/>
      </c>
      <c r="Q35" s="1" t="s">
        <v>92</v>
      </c>
      <c r="R35" s="1" t="s">
        <v>33</v>
      </c>
      <c r="S35" s="1" t="s">
        <v>34</v>
      </c>
      <c r="T35" s="1" t="s">
        <v>28</v>
      </c>
      <c r="U35" s="1" t="s">
        <v>93</v>
      </c>
      <c r="W35" s="1" t="str">
        <f>IF($N$11="ENTER INITIALS","",IF(V35="","NO",IF(V35&lt;33,"YES","NO")))</f>
        <v/>
      </c>
      <c r="X35" s="5" t="e" cm="1">
        <f t="array" ref="X35">_xlfn.IFS(W35="YES",1,W35="NO",0,W35="NO AMP",0)</f>
        <v>#N/A</v>
      </c>
      <c r="Y35" s="10">
        <v>6</v>
      </c>
    </row>
    <row r="36" spans="1:25">
      <c r="A36" s="1">
        <v>8</v>
      </c>
      <c r="B36" s="1">
        <v>35</v>
      </c>
      <c r="C36" s="1" t="s">
        <v>42</v>
      </c>
      <c r="D36" s="17"/>
      <c r="E36" s="14" t="str">
        <f t="shared" si="1"/>
        <v/>
      </c>
      <c r="F36" s="11" t="str" cm="1">
        <f t="array" ref="F36">IF(D36="","",IF($N$11="ENTER INITIALS","",IF(AND(V151&gt;=33,V153&gt;=33),"Inconclusive",_xlfn.IFS(X151+X153=2,"Positive",X150+X151=2,"N1 Rerun",X152+X153=2,"N1 Rerun",X151+X153=1,"Rerun",X150+X152+X151+X153=0,"Rerun",X151+X153=0,"Negative"))))</f>
        <v/>
      </c>
      <c r="G36" s="18"/>
      <c r="H36" s="18"/>
      <c r="I36" s="18"/>
      <c r="J36" s="18"/>
      <c r="K36" s="18"/>
      <c r="L36" s="11" t="str" cm="1">
        <f t="array" ref="L36">_xlfn.IFS(K36="","",K36=F36,"VALIDATED",K36&lt;&gt;F36,"NOT VALIDATED")</f>
        <v/>
      </c>
      <c r="P36" s="1" t="str">
        <f t="shared" si="2"/>
        <v/>
      </c>
      <c r="Q36" s="1" t="s">
        <v>94</v>
      </c>
      <c r="R36" s="1" t="s">
        <v>26</v>
      </c>
      <c r="S36" s="1" t="s">
        <v>27</v>
      </c>
      <c r="T36" s="1" t="s">
        <v>28</v>
      </c>
      <c r="U36" s="1" t="s">
        <v>93</v>
      </c>
      <c r="W36" s="1" t="str">
        <f>IF($N$11="ENTER INITIALS","",IF(V36="","INVALID",IF(V36&lt;33,"VALID","INVALID")))</f>
        <v/>
      </c>
      <c r="X36" s="5" t="e" cm="1">
        <f t="array" ref="X36">_xlfn.IFS(W36="VALID",1,W36="INVALID",0,W36="NO AMP",0)</f>
        <v>#N/A</v>
      </c>
      <c r="Y36" s="10">
        <v>6</v>
      </c>
    </row>
    <row r="37" spans="1:25">
      <c r="A37" s="1">
        <v>8</v>
      </c>
      <c r="B37" s="1">
        <v>36</v>
      </c>
      <c r="C37" s="1" t="s">
        <v>49</v>
      </c>
      <c r="D37" s="17"/>
      <c r="E37" s="14" t="str">
        <f t="shared" si="1"/>
        <v/>
      </c>
      <c r="F37" s="11" t="str" cm="1">
        <f t="array" ref="F37">IF(D37="","",IF($N$11="ENTER INITIALS","",IF(AND(V155&gt;=33,V157&gt;=33),"Inconclusive",_xlfn.IFS(X155+X157=2,"Positive",X154+X155=2,"N1 Rerun",X156+X157=2,"N1 Rerun",X155+X157=1,"Rerun",X154+X156+X155+X157=0,"Rerun",X155+X157=0,"Negative"))))</f>
        <v/>
      </c>
      <c r="G37" s="18"/>
      <c r="H37" s="18"/>
      <c r="I37" s="18"/>
      <c r="J37" s="18"/>
      <c r="K37" s="18"/>
      <c r="L37" s="11" t="str" cm="1">
        <f t="array" ref="L37">_xlfn.IFS(K37="","",K37=F37,"VALIDATED",K37&lt;&gt;F37,"NOT VALIDATED")</f>
        <v/>
      </c>
      <c r="P37" s="1" t="str">
        <f t="shared" si="2"/>
        <v/>
      </c>
      <c r="Q37" s="1" t="s">
        <v>94</v>
      </c>
      <c r="R37" s="1" t="s">
        <v>33</v>
      </c>
      <c r="S37" s="1" t="s">
        <v>34</v>
      </c>
      <c r="T37" s="1" t="s">
        <v>28</v>
      </c>
      <c r="U37" s="1" t="s">
        <v>93</v>
      </c>
      <c r="W37" s="1" t="str">
        <f>IF($N$11="ENTER INITIALS","",IF(V37="","NO",IF(V37&lt;33,"YES","NO")))</f>
        <v/>
      </c>
      <c r="X37" s="5" t="e" cm="1">
        <f t="array" ref="X37">_xlfn.IFS(W37="YES",1,W37="NO",0,W37="NO AMP",0)</f>
        <v>#N/A</v>
      </c>
      <c r="Y37" s="10">
        <v>6</v>
      </c>
    </row>
    <row r="38" spans="1:25">
      <c r="A38" s="1">
        <v>10</v>
      </c>
      <c r="B38" s="1">
        <v>37</v>
      </c>
      <c r="C38" s="1" t="s">
        <v>22</v>
      </c>
      <c r="D38" s="17"/>
      <c r="E38" s="14" t="str">
        <f t="shared" si="1"/>
        <v/>
      </c>
      <c r="F38" s="11" t="str" cm="1">
        <f t="array" ref="F38">IF(D38="","",IF($N$11="ENTER INITIALS","",IF(AND(V159&gt;=33,V161&gt;=33),"Inconclusive",_xlfn.IFS(X159+X161=2,"Positive",X158+X159=2,"N1 Rerun",X160+X161=2,"N1 Rerun",X159+X161=1,"Rerun",X158+X160+X159+X161=0,"Rerun",X159+X161=0,"Negative"))))</f>
        <v/>
      </c>
      <c r="G38" s="18"/>
      <c r="H38" s="18"/>
      <c r="I38" s="18"/>
      <c r="J38" s="18"/>
      <c r="K38" s="18"/>
      <c r="L38" s="11" t="str" cm="1">
        <f t="array" ref="L38">_xlfn.IFS(K38="","",K38=F38,"VALIDATED",K38&lt;&gt;F38,"NOT VALIDATED")</f>
        <v/>
      </c>
      <c r="P38" s="1" t="str">
        <f t="shared" si="2"/>
        <v/>
      </c>
      <c r="Q38" s="1" t="s">
        <v>95</v>
      </c>
      <c r="R38" s="1" t="s">
        <v>26</v>
      </c>
      <c r="S38" s="1" t="s">
        <v>27</v>
      </c>
      <c r="T38" s="1" t="s">
        <v>28</v>
      </c>
      <c r="U38" s="1" t="s">
        <v>96</v>
      </c>
      <c r="W38" s="1" t="str">
        <f>IF($N$11="ENTER INITIALS","",IF(V38="","INVALID",IF(V38&lt;33,"VALID","INVALID")))</f>
        <v/>
      </c>
      <c r="X38" s="5" t="e" cm="1">
        <f t="array" ref="X38">_xlfn.IFS(W38="VALID",1,W38="INVALID",0,W38="NO AMP",0)</f>
        <v>#N/A</v>
      </c>
      <c r="Y38" s="10">
        <v>7</v>
      </c>
    </row>
    <row r="39" spans="1:25">
      <c r="A39" s="1">
        <v>10</v>
      </c>
      <c r="B39" s="1">
        <v>38</v>
      </c>
      <c r="C39" s="1" t="s">
        <v>31</v>
      </c>
      <c r="D39" s="17"/>
      <c r="E39" s="14" t="str">
        <f t="shared" si="1"/>
        <v/>
      </c>
      <c r="F39" s="11" t="str" cm="1">
        <f t="array" ref="F39">IF(D39="","",IF($N$11="ENTER INITIALS","",IF(AND(V163&gt;=33,V165&gt;=33),"Inconclusive",_xlfn.IFS(X163+X165=2,"Positive",X162+X163=2,"N1 Rerun",X164+X165=2,"N1 Rerun",X163+X165=1,"Rerun",X162+X164+X163+X165=0,"Rerun",X163+X165=0,"Negative"))))</f>
        <v/>
      </c>
      <c r="G39" s="18"/>
      <c r="H39" s="18"/>
      <c r="I39" s="18"/>
      <c r="J39" s="18"/>
      <c r="K39" s="18"/>
      <c r="L39" s="11" t="str" cm="1">
        <f t="array" ref="L39">_xlfn.IFS(K39="","",K39=F39,"VALIDATED",K39&lt;&gt;F39,"NOT VALIDATED")</f>
        <v/>
      </c>
      <c r="P39" s="1" t="str">
        <f t="shared" si="2"/>
        <v/>
      </c>
      <c r="Q39" s="1" t="s">
        <v>95</v>
      </c>
      <c r="R39" s="1" t="s">
        <v>33</v>
      </c>
      <c r="S39" s="1" t="s">
        <v>34</v>
      </c>
      <c r="T39" s="1" t="s">
        <v>28</v>
      </c>
      <c r="U39" s="1" t="s">
        <v>96</v>
      </c>
      <c r="W39" s="1" t="str">
        <f>IF($N$11="ENTER INITIALS","",IF(V39="","NO",IF(V39&lt;33,"YES","NO")))</f>
        <v/>
      </c>
      <c r="X39" s="5" t="e" cm="1">
        <f t="array" ref="X39">_xlfn.IFS(W39="YES",1,W39="NO",0,W39="NO AMP",0)</f>
        <v>#N/A</v>
      </c>
      <c r="Y39" s="10">
        <v>7</v>
      </c>
    </row>
    <row r="40" spans="1:25">
      <c r="A40" s="1">
        <v>10</v>
      </c>
      <c r="B40" s="1">
        <v>39</v>
      </c>
      <c r="C40" s="1" t="s">
        <v>36</v>
      </c>
      <c r="D40" s="17"/>
      <c r="E40" s="14" t="str">
        <f t="shared" si="1"/>
        <v/>
      </c>
      <c r="F40" s="11" t="str" cm="1">
        <f t="array" ref="F40">IF(D40="","",IF($N$11="ENTER INITIALS","",IF(AND(V167&gt;=33,V169&gt;=33),"Inconclusive",_xlfn.IFS(X167+X169=2,"Positive",X166+X167=2,"N1 Rerun",X168+X169=2,"N1 Rerun",X167+X169=1,"Rerun",X166+X168+X167+X169=0,"Rerun",X167+X169=0,"Negative"))))</f>
        <v/>
      </c>
      <c r="G40" s="18"/>
      <c r="H40" s="18"/>
      <c r="I40" s="18"/>
      <c r="J40" s="18"/>
      <c r="K40" s="18"/>
      <c r="L40" s="11" t="str" cm="1">
        <f t="array" ref="L40">_xlfn.IFS(K40="","",K40=F40,"VALIDATED",K40&lt;&gt;F40,"NOT VALIDATED")</f>
        <v/>
      </c>
      <c r="P40" s="1" t="str">
        <f t="shared" si="2"/>
        <v/>
      </c>
      <c r="Q40" s="1" t="s">
        <v>97</v>
      </c>
      <c r="R40" s="1" t="s">
        <v>26</v>
      </c>
      <c r="S40" s="1" t="s">
        <v>27</v>
      </c>
      <c r="T40" s="1" t="s">
        <v>28</v>
      </c>
      <c r="U40" s="1" t="s">
        <v>96</v>
      </c>
      <c r="W40" s="1" t="str">
        <f>IF($N$11="ENTER INITIALS","",IF(V40="","INVALID",IF(V40&lt;33,"VALID","INVALID")))</f>
        <v/>
      </c>
      <c r="X40" s="5" t="e" cm="1">
        <f t="array" ref="X40">_xlfn.IFS(W40="VALID",1,W40="INVALID",0,W40="NO AMP",0)</f>
        <v>#N/A</v>
      </c>
      <c r="Y40" s="10">
        <v>7</v>
      </c>
    </row>
    <row r="41" spans="1:25">
      <c r="A41" s="1">
        <v>10</v>
      </c>
      <c r="B41" s="1">
        <v>40</v>
      </c>
      <c r="C41" s="1" t="s">
        <v>40</v>
      </c>
      <c r="D41" s="17"/>
      <c r="E41" s="14" t="str">
        <f t="shared" si="1"/>
        <v/>
      </c>
      <c r="F41" s="11" t="str" cm="1">
        <f t="array" ref="F41">IF(D41="","",IF($N$11="ENTER INITIALS","",IF(AND(V171&gt;=33,V173&gt;=33),"Inconclusive",_xlfn.IFS(X171+X173=2,"Positive",X170+X171=2,"N1 Rerun",X172+X173=2,"N1 Rerun",X171+X173=1,"Rerun",X170+X172+X171+X173=0,"Rerun",X171+X173=0,"Negative"))))</f>
        <v/>
      </c>
      <c r="G41" s="18"/>
      <c r="H41" s="18"/>
      <c r="I41" s="18"/>
      <c r="J41" s="18"/>
      <c r="K41" s="18"/>
      <c r="L41" s="11" t="str" cm="1">
        <f t="array" ref="L41">_xlfn.IFS(K41="","",K41=F41,"VALIDATED",K41&lt;&gt;F41,"NOT VALIDATED")</f>
        <v/>
      </c>
      <c r="P41" s="1" t="str">
        <f t="shared" si="2"/>
        <v/>
      </c>
      <c r="Q41" s="1" t="s">
        <v>97</v>
      </c>
      <c r="R41" s="1" t="s">
        <v>33</v>
      </c>
      <c r="S41" s="1" t="s">
        <v>34</v>
      </c>
      <c r="T41" s="1" t="s">
        <v>28</v>
      </c>
      <c r="U41" s="1" t="s">
        <v>96</v>
      </c>
      <c r="W41" s="1" t="str">
        <f>IF($N$11="ENTER INITIALS","",IF(V41="","NO",IF(V41&lt;33,"YES","NO")))</f>
        <v/>
      </c>
      <c r="X41" s="5" t="e" cm="1">
        <f t="array" ref="X41">_xlfn.IFS(W41="YES",1,W41="NO",0,W41="NO AMP",0)</f>
        <v>#N/A</v>
      </c>
      <c r="Y41" s="10">
        <v>7</v>
      </c>
    </row>
    <row r="42" spans="1:25">
      <c r="A42" s="1">
        <v>10</v>
      </c>
      <c r="B42" s="1">
        <v>41</v>
      </c>
      <c r="C42" s="1" t="s">
        <v>42</v>
      </c>
      <c r="D42" s="17"/>
      <c r="E42" s="14" t="str">
        <f t="shared" si="1"/>
        <v/>
      </c>
      <c r="F42" s="11" t="str" cm="1">
        <f t="array" ref="F42">IF(D42="","",IF($N$11="ENTER INITIALS","",IF(AND(V175&gt;=33,V177&gt;=33),"Inconclusive",_xlfn.IFS(X175+X177=2,"Positive",X174+X175=2,"N1 Rerun",X176+X177=2,"N1 Rerun",X175+X177=1,"Rerun",X174+X176+X175+X177=0,"Rerun",X175+X177=0,"Negative"))))</f>
        <v/>
      </c>
      <c r="G42" s="18"/>
      <c r="H42" s="18"/>
      <c r="I42" s="18"/>
      <c r="J42" s="18"/>
      <c r="K42" s="18"/>
      <c r="L42" s="11" t="str" cm="1">
        <f t="array" ref="L42">_xlfn.IFS(K42="","",K42=F42,"VALIDATED",K42&lt;&gt;F42,"NOT VALIDATED")</f>
        <v/>
      </c>
      <c r="P42" s="1" t="str">
        <f t="shared" si="2"/>
        <v/>
      </c>
      <c r="Q42" s="1" t="s">
        <v>98</v>
      </c>
      <c r="R42" s="1" t="s">
        <v>26</v>
      </c>
      <c r="S42" s="1" t="s">
        <v>27</v>
      </c>
      <c r="T42" s="1" t="s">
        <v>28</v>
      </c>
      <c r="U42" s="1" t="s">
        <v>99</v>
      </c>
      <c r="W42" s="1" t="str">
        <f>IF($N$11="ENTER INITIALS","",IF(V42="","INVALID",IF(V42&lt;33,"VALID","INVALID")))</f>
        <v/>
      </c>
      <c r="X42" s="5" t="e" cm="1">
        <f t="array" ref="X42">_xlfn.IFS(W42="VALID",1,W42="INVALID",0,W42="NO AMP",0)</f>
        <v>#N/A</v>
      </c>
      <c r="Y42" s="10">
        <v>8</v>
      </c>
    </row>
    <row r="43" spans="1:25">
      <c r="A43" s="1">
        <v>10</v>
      </c>
      <c r="B43" s="1">
        <v>42</v>
      </c>
      <c r="C43" s="1" t="s">
        <v>49</v>
      </c>
      <c r="D43" s="17"/>
      <c r="E43" s="14" t="str">
        <f t="shared" si="1"/>
        <v/>
      </c>
      <c r="F43" s="11" t="str" cm="1">
        <f t="array" ref="F43">IF(D43="","",IF($N$11="ENTER INITIALS","",IF(AND(V179&gt;=33,V181&gt;=33),"Inconclusive",_xlfn.IFS(X179+X181=2,"Positive",X178+X179=2,"N1 Rerun",X180+X181=2,"N1 Rerun",X179+X181=1,"Rerun",X178+X180+X179+X181=0,"Rerun",X179+X181=0,"Negative"))))</f>
        <v/>
      </c>
      <c r="G43" s="18"/>
      <c r="H43" s="18"/>
      <c r="I43" s="18"/>
      <c r="J43" s="18"/>
      <c r="K43" s="18"/>
      <c r="L43" s="11" t="str" cm="1">
        <f t="array" ref="L43">_xlfn.IFS(K43="","",K43=F43,"VALIDATED",K43&lt;&gt;F43,"NOT VALIDATED")</f>
        <v/>
      </c>
      <c r="P43" s="1" t="str">
        <f t="shared" si="2"/>
        <v/>
      </c>
      <c r="Q43" s="1" t="s">
        <v>98</v>
      </c>
      <c r="R43" s="1" t="s">
        <v>33</v>
      </c>
      <c r="S43" s="1" t="s">
        <v>34</v>
      </c>
      <c r="T43" s="1" t="s">
        <v>28</v>
      </c>
      <c r="U43" s="1" t="s">
        <v>99</v>
      </c>
      <c r="W43" s="1" t="str">
        <f>IF($N$11="ENTER INITIALS","",IF(V43="","NO",IF(V43&lt;33,"YES","NO")))</f>
        <v/>
      </c>
      <c r="X43" s="5" t="e" cm="1">
        <f t="array" ref="X43">_xlfn.IFS(W43="YES",1,W43="NO",0,W43="NO AMP",0)</f>
        <v>#N/A</v>
      </c>
      <c r="Y43" s="10">
        <v>8</v>
      </c>
    </row>
    <row r="44" spans="1:25">
      <c r="A44" s="1">
        <v>11</v>
      </c>
      <c r="B44" s="1">
        <v>43</v>
      </c>
      <c r="C44" s="1" t="s">
        <v>22</v>
      </c>
      <c r="D44" s="17"/>
      <c r="E44" s="14" t="str">
        <f t="shared" si="1"/>
        <v/>
      </c>
      <c r="F44" s="11" t="str" cm="1">
        <f t="array" ref="F44">IF(D44="","",IF($N$11="ENTER INITIALS","",IF(AND(V183&gt;=33,V185&gt;=33),"Inconclusive",_xlfn.IFS(X183+X185=2,"Positive",X182+X183=2,"N1 Rerun",X184+X185=2,"N1 Rerun",X183+X185=1,"Rerun",X182+X184+X183+X185=0,"Rerun",X183+X185=0,"Negative"))))</f>
        <v/>
      </c>
      <c r="G44" s="18"/>
      <c r="H44" s="18"/>
      <c r="I44" s="18"/>
      <c r="J44" s="18"/>
      <c r="K44" s="18"/>
      <c r="L44" s="11" t="str" cm="1">
        <f t="array" ref="L44">_xlfn.IFS(K44="","",K44=F44,"VALIDATED",K44&lt;&gt;F44,"NOT VALIDATED")</f>
        <v/>
      </c>
      <c r="P44" s="1" t="str">
        <f t="shared" si="2"/>
        <v/>
      </c>
      <c r="Q44" s="1" t="s">
        <v>100</v>
      </c>
      <c r="R44" s="1" t="s">
        <v>26</v>
      </c>
      <c r="S44" s="1" t="s">
        <v>27</v>
      </c>
      <c r="T44" s="1" t="s">
        <v>28</v>
      </c>
      <c r="U44" s="1" t="s">
        <v>99</v>
      </c>
      <c r="W44" s="1" t="str">
        <f>IF($N$11="ENTER INITIALS","",IF(V44="","INVALID",IF(V44&lt;33,"VALID","INVALID")))</f>
        <v/>
      </c>
      <c r="X44" s="5" t="e" cm="1">
        <f t="array" ref="X44">_xlfn.IFS(W44="VALID",1,W44="INVALID",0,W44="NO AMP",0)</f>
        <v>#N/A</v>
      </c>
      <c r="Y44" s="10">
        <v>8</v>
      </c>
    </row>
    <row r="45" spans="1:25">
      <c r="A45" s="1">
        <v>11</v>
      </c>
      <c r="B45" s="1">
        <v>44</v>
      </c>
      <c r="C45" s="1" t="s">
        <v>31</v>
      </c>
      <c r="D45" s="17"/>
      <c r="E45" s="14" t="str">
        <f t="shared" si="1"/>
        <v/>
      </c>
      <c r="F45" s="11" t="str" cm="1">
        <f t="array" ref="F45">IF(D45="","",IF($N$11="ENTER INITIALS","",IF(AND(V187&gt;=33,V189&gt;=33),"Inconclusive",_xlfn.IFS(X187+X189=2,"Positive",X186+X187=2,"N1 Rerun",X188+X189=2,"N1 Rerun",X187+X189=1,"Rerun",X186+X188+X187+X189=0,"Rerun",X187+X189=0,"Negative"))))</f>
        <v/>
      </c>
      <c r="G45" s="18"/>
      <c r="H45" s="18"/>
      <c r="I45" s="18"/>
      <c r="J45" s="18"/>
      <c r="K45" s="18"/>
      <c r="L45" s="11" t="str" cm="1">
        <f t="array" ref="L45">_xlfn.IFS(K45="","",K45=F45,"VALIDATED",K45&lt;&gt;F45,"NOT VALIDATED")</f>
        <v/>
      </c>
      <c r="P45" s="1" t="str">
        <f t="shared" si="2"/>
        <v/>
      </c>
      <c r="Q45" s="1" t="s">
        <v>100</v>
      </c>
      <c r="R45" s="1" t="s">
        <v>33</v>
      </c>
      <c r="S45" s="1" t="s">
        <v>34</v>
      </c>
      <c r="T45" s="1" t="s">
        <v>28</v>
      </c>
      <c r="U45" s="1" t="s">
        <v>99</v>
      </c>
      <c r="W45" s="1" t="str">
        <f>IF($N$11="ENTER INITIALS","",IF(V45="","NO",IF(V45&lt;33,"YES","NO")))</f>
        <v/>
      </c>
      <c r="X45" s="5" t="e" cm="1">
        <f t="array" ref="X45">_xlfn.IFS(W45="YES",1,W45="NO",0,W45="NO AMP",0)</f>
        <v>#N/A</v>
      </c>
      <c r="Y45" s="10">
        <v>8</v>
      </c>
    </row>
    <row r="46" spans="1:25">
      <c r="A46" s="1">
        <v>11</v>
      </c>
      <c r="B46" s="1">
        <v>45</v>
      </c>
      <c r="C46" s="1" t="s">
        <v>36</v>
      </c>
      <c r="D46" s="17"/>
      <c r="E46" s="14" t="str">
        <f t="shared" si="1"/>
        <v/>
      </c>
      <c r="F46" s="11" t="str" cm="1">
        <f t="array" ref="F46">IF(D46="","",IF($N$11="ENTER INITIALS","",IF(AND(V191&gt;=33,V193&gt;=33),"Inconclusive",_xlfn.IFS(X191+X193=2,"Positive",X190+X191=2,"N1 Rerun",X192+X193=2,"N1 Rerun",X191+X193=1,"Rerun",X190+X192+X191+X193=0,"Rerun",X191+X193=0,"Negative"))))</f>
        <v/>
      </c>
      <c r="G46" s="18"/>
      <c r="H46" s="18"/>
      <c r="I46" s="18"/>
      <c r="J46" s="18"/>
      <c r="K46" s="18"/>
      <c r="L46" s="11" t="str" cm="1">
        <f t="array" ref="L46">_xlfn.IFS(K46="","",K46=F46,"VALIDATED",K46&lt;&gt;F46,"NOT VALIDATED")</f>
        <v/>
      </c>
      <c r="P46" s="1" t="str">
        <f t="shared" si="2"/>
        <v/>
      </c>
      <c r="Q46" s="1" t="s">
        <v>101</v>
      </c>
      <c r="R46" s="1" t="s">
        <v>26</v>
      </c>
      <c r="S46" s="1" t="s">
        <v>27</v>
      </c>
      <c r="T46" s="1" t="s">
        <v>28</v>
      </c>
      <c r="U46" s="1" t="s">
        <v>102</v>
      </c>
      <c r="W46" s="1" t="str">
        <f>IF($N$11="ENTER INITIALS","",IF(V46="","INVALID",IF(V46&lt;33,"VALID","INVALID")))</f>
        <v/>
      </c>
      <c r="X46" s="5" t="e" cm="1">
        <f t="array" ref="X46">_xlfn.IFS(W46="VALID",1,W46="INVALID",0,W46="NO AMP",0)</f>
        <v>#N/A</v>
      </c>
      <c r="Y46" s="10">
        <v>9</v>
      </c>
    </row>
    <row r="47" spans="1:25">
      <c r="A47" s="1">
        <v>11</v>
      </c>
      <c r="B47" s="1">
        <v>46</v>
      </c>
      <c r="C47" s="1" t="s">
        <v>40</v>
      </c>
      <c r="D47" s="17"/>
      <c r="E47" s="14" t="str">
        <f t="shared" si="1"/>
        <v/>
      </c>
      <c r="F47" s="11" t="str" cm="1">
        <f t="array" ref="F47">IF(D47="","",IF($N$11="ENTER INITIALS","",IF(AND(V195&gt;=33,V197&gt;=33),"Inconclusive",_xlfn.IFS(X195+X197=2,"Positive",X194+X195=2,"N1 Rerun",X196+X197=2,"N1 Rerun",X195+X197=1,"Rerun",X194+X196+X195+X197=0,"Rerun",X195+X197=0,"Negative"))))</f>
        <v/>
      </c>
      <c r="G47" s="18"/>
      <c r="H47" s="18"/>
      <c r="I47" s="18"/>
      <c r="J47" s="18"/>
      <c r="K47" s="18"/>
      <c r="L47" s="11" t="str" cm="1">
        <f t="array" ref="L47">_xlfn.IFS(K47="","",K47=F47,"VALIDATED",K47&lt;&gt;F47,"NOT VALIDATED")</f>
        <v/>
      </c>
      <c r="P47" s="1" t="str">
        <f t="shared" si="2"/>
        <v/>
      </c>
      <c r="Q47" s="1" t="s">
        <v>101</v>
      </c>
      <c r="R47" s="1" t="s">
        <v>33</v>
      </c>
      <c r="S47" s="1" t="s">
        <v>34</v>
      </c>
      <c r="T47" s="1" t="s">
        <v>28</v>
      </c>
      <c r="U47" s="1" t="s">
        <v>102</v>
      </c>
      <c r="W47" s="1" t="str">
        <f>IF($N$11="ENTER INITIALS","",IF(V47="","NO",IF(V47&lt;33,"YES","NO")))</f>
        <v/>
      </c>
      <c r="X47" s="5" t="e" cm="1">
        <f t="array" ref="X47">_xlfn.IFS(W47="YES",1,W47="NO",0,W47="NO AMP",0)</f>
        <v>#N/A</v>
      </c>
      <c r="Y47" s="10">
        <v>9</v>
      </c>
    </row>
    <row r="48" spans="1:25">
      <c r="A48" s="1">
        <v>11</v>
      </c>
      <c r="B48" s="1">
        <v>47</v>
      </c>
      <c r="C48" s="1" t="s">
        <v>42</v>
      </c>
      <c r="D48" s="17"/>
      <c r="E48" s="14" t="str">
        <f t="shared" si="1"/>
        <v/>
      </c>
      <c r="F48" s="11" t="str" cm="1">
        <f t="array" ref="F48">IF(D48="","",IF($N$11="ENTER INITIALS","",IF(AND(V199&gt;=33,V201&gt;=33),"Inconclusive",_xlfn.IFS(X199+X201=2,"Positive",X198+X199=2,"N1 Rerun",X200+X201=2,"N1 Rerun",X199+X201=1,"Rerun",X198+X200+X199+X201=0,"Rerun",X199+X201=0,"Negative"))))</f>
        <v/>
      </c>
      <c r="G48" s="18"/>
      <c r="H48" s="18"/>
      <c r="I48" s="18"/>
      <c r="J48" s="18"/>
      <c r="K48" s="18"/>
      <c r="L48" s="11" t="str" cm="1">
        <f t="array" ref="L48">_xlfn.IFS(K48="","",K48=F48,"VALIDATED",K48&lt;&gt;F48,"NOT VALIDATED")</f>
        <v/>
      </c>
      <c r="P48" s="1" t="str">
        <f t="shared" si="2"/>
        <v/>
      </c>
      <c r="Q48" s="1" t="s">
        <v>103</v>
      </c>
      <c r="R48" s="1" t="s">
        <v>26</v>
      </c>
      <c r="S48" s="1" t="s">
        <v>27</v>
      </c>
      <c r="T48" s="1" t="s">
        <v>28</v>
      </c>
      <c r="U48" s="1" t="s">
        <v>102</v>
      </c>
      <c r="W48" s="1" t="str">
        <f>IF($N$11="ENTER INITIALS","",IF(V48="","INVALID",IF(V48&lt;33,"VALID","INVALID")))</f>
        <v/>
      </c>
      <c r="X48" s="5" t="e" cm="1">
        <f t="array" ref="X48">_xlfn.IFS(W48="VALID",1,W48="INVALID",0,W48="NO AMP",0)</f>
        <v>#N/A</v>
      </c>
      <c r="Y48" s="10">
        <v>9</v>
      </c>
    </row>
    <row r="49" spans="1:25">
      <c r="A49" s="1">
        <v>11</v>
      </c>
      <c r="B49" s="1">
        <v>48</v>
      </c>
      <c r="C49" s="1" t="s">
        <v>49</v>
      </c>
      <c r="D49" s="17"/>
      <c r="E49" s="14" t="str">
        <f t="shared" si="1"/>
        <v/>
      </c>
      <c r="F49" s="11" t="str" cm="1">
        <f t="array" ref="F49">IF(D49="","",IF($N$11="ENTER INITIALS","",IF(AND(V203&gt;=33,V205&gt;=33),"Inconclusive",_xlfn.IFS(X203+X205=2,"Positive",X202+X203=2,"N1 Rerun",X204+X205=2,"N1 Rerun",X203+X205=1,"Rerun",X202+X204+X203+X205=0,"Rerun",X203+X205=0,"Negative"))))</f>
        <v/>
      </c>
      <c r="G49" s="18"/>
      <c r="H49" s="18"/>
      <c r="I49" s="18"/>
      <c r="J49" s="18"/>
      <c r="K49" s="18"/>
      <c r="L49" s="11" t="str" cm="1">
        <f t="array" ref="L49">_xlfn.IFS(K49="","",K49=F49,"VALIDATED",K49&lt;&gt;F49,"NOT VALIDATED")</f>
        <v/>
      </c>
      <c r="P49" s="1" t="str">
        <f t="shared" si="2"/>
        <v/>
      </c>
      <c r="Q49" s="1" t="s">
        <v>103</v>
      </c>
      <c r="R49" s="1" t="s">
        <v>33</v>
      </c>
      <c r="S49" s="1" t="s">
        <v>34</v>
      </c>
      <c r="T49" s="1" t="s">
        <v>28</v>
      </c>
      <c r="U49" s="1" t="s">
        <v>102</v>
      </c>
      <c r="W49" s="1" t="str">
        <f>IF($N$11="ENTER INITIALS","",IF(V49="","NO",IF(V49&lt;33,"YES","NO")))</f>
        <v/>
      </c>
      <c r="X49" s="5" t="e" cm="1">
        <f t="array" ref="X49">_xlfn.IFS(W49="YES",1,W49="NO",0,W49="NO AMP",0)</f>
        <v>#N/A</v>
      </c>
      <c r="Y49" s="10">
        <v>9</v>
      </c>
    </row>
    <row r="50" spans="1:25">
      <c r="A50" s="1">
        <v>1</v>
      </c>
      <c r="B50" s="1">
        <v>49</v>
      </c>
      <c r="C50" s="1" t="s">
        <v>22</v>
      </c>
      <c r="D50" s="17"/>
      <c r="E50" s="14" t="str">
        <f t="shared" si="1"/>
        <v/>
      </c>
      <c r="F50" s="11" t="str" cm="1">
        <f t="array" ref="F50">IF(D50="","",IF($N$11="ENTER INITIALS","",IF(AND(V207&gt;=33,V209&gt;=33),"Inconclusive",_xlfn.IFS(X207+X209=2,"Positive",X206+X207=2,"N1 Rerun",X208+X209=2,"N1 Rerun",X207+X209=1,"Rerun",X206+X208+X207+X209=0,"Rerun",X207+X209=0,"Negative"))))</f>
        <v/>
      </c>
      <c r="G50" s="18"/>
      <c r="H50" s="18"/>
      <c r="I50" s="18"/>
      <c r="J50" s="18"/>
      <c r="K50" s="18"/>
      <c r="L50" s="11" t="str" cm="1">
        <f t="array" ref="L50">_xlfn.IFS(K50="","",K50=F50,"VALIDATED",K50&lt;&gt;F50,"NOT VALIDATED")</f>
        <v/>
      </c>
      <c r="P50" s="1" t="str">
        <f t="shared" si="2"/>
        <v/>
      </c>
      <c r="Q50" s="1" t="s">
        <v>104</v>
      </c>
      <c r="R50" s="1" t="s">
        <v>26</v>
      </c>
      <c r="S50" s="1" t="s">
        <v>27</v>
      </c>
      <c r="T50" s="1" t="s">
        <v>28</v>
      </c>
      <c r="U50" s="1" t="s">
        <v>105</v>
      </c>
      <c r="W50" s="1" t="str">
        <f>IF($N$11="ENTER INITIALS","",IF(V50="","INVALID",IF(V50&lt;33,"VALID","INVALID")))</f>
        <v/>
      </c>
      <c r="X50" s="5" t="e" cm="1">
        <f t="array" ref="X50">_xlfn.IFS(W50="VALID",1,W50="INVALID",0,W50="NO AMP",0)</f>
        <v>#N/A</v>
      </c>
      <c r="Y50" s="10">
        <v>10</v>
      </c>
    </row>
    <row r="51" spans="1:25">
      <c r="A51" s="1">
        <v>1</v>
      </c>
      <c r="B51" s="1">
        <v>50</v>
      </c>
      <c r="C51" s="1" t="s">
        <v>31</v>
      </c>
      <c r="D51" s="17"/>
      <c r="E51" s="14" t="str">
        <f t="shared" si="1"/>
        <v/>
      </c>
      <c r="F51" s="11" t="str" cm="1">
        <f t="array" ref="F51">IF(D51="","",IF($N$11="ENTER INITIALS","",IF(AND(V211&gt;=33,V213&gt;=33),"Inconclusive",_xlfn.IFS(X211+X213=2,"Positive",X210+X211=2,"N1 Rerun",X212+X213=2,"N1 Rerun",X211+X213=1,"Rerun",X210+X212+X211+X213=0,"Rerun",X211+X213=0,"Negative"))))</f>
        <v/>
      </c>
      <c r="G51" s="18"/>
      <c r="H51" s="18"/>
      <c r="I51" s="18"/>
      <c r="J51" s="18"/>
      <c r="K51" s="18"/>
      <c r="L51" s="11" t="str" cm="1">
        <f t="array" ref="L51">_xlfn.IFS(K51="","",K51=F51,"VALIDATED",K51&lt;&gt;F51,"NOT VALIDATED")</f>
        <v/>
      </c>
      <c r="P51" s="1" t="str">
        <f t="shared" si="2"/>
        <v/>
      </c>
      <c r="Q51" s="1" t="s">
        <v>104</v>
      </c>
      <c r="R51" s="1" t="s">
        <v>33</v>
      </c>
      <c r="S51" s="1" t="s">
        <v>34</v>
      </c>
      <c r="T51" s="1" t="s">
        <v>28</v>
      </c>
      <c r="U51" s="1" t="s">
        <v>105</v>
      </c>
      <c r="W51" s="1" t="str">
        <f>IF($N$11="ENTER INITIALS","",IF(V51="","NO",IF(V51&lt;33,"YES","NO")))</f>
        <v/>
      </c>
      <c r="X51" s="5" t="e" cm="1">
        <f t="array" ref="X51">_xlfn.IFS(W51="YES",1,W51="NO",0,W51="NO AMP",0)</f>
        <v>#N/A</v>
      </c>
      <c r="Y51" s="10">
        <v>10</v>
      </c>
    </row>
    <row r="52" spans="1:25">
      <c r="A52" s="1">
        <v>1</v>
      </c>
      <c r="B52" s="1">
        <v>51</v>
      </c>
      <c r="C52" s="1" t="s">
        <v>36</v>
      </c>
      <c r="D52" s="17"/>
      <c r="E52" s="14" t="str">
        <f t="shared" si="1"/>
        <v/>
      </c>
      <c r="F52" s="11" t="str" cm="1">
        <f t="array" ref="F52">IF(D52="","",IF($N$11="ENTER INITIALS","",IF(AND(V215&gt;=33,V217&gt;=33),"Inconclusive",_xlfn.IFS(X215+X217=2,"Positive",X214+X215=2,"N1 Rerun",X216+X217=2,"N1 Rerun",X215+X217=1,"Rerun",X214+X216+X215+X217=0,"Rerun",X215+X217=0,"Negative"))))</f>
        <v/>
      </c>
      <c r="G52" s="18"/>
      <c r="H52" s="18"/>
      <c r="I52" s="18"/>
      <c r="J52" s="18"/>
      <c r="K52" s="18"/>
      <c r="L52" s="11" t="str" cm="1">
        <f t="array" ref="L52">_xlfn.IFS(K52="","",K52=F52,"VALIDATED",K52&lt;&gt;F52,"NOT VALIDATED")</f>
        <v/>
      </c>
      <c r="P52" s="1" t="str">
        <f t="shared" si="2"/>
        <v/>
      </c>
      <c r="Q52" s="1" t="s">
        <v>106</v>
      </c>
      <c r="R52" s="1" t="s">
        <v>26</v>
      </c>
      <c r="S52" s="1" t="s">
        <v>27</v>
      </c>
      <c r="T52" s="1" t="s">
        <v>28</v>
      </c>
      <c r="U52" s="1" t="s">
        <v>105</v>
      </c>
      <c r="W52" s="1" t="str">
        <f>IF($N$11="ENTER INITIALS","",IF(V52="","INVALID",IF(V52&lt;33,"VALID","INVALID")))</f>
        <v/>
      </c>
      <c r="X52" s="5" t="e" cm="1">
        <f t="array" ref="X52">_xlfn.IFS(W52="VALID",1,W52="INVALID",0,W52="NO AMP",0)</f>
        <v>#N/A</v>
      </c>
      <c r="Y52" s="10">
        <v>10</v>
      </c>
    </row>
    <row r="53" spans="1:25">
      <c r="A53" s="1">
        <v>1</v>
      </c>
      <c r="B53" s="1">
        <v>52</v>
      </c>
      <c r="C53" s="1" t="s">
        <v>40</v>
      </c>
      <c r="D53" s="17"/>
      <c r="E53" s="14" t="str">
        <f t="shared" si="1"/>
        <v/>
      </c>
      <c r="F53" s="11" t="str" cm="1">
        <f t="array" ref="F53">IF(D53="","",IF($N$11="ENTER INITIALS","",IF(AND(V219&gt;=33,V221&gt;=33),"Inconclusive",_xlfn.IFS(X219+X221=2,"Positive",X218+X219=2,"N1 Rerun",X220+X221=2,"N1 Rerun",X219+X221=1,"Rerun",X218+X220+X219+X221=0,"Rerun",X219+X221=0,"Negative"))))</f>
        <v/>
      </c>
      <c r="G53" s="18"/>
      <c r="H53" s="18"/>
      <c r="I53" s="18"/>
      <c r="J53" s="18"/>
      <c r="K53" s="18"/>
      <c r="L53" s="11" t="str" cm="1">
        <f t="array" ref="L53">_xlfn.IFS(K53="","",K53=F53,"VALIDATED",K53&lt;&gt;F53,"NOT VALIDATED")</f>
        <v/>
      </c>
      <c r="P53" s="1" t="str">
        <f t="shared" si="2"/>
        <v/>
      </c>
      <c r="Q53" s="1" t="s">
        <v>106</v>
      </c>
      <c r="R53" s="1" t="s">
        <v>33</v>
      </c>
      <c r="S53" s="1" t="s">
        <v>34</v>
      </c>
      <c r="T53" s="1" t="s">
        <v>28</v>
      </c>
      <c r="U53" s="1" t="s">
        <v>105</v>
      </c>
      <c r="W53" s="1" t="str">
        <f>IF($N$11="ENTER INITIALS","",IF(V53="","NO",IF(V53&lt;33,"YES","NO")))</f>
        <v/>
      </c>
      <c r="X53" s="5" t="e" cm="1">
        <f t="array" ref="X53">_xlfn.IFS(W53="YES",1,W53="NO",0,W53="NO AMP",0)</f>
        <v>#N/A</v>
      </c>
      <c r="Y53" s="10">
        <v>10</v>
      </c>
    </row>
    <row r="54" spans="1:25">
      <c r="A54" s="1">
        <v>1</v>
      </c>
      <c r="B54" s="1">
        <v>53</v>
      </c>
      <c r="C54" s="1" t="s">
        <v>42</v>
      </c>
      <c r="D54" s="17"/>
      <c r="E54" s="14" t="str">
        <f t="shared" si="1"/>
        <v/>
      </c>
      <c r="F54" s="11" t="str" cm="1">
        <f t="array" ref="F54">IF(D54="","",IF($N$11="ENTER INITIALS","",IF(AND(V223&gt;=33,V225&gt;=33),"Inconclusive",_xlfn.IFS(X223+X225=2,"Positive",X222+X223=2,"N1 Rerun",X224+X225=2,"N1 Rerun",X223+X225=1,"Rerun",X222+X224+X223+X225=0,"Rerun",X223+X225=0,"Negative"))))</f>
        <v/>
      </c>
      <c r="G54" s="18"/>
      <c r="H54" s="18"/>
      <c r="I54" s="18"/>
      <c r="J54" s="18"/>
      <c r="K54" s="18"/>
      <c r="L54" s="11" t="str" cm="1">
        <f t="array" ref="L54">_xlfn.IFS(K54="","",K54=F54,"VALIDATED",K54&lt;&gt;F54,"NOT VALIDATED")</f>
        <v/>
      </c>
      <c r="P54" s="1" t="str">
        <f t="shared" si="2"/>
        <v/>
      </c>
      <c r="Q54" s="1" t="s">
        <v>107</v>
      </c>
      <c r="R54" s="1" t="s">
        <v>26</v>
      </c>
      <c r="S54" s="1" t="s">
        <v>27</v>
      </c>
      <c r="T54" s="1" t="s">
        <v>28</v>
      </c>
      <c r="U54" s="1" t="s">
        <v>108</v>
      </c>
      <c r="W54" s="1" t="str">
        <f>IF($N$11="ENTER INITIALS","",IF(V54="","INVALID",IF(V54&lt;33,"VALID","INVALID")))</f>
        <v/>
      </c>
      <c r="X54" s="5" t="e" cm="1">
        <f t="array" ref="X54">_xlfn.IFS(W54="VALID",1,W54="INVALID",0,W54="NO AMP",0)</f>
        <v>#N/A</v>
      </c>
      <c r="Y54" s="10">
        <v>11</v>
      </c>
    </row>
    <row r="55" spans="1:25">
      <c r="A55" s="1">
        <v>1</v>
      </c>
      <c r="B55" s="1">
        <v>54</v>
      </c>
      <c r="C55" s="1" t="s">
        <v>49</v>
      </c>
      <c r="D55" s="17"/>
      <c r="E55" s="14" t="str">
        <f t="shared" si="1"/>
        <v/>
      </c>
      <c r="F55" s="11" t="str" cm="1">
        <f t="array" ref="F55">IF(D55="","",IF($N$11="ENTER INITIALS","",IF(AND(V227&gt;=33,V229&gt;=33),"Inconclusive",_xlfn.IFS(X227+X229=2,"Positive",X226+X227=2,"N1 Rerun",X228+X229=2,"N1 Rerun",X227+X229=1,"Rerun",X226+X228+X227+X229=0,"Rerun",X227+X229=0,"Negative"))))</f>
        <v/>
      </c>
      <c r="G55" s="18"/>
      <c r="H55" s="18"/>
      <c r="I55" s="18"/>
      <c r="J55" s="18"/>
      <c r="K55" s="18"/>
      <c r="L55" s="11" t="str" cm="1">
        <f t="array" ref="L55">_xlfn.IFS(K55="","",K55=F55,"VALIDATED",K55&lt;&gt;F55,"NOT VALIDATED")</f>
        <v/>
      </c>
      <c r="P55" s="1" t="str">
        <f t="shared" si="2"/>
        <v/>
      </c>
      <c r="Q55" s="1" t="s">
        <v>107</v>
      </c>
      <c r="R55" s="1" t="s">
        <v>33</v>
      </c>
      <c r="S55" s="1" t="s">
        <v>34</v>
      </c>
      <c r="T55" s="1" t="s">
        <v>28</v>
      </c>
      <c r="U55" s="1" t="s">
        <v>108</v>
      </c>
      <c r="W55" s="1" t="str">
        <f>IF($N$11="ENTER INITIALS","",IF(V55="","NO",IF(V55&lt;33,"YES","NO")))</f>
        <v/>
      </c>
      <c r="X55" s="5" t="e" cm="1">
        <f t="array" ref="X55">_xlfn.IFS(W55="YES",1,W55="NO",0,W55="NO AMP",0)</f>
        <v>#N/A</v>
      </c>
      <c r="Y55" s="10">
        <v>11</v>
      </c>
    </row>
    <row r="56" spans="1:25">
      <c r="A56" s="1">
        <v>2</v>
      </c>
      <c r="B56" s="1">
        <v>55</v>
      </c>
      <c r="C56" s="1" t="s">
        <v>22</v>
      </c>
      <c r="D56" s="17"/>
      <c r="E56" s="14" t="str">
        <f t="shared" si="1"/>
        <v/>
      </c>
      <c r="F56" s="11" t="str" cm="1">
        <f t="array" ref="F56">IF(D56="","",IF($N$11="ENTER INITIALS","",IF(AND(V231&gt;=33,V233&gt;=33),"Inconclusive",_xlfn.IFS(X231+X233=2,"Positive",X230+X231=2,"N1 Rerun",X232+X233=2,"N1 Rerun",X231+X233=1,"Rerun",X230+X232+X231+X233=0,"Rerun",X231+X233=0,"Negative"))))</f>
        <v/>
      </c>
      <c r="G56" s="18"/>
      <c r="H56" s="18"/>
      <c r="I56" s="18"/>
      <c r="J56" s="18"/>
      <c r="K56" s="18"/>
      <c r="L56" s="11" t="str" cm="1">
        <f t="array" ref="L56">_xlfn.IFS(K56="","",K56=F56,"VALIDATED",K56&lt;&gt;F56,"NOT VALIDATED")</f>
        <v/>
      </c>
      <c r="P56" s="1" t="str">
        <f t="shared" si="2"/>
        <v/>
      </c>
      <c r="Q56" s="1" t="s">
        <v>109</v>
      </c>
      <c r="R56" s="1" t="s">
        <v>26</v>
      </c>
      <c r="S56" s="1" t="s">
        <v>27</v>
      </c>
      <c r="T56" s="1" t="s">
        <v>28</v>
      </c>
      <c r="U56" s="1" t="s">
        <v>108</v>
      </c>
      <c r="W56" s="1" t="str">
        <f>IF($N$11="ENTER INITIALS","",IF(V56="","INVALID",IF(V56&lt;33,"VALID","INVALID")))</f>
        <v/>
      </c>
      <c r="X56" s="5" t="e" cm="1">
        <f t="array" ref="X56">_xlfn.IFS(W56="VALID",1,W56="INVALID",0,W56="NO AMP",0)</f>
        <v>#N/A</v>
      </c>
      <c r="Y56" s="10">
        <v>11</v>
      </c>
    </row>
    <row r="57" spans="1:25">
      <c r="A57" s="1">
        <v>2</v>
      </c>
      <c r="B57" s="1">
        <v>56</v>
      </c>
      <c r="C57" s="1" t="s">
        <v>31</v>
      </c>
      <c r="D57" s="17"/>
      <c r="E57" s="14" t="str">
        <f t="shared" si="1"/>
        <v/>
      </c>
      <c r="F57" s="11" t="str" cm="1">
        <f t="array" ref="F57">IF(D57="","",IF($N$11="ENTER INITIALS","",IF(AND(V235&gt;=33,V237&gt;=33),"Inconclusive",_xlfn.IFS(X235+X237=2,"Positive",X234+X235=2,"N1 Rerun",X236+X237=2,"N1 Rerun",X235+X237=1,"Rerun",X234+X236+X235+X237=0,"Rerun",X235+X237=0,"Negative"))))</f>
        <v/>
      </c>
      <c r="G57" s="18"/>
      <c r="H57" s="18"/>
      <c r="I57" s="18"/>
      <c r="J57" s="18"/>
      <c r="K57" s="18"/>
      <c r="L57" s="11" t="str" cm="1">
        <f t="array" ref="L57">_xlfn.IFS(K57="","",K57=F57,"VALIDATED",K57&lt;&gt;F57,"NOT VALIDATED")</f>
        <v/>
      </c>
      <c r="P57" s="1" t="str">
        <f t="shared" si="2"/>
        <v/>
      </c>
      <c r="Q57" s="1" t="s">
        <v>109</v>
      </c>
      <c r="R57" s="1" t="s">
        <v>33</v>
      </c>
      <c r="S57" s="1" t="s">
        <v>34</v>
      </c>
      <c r="T57" s="1" t="s">
        <v>28</v>
      </c>
      <c r="U57" s="1" t="s">
        <v>108</v>
      </c>
      <c r="W57" s="1" t="str">
        <f>IF($N$11="ENTER INITIALS","",IF(V57="","NO",IF(V57&lt;33,"YES","NO")))</f>
        <v/>
      </c>
      <c r="X57" s="5" t="e" cm="1">
        <f t="array" ref="X57">_xlfn.IFS(W57="YES",1,W57="NO",0,W57="NO AMP",0)</f>
        <v>#N/A</v>
      </c>
      <c r="Y57" s="10">
        <v>11</v>
      </c>
    </row>
    <row r="58" spans="1:25">
      <c r="A58" s="1">
        <v>2</v>
      </c>
      <c r="B58" s="1">
        <v>57</v>
      </c>
      <c r="C58" s="1" t="s">
        <v>36</v>
      </c>
      <c r="D58" s="17"/>
      <c r="E58" s="14" t="str">
        <f t="shared" si="1"/>
        <v/>
      </c>
      <c r="F58" s="11" t="str" cm="1">
        <f t="array" ref="F58">IF(D58="","",IF($N$11="ENTER INITIALS","",IF(AND(V239&gt;=33,V241&gt;=33),"Inconclusive",_xlfn.IFS(X239+X241=2,"Positive",X238+X239=2,"N1 Rerun",X240+X241=2,"N1 Rerun",X239+X241=1,"Rerun",X238+X240+X239+X241=0,"Rerun",X239+X241=0,"Negative"))))</f>
        <v/>
      </c>
      <c r="G58" s="18"/>
      <c r="H58" s="18"/>
      <c r="I58" s="18"/>
      <c r="J58" s="18"/>
      <c r="K58" s="18"/>
      <c r="L58" s="11" t="str" cm="1">
        <f t="array" ref="L58">_xlfn.IFS(K58="","",K58=F58,"VALIDATED",K58&lt;&gt;F58,"NOT VALIDATED")</f>
        <v/>
      </c>
      <c r="P58" s="1" t="str">
        <f t="shared" si="2"/>
        <v/>
      </c>
      <c r="Q58" s="1" t="s">
        <v>110</v>
      </c>
      <c r="R58" s="1" t="s">
        <v>26</v>
      </c>
      <c r="S58" s="1" t="s">
        <v>27</v>
      </c>
      <c r="T58" s="1" t="s">
        <v>28</v>
      </c>
      <c r="U58" s="1" t="s">
        <v>111</v>
      </c>
      <c r="W58" s="1" t="str">
        <f>IF($N$11="ENTER INITIALS","",IF(V58="","INVALID",IF(V58&lt;33,"VALID","INVALID")))</f>
        <v/>
      </c>
      <c r="X58" s="5" t="e" cm="1">
        <f t="array" ref="X58">_xlfn.IFS(W58="VALID",1,W58="INVALID",0,W58="NO AMP",0)</f>
        <v>#N/A</v>
      </c>
      <c r="Y58" s="10">
        <v>12</v>
      </c>
    </row>
    <row r="59" spans="1:25">
      <c r="A59" s="1">
        <v>2</v>
      </c>
      <c r="B59" s="1">
        <v>58</v>
      </c>
      <c r="C59" s="1" t="s">
        <v>40</v>
      </c>
      <c r="D59" s="17"/>
      <c r="E59" s="14" t="str">
        <f t="shared" si="1"/>
        <v/>
      </c>
      <c r="F59" s="11" t="str" cm="1">
        <f t="array" ref="F59">IF(D59="","",IF($N$11="ENTER INITIALS","",IF(AND(V243&gt;=33,V245&gt;=33),"Inconclusive",_xlfn.IFS(X243+X245=2,"Positive",X242+X243=2,"N1 Rerun",X244+X245=2,"N1 Rerun",X243+X245=1,"Rerun",X242+X244+X243+X245=0,"Rerun",X243+X245=0,"Negative"))))</f>
        <v/>
      </c>
      <c r="G59" s="18"/>
      <c r="H59" s="18"/>
      <c r="I59" s="18"/>
      <c r="J59" s="18"/>
      <c r="K59" s="18"/>
      <c r="L59" s="11" t="str" cm="1">
        <f t="array" ref="L59">_xlfn.IFS(K59="","",K59=F59,"VALIDATED",K59&lt;&gt;F59,"NOT VALIDATED")</f>
        <v/>
      </c>
      <c r="P59" s="1" t="str">
        <f t="shared" si="2"/>
        <v/>
      </c>
      <c r="Q59" s="1" t="s">
        <v>110</v>
      </c>
      <c r="R59" s="1" t="s">
        <v>33</v>
      </c>
      <c r="S59" s="1" t="s">
        <v>34</v>
      </c>
      <c r="T59" s="1" t="s">
        <v>28</v>
      </c>
      <c r="U59" s="1" t="s">
        <v>111</v>
      </c>
      <c r="W59" s="1" t="str">
        <f>IF($N$11="ENTER INITIALS","",IF(V59="","NO",IF(V59&lt;33,"YES","NO")))</f>
        <v/>
      </c>
      <c r="X59" s="5" t="e" cm="1">
        <f t="array" ref="X59">_xlfn.IFS(W59="YES",1,W59="NO",0,W59="NO AMP",0)</f>
        <v>#N/A</v>
      </c>
      <c r="Y59" s="10">
        <v>12</v>
      </c>
    </row>
    <row r="60" spans="1:25">
      <c r="A60" s="1">
        <v>2</v>
      </c>
      <c r="B60" s="1">
        <v>59</v>
      </c>
      <c r="C60" s="1" t="s">
        <v>42</v>
      </c>
      <c r="D60" s="17"/>
      <c r="E60" s="14" t="str">
        <f t="shared" si="1"/>
        <v/>
      </c>
      <c r="F60" s="11" t="str" cm="1">
        <f t="array" ref="F60">IF(D60="","",IF($N$11="ENTER INITIALS","",IF(AND(V247&gt;=33,V249&gt;=33),"Inconclusive",_xlfn.IFS(X247+X249=2,"Positive",X246+X247=2,"N1 Rerun",X248+X249=2,"N1 Rerun",X247+X249=1,"Rerun",X246+X248+X247+X249=0,"Rerun",X247+X249=0,"Negative"))))</f>
        <v/>
      </c>
      <c r="G60" s="18"/>
      <c r="H60" s="18"/>
      <c r="I60" s="18"/>
      <c r="J60" s="18"/>
      <c r="K60" s="18"/>
      <c r="L60" s="11" t="str" cm="1">
        <f t="array" ref="L60">_xlfn.IFS(K60="","",K60=F60,"VALIDATED",K60&lt;&gt;F60,"NOT VALIDATED")</f>
        <v/>
      </c>
      <c r="P60" s="1" t="str">
        <f t="shared" si="2"/>
        <v/>
      </c>
      <c r="Q60" s="1" t="s">
        <v>112</v>
      </c>
      <c r="R60" s="1" t="s">
        <v>26</v>
      </c>
      <c r="S60" s="1" t="s">
        <v>27</v>
      </c>
      <c r="T60" s="1" t="s">
        <v>28</v>
      </c>
      <c r="U60" s="1" t="s">
        <v>111</v>
      </c>
      <c r="W60" s="1" t="str">
        <f>IF($N$11="ENTER INITIALS","",IF(V60="","INVALID",IF(V60&lt;33,"VALID","INVALID")))</f>
        <v/>
      </c>
      <c r="X60" s="5" t="e" cm="1">
        <f t="array" ref="X60">_xlfn.IFS(W60="VALID",1,W60="INVALID",0,W60="NO AMP",0)</f>
        <v>#N/A</v>
      </c>
      <c r="Y60" s="10">
        <v>12</v>
      </c>
    </row>
    <row r="61" spans="1:25">
      <c r="A61" s="1">
        <v>2</v>
      </c>
      <c r="B61" s="1">
        <v>60</v>
      </c>
      <c r="C61" s="1" t="s">
        <v>49</v>
      </c>
      <c r="D61" s="17"/>
      <c r="E61" s="14" t="str">
        <f t="shared" si="1"/>
        <v/>
      </c>
      <c r="F61" s="11" t="str" cm="1">
        <f t="array" ref="F61">IF(D61="","",IF($N$11="ENTER INITIALS","",IF(AND(V251&gt;=33,V253&gt;=33),"Inconclusive",_xlfn.IFS(X251+X253=2,"Positive",X250+X251=2,"N1 Rerun",X252+X253=2,"N1 Rerun",X251+X253=1,"Rerun",X250+X252+X251+X253=0,"Rerun",X251+X253=0,"Negative"))))</f>
        <v/>
      </c>
      <c r="G61" s="18"/>
      <c r="H61" s="18"/>
      <c r="I61" s="18"/>
      <c r="J61" s="18"/>
      <c r="K61" s="18"/>
      <c r="L61" s="11" t="str" cm="1">
        <f t="array" ref="L61">_xlfn.IFS(K61="","",K61=F61,"VALIDATED",K61&lt;&gt;F61,"NOT VALIDATED")</f>
        <v/>
      </c>
      <c r="P61" s="1" t="str">
        <f t="shared" si="2"/>
        <v/>
      </c>
      <c r="Q61" s="1" t="s">
        <v>112</v>
      </c>
      <c r="R61" s="1" t="s">
        <v>33</v>
      </c>
      <c r="S61" s="1" t="s">
        <v>34</v>
      </c>
      <c r="T61" s="1" t="s">
        <v>28</v>
      </c>
      <c r="U61" s="1" t="s">
        <v>111</v>
      </c>
      <c r="W61" s="1" t="str">
        <f>IF($N$11="ENTER INITIALS","",IF(V61="","NO",IF(V61&lt;33,"YES","NO")))</f>
        <v/>
      </c>
      <c r="X61" s="5" t="e" cm="1">
        <f t="array" ref="X61">_xlfn.IFS(W61="YES",1,W61="NO",0,W61="NO AMP",0)</f>
        <v>#N/A</v>
      </c>
      <c r="Y61" s="10">
        <v>12</v>
      </c>
    </row>
    <row r="62" spans="1:25">
      <c r="A62" s="1">
        <v>4</v>
      </c>
      <c r="B62" s="1">
        <v>61</v>
      </c>
      <c r="C62" s="1" t="s">
        <v>22</v>
      </c>
      <c r="D62" s="17"/>
      <c r="E62" s="14" t="str">
        <f t="shared" si="1"/>
        <v/>
      </c>
      <c r="F62" s="11" t="str" cm="1">
        <f t="array" ref="F62">IF(D62="","",IF($N$11="ENTER INITIALS","",IF(AND(V255&gt;=33,V257&gt;=33),"Inconclusive",_xlfn.IFS(X255+X257=2,"Positive",X254+X255=2,"N1 Rerun",X256+X257=2,"N1 Rerun",X255+X257=1,"Rerun",X254+X256+X255+X257=0,"Rerun",X255+X257=0,"Negative"))))</f>
        <v/>
      </c>
      <c r="G62" s="18"/>
      <c r="H62" s="18"/>
      <c r="I62" s="18"/>
      <c r="J62" s="18"/>
      <c r="K62" s="18"/>
      <c r="L62" s="11" t="str" cm="1">
        <f t="array" ref="L62">_xlfn.IFS(K62="","",K62=F62,"VALIDATED",K62&lt;&gt;F62,"NOT VALIDATED")</f>
        <v/>
      </c>
      <c r="P62" s="1" t="str">
        <f t="shared" si="2"/>
        <v/>
      </c>
      <c r="Q62" s="1" t="s">
        <v>113</v>
      </c>
      <c r="R62" s="1" t="s">
        <v>26</v>
      </c>
      <c r="S62" s="1" t="s">
        <v>27</v>
      </c>
      <c r="T62" s="1" t="s">
        <v>28</v>
      </c>
      <c r="U62" s="1" t="s">
        <v>114</v>
      </c>
      <c r="W62" s="1" t="str">
        <f>IF($N$11="ENTER INITIALS","",IF(V62="","INVALID",IF(V62&lt;33,"VALID","INVALID")))</f>
        <v/>
      </c>
      <c r="X62" s="5" t="e" cm="1">
        <f t="array" ref="X62">_xlfn.IFS(W62="VALID",1,W62="INVALID",0,W62="NO AMP",0)</f>
        <v>#N/A</v>
      </c>
      <c r="Y62" s="10">
        <v>13</v>
      </c>
    </row>
    <row r="63" spans="1:25">
      <c r="A63" s="1">
        <v>4</v>
      </c>
      <c r="B63" s="1">
        <v>62</v>
      </c>
      <c r="C63" s="1" t="s">
        <v>31</v>
      </c>
      <c r="D63" s="17"/>
      <c r="E63" s="14" t="str">
        <f t="shared" si="1"/>
        <v/>
      </c>
      <c r="F63" s="11" t="str" cm="1">
        <f t="array" ref="F63">IF(D63="","",IF($N$11="ENTER INITIALS","",IF(AND(V259&gt;=33,V261&gt;=33),"Inconclusive",_xlfn.IFS(X259+X261=2,"Positive",X258+X259=2,"N1 Rerun",X260+X261=2,"N1 Rerun",X259+X261=1,"Rerun",X258+X260+X259+X261=0,"Rerun",X259+X261=0,"Negative"))))</f>
        <v/>
      </c>
      <c r="G63" s="18"/>
      <c r="H63" s="18"/>
      <c r="I63" s="18"/>
      <c r="J63" s="18"/>
      <c r="K63" s="18"/>
      <c r="L63" s="11" t="str" cm="1">
        <f t="array" ref="L63">_xlfn.IFS(K63="","",K63=F63,"VALIDATED",K63&lt;&gt;F63,"NOT VALIDATED")</f>
        <v/>
      </c>
      <c r="P63" s="1" t="str">
        <f t="shared" si="2"/>
        <v/>
      </c>
      <c r="Q63" s="1" t="s">
        <v>113</v>
      </c>
      <c r="R63" s="1" t="s">
        <v>33</v>
      </c>
      <c r="S63" s="1" t="s">
        <v>34</v>
      </c>
      <c r="T63" s="1" t="s">
        <v>28</v>
      </c>
      <c r="U63" s="1" t="s">
        <v>114</v>
      </c>
      <c r="W63" s="1" t="str">
        <f>IF($N$11="ENTER INITIALS","",IF(V63="","NO",IF(V63&lt;33,"YES","NO")))</f>
        <v/>
      </c>
      <c r="X63" s="5" t="e" cm="1">
        <f t="array" ref="X63">_xlfn.IFS(W63="YES",1,W63="NO",0,W63="NO AMP",0)</f>
        <v>#N/A</v>
      </c>
      <c r="Y63" s="10">
        <v>13</v>
      </c>
    </row>
    <row r="64" spans="1:25">
      <c r="A64" s="1">
        <v>4</v>
      </c>
      <c r="B64" s="1">
        <v>63</v>
      </c>
      <c r="C64" s="1" t="s">
        <v>36</v>
      </c>
      <c r="D64" s="17"/>
      <c r="E64" s="14" t="str">
        <f t="shared" si="1"/>
        <v/>
      </c>
      <c r="F64" s="11" t="str" cm="1">
        <f t="array" ref="F64">IF(D64="","",IF($N$11="ENTER INITIALS","",IF(AND(V263&gt;=33,V265&gt;=33),"Inconclusive",_xlfn.IFS(X263+X265=2,"Positive",X262+X263=2,"N1 Rerun",X264+X265=2,"N1 Rerun",X263+X265=1,"Rerun",X262+X264+X263+X265=0,"Rerun",X263+X265=0,"Negative"))))</f>
        <v/>
      </c>
      <c r="G64" s="18"/>
      <c r="H64" s="18"/>
      <c r="I64" s="18"/>
      <c r="J64" s="18"/>
      <c r="K64" s="18"/>
      <c r="L64" s="11" t="str" cm="1">
        <f t="array" ref="L64">_xlfn.IFS(K64="","",K64=F64,"VALIDATED",K64&lt;&gt;F64,"NOT VALIDATED")</f>
        <v/>
      </c>
      <c r="P64" s="1" t="str">
        <f t="shared" si="2"/>
        <v/>
      </c>
      <c r="Q64" s="1" t="s">
        <v>115</v>
      </c>
      <c r="R64" s="1" t="s">
        <v>26</v>
      </c>
      <c r="S64" s="1" t="s">
        <v>27</v>
      </c>
      <c r="T64" s="1" t="s">
        <v>28</v>
      </c>
      <c r="U64" s="1" t="s">
        <v>114</v>
      </c>
      <c r="W64" s="1" t="str">
        <f>IF($N$11="ENTER INITIALS","",IF(V64="","INVALID",IF(V64&lt;33,"VALID","INVALID")))</f>
        <v/>
      </c>
      <c r="X64" s="5" t="e" cm="1">
        <f t="array" ref="X64">_xlfn.IFS(W64="VALID",1,W64="INVALID",0,W64="NO AMP",0)</f>
        <v>#N/A</v>
      </c>
      <c r="Y64" s="10">
        <v>13</v>
      </c>
    </row>
    <row r="65" spans="1:25">
      <c r="A65" s="1">
        <v>4</v>
      </c>
      <c r="B65" s="1">
        <v>64</v>
      </c>
      <c r="C65" s="1" t="s">
        <v>40</v>
      </c>
      <c r="D65" s="17"/>
      <c r="E65" s="14" t="str">
        <f t="shared" si="1"/>
        <v/>
      </c>
      <c r="F65" s="11" t="str" cm="1">
        <f t="array" ref="F65">IF(D65="","",IF($N$11="ENTER INITIALS","",IF(AND(V267&gt;=33,V269&gt;=33),"Inconclusive",_xlfn.IFS(X267+X269=2,"Positive",X266+X267=2,"N1 Rerun",X268+X269=2,"N1 Rerun",X267+X269=1,"Rerun",X266+X268+X267+X269=0,"Rerun",X267+X269=0,"Negative"))))</f>
        <v/>
      </c>
      <c r="G65" s="18"/>
      <c r="H65" s="18"/>
      <c r="I65" s="18"/>
      <c r="J65" s="18"/>
      <c r="K65" s="18"/>
      <c r="L65" s="11" t="str" cm="1">
        <f t="array" ref="L65">_xlfn.IFS(K65="","",K65=F65,"VALIDATED",K65&lt;&gt;F65,"NOT VALIDATED")</f>
        <v/>
      </c>
      <c r="P65" s="1" t="str">
        <f t="shared" si="2"/>
        <v/>
      </c>
      <c r="Q65" s="1" t="s">
        <v>115</v>
      </c>
      <c r="R65" s="1" t="s">
        <v>33</v>
      </c>
      <c r="S65" s="1" t="s">
        <v>34</v>
      </c>
      <c r="T65" s="1" t="s">
        <v>28</v>
      </c>
      <c r="U65" s="1" t="s">
        <v>114</v>
      </c>
      <c r="W65" s="1" t="str">
        <f>IF($N$11="ENTER INITIALS","",IF(V65="","NO",IF(V65&lt;33,"YES","NO")))</f>
        <v/>
      </c>
      <c r="X65" s="5" t="e" cm="1">
        <f t="array" ref="X65">_xlfn.IFS(W65="YES",1,W65="NO",0,W65="NO AMP",0)</f>
        <v>#N/A</v>
      </c>
      <c r="Y65" s="10">
        <v>13</v>
      </c>
    </row>
    <row r="66" spans="1:25">
      <c r="A66" s="1">
        <v>4</v>
      </c>
      <c r="B66" s="1">
        <v>65</v>
      </c>
      <c r="C66" s="1" t="s">
        <v>42</v>
      </c>
      <c r="D66" s="17"/>
      <c r="E66" s="14" t="str">
        <f t="shared" si="1"/>
        <v/>
      </c>
      <c r="F66" s="11" t="str" cm="1">
        <f t="array" ref="F66">IF(D66="","",IF($N$11="ENTER INITIALS","",IF(AND(V271&gt;=33,V273&gt;=33),"Inconclusive",_xlfn.IFS(X271+X273=2,"Positive",X270+X271=2,"N1 Rerun",X272+X273=2,"N1 Rerun",X271+X273=1,"Rerun",X270+X272+X271+X273=0,"Rerun",X271+X273=0,"Negative"))))</f>
        <v/>
      </c>
      <c r="G66" s="18"/>
      <c r="H66" s="18"/>
      <c r="I66" s="18"/>
      <c r="J66" s="18"/>
      <c r="K66" s="18"/>
      <c r="L66" s="11" t="str" cm="1">
        <f t="array" ref="L66">_xlfn.IFS(K66="","",K66=F66,"VALIDATED",K66&lt;&gt;F66,"NOT VALIDATED")</f>
        <v/>
      </c>
      <c r="P66" s="1" t="str">
        <f t="shared" si="2"/>
        <v/>
      </c>
      <c r="Q66" s="1" t="s">
        <v>116</v>
      </c>
      <c r="R66" s="1" t="s">
        <v>26</v>
      </c>
      <c r="S66" s="1" t="s">
        <v>27</v>
      </c>
      <c r="T66" s="1" t="s">
        <v>28</v>
      </c>
      <c r="U66" s="1" t="s">
        <v>117</v>
      </c>
      <c r="W66" s="1" t="str">
        <f>IF($N$11="ENTER INITIALS","",IF(V66="","INVALID",IF(V66&lt;33,"VALID","INVALID")))</f>
        <v/>
      </c>
      <c r="X66" s="5" t="e" cm="1">
        <f t="array" ref="X66">_xlfn.IFS(W66="VALID",1,W66="INVALID",0,W66="NO AMP",0)</f>
        <v>#N/A</v>
      </c>
      <c r="Y66" s="10">
        <v>14</v>
      </c>
    </row>
    <row r="67" spans="1:25">
      <c r="A67" s="1">
        <v>4</v>
      </c>
      <c r="B67" s="1">
        <v>66</v>
      </c>
      <c r="C67" s="1" t="s">
        <v>49</v>
      </c>
      <c r="D67" s="17"/>
      <c r="E67" s="14" t="str">
        <f t="shared" ref="E67:E130" si="3">IF(L67="",_xlfn.XLOOKUP($Z$4 &amp; $Z$4,F67 &amp; G67,$Z$2, _xlfn.XLOOKUP($Z$5 &amp; $Z$5,F67 &amp; G67,$Z$6,F67)),"NO RESULT")</f>
        <v/>
      </c>
      <c r="F67" s="11" t="str" cm="1">
        <f t="array" ref="F67">IF(D67="","",IF($N$11="ENTER INITIALS","",IF(AND(V275&gt;=33,V277&gt;=33),"Inconclusive",_xlfn.IFS(X275+X277=2,"Positive",X274+X275=2,"N1 Rerun",X276+X277=2,"N1 Rerun",X275+X277=1,"Rerun",X274+X276+X275+X277=0,"Rerun",X275+X277=0,"Negative"))))</f>
        <v/>
      </c>
      <c r="G67" s="18"/>
      <c r="H67" s="18"/>
      <c r="I67" s="18"/>
      <c r="J67" s="18"/>
      <c r="K67" s="18"/>
      <c r="L67" s="11" t="str" cm="1">
        <f t="array" ref="L67">_xlfn.IFS(K67="","",K67=F67,"VALIDATED",K67&lt;&gt;F67,"NOT VALIDATED")</f>
        <v/>
      </c>
      <c r="P67" s="1" t="str">
        <f t="shared" si="2"/>
        <v/>
      </c>
      <c r="Q67" s="1" t="s">
        <v>116</v>
      </c>
      <c r="R67" s="1" t="s">
        <v>33</v>
      </c>
      <c r="S67" s="1" t="s">
        <v>34</v>
      </c>
      <c r="T67" s="1" t="s">
        <v>28</v>
      </c>
      <c r="U67" s="1" t="s">
        <v>117</v>
      </c>
      <c r="W67" s="1" t="str">
        <f>IF($N$11="ENTER INITIALS","",IF(V67="","NO",IF(V67&lt;33,"YES","NO")))</f>
        <v/>
      </c>
      <c r="X67" s="5" t="e" cm="1">
        <f t="array" ref="X67">_xlfn.IFS(W67="YES",1,W67="NO",0,W67="NO AMP",0)</f>
        <v>#N/A</v>
      </c>
      <c r="Y67" s="10">
        <v>14</v>
      </c>
    </row>
    <row r="68" spans="1:25">
      <c r="A68" s="1">
        <v>5</v>
      </c>
      <c r="B68" s="1">
        <v>67</v>
      </c>
      <c r="C68" s="1" t="s">
        <v>22</v>
      </c>
      <c r="D68" s="17"/>
      <c r="E68" s="14" t="str">
        <f t="shared" si="3"/>
        <v/>
      </c>
      <c r="F68" s="11" t="str" cm="1">
        <f t="array" ref="F68">IF(D68="","",IF($N$11="ENTER INITIALS","",IF(AND(V279&gt;=33,V281&gt;=33),"Inconclusive",_xlfn.IFS(X279+X281=2,"Positive",X278+X279=2,"N1 Rerun",X280+X281=2,"N1 Rerun",X279+X281=1,"Rerun",X278+X280+X279+X281=0,"Rerun",X279+X281=0,"Negative"))))</f>
        <v/>
      </c>
      <c r="G68" s="18"/>
      <c r="H68" s="18"/>
      <c r="I68" s="18"/>
      <c r="J68" s="18"/>
      <c r="K68" s="18"/>
      <c r="L68" s="11" t="str" cm="1">
        <f t="array" ref="L68">_xlfn.IFS(K68="","",K68=F68,"VALIDATED",K68&lt;&gt;F68,"NOT VALIDATED")</f>
        <v/>
      </c>
      <c r="P68" s="1" t="str">
        <f t="shared" si="2"/>
        <v/>
      </c>
      <c r="Q68" s="1" t="s">
        <v>118</v>
      </c>
      <c r="R68" s="1" t="s">
        <v>26</v>
      </c>
      <c r="S68" s="1" t="s">
        <v>27</v>
      </c>
      <c r="T68" s="1" t="s">
        <v>28</v>
      </c>
      <c r="U68" s="1" t="s">
        <v>117</v>
      </c>
      <c r="W68" s="1" t="str">
        <f>IF($N$11="ENTER INITIALS","",IF(V68="","INVALID",IF(V68&lt;33,"VALID","INVALID")))</f>
        <v/>
      </c>
      <c r="X68" s="5" t="e" cm="1">
        <f t="array" ref="X68">_xlfn.IFS(W68="VALID",1,W68="INVALID",0,W68="NO AMP",0)</f>
        <v>#N/A</v>
      </c>
      <c r="Y68" s="10">
        <v>14</v>
      </c>
    </row>
    <row r="69" spans="1:25">
      <c r="A69" s="1">
        <v>5</v>
      </c>
      <c r="B69" s="1">
        <v>68</v>
      </c>
      <c r="C69" s="1" t="s">
        <v>31</v>
      </c>
      <c r="D69" s="17"/>
      <c r="E69" s="14" t="str">
        <f t="shared" si="3"/>
        <v/>
      </c>
      <c r="F69" s="11" t="str" cm="1">
        <f t="array" ref="F69">IF(D69="","",IF($N$11="ENTER INITIALS","",IF(AND(V283&gt;=33,V285&gt;=33),"Inconclusive",_xlfn.IFS(X283+X285=2,"Positive",X282+X283=2,"N1 Rerun",X284+X285=2,"N1 Rerun",X283+X285=1,"Rerun",X282+X284+X283+X285=0,"Rerun",X283+X285=0,"Negative"))))</f>
        <v/>
      </c>
      <c r="G69" s="18"/>
      <c r="H69" s="18"/>
      <c r="I69" s="18"/>
      <c r="J69" s="18"/>
      <c r="K69" s="18"/>
      <c r="L69" s="11" t="str" cm="1">
        <f t="array" ref="L69">_xlfn.IFS(K69="","",K69=F69,"VALIDATED",K69&lt;&gt;F69,"NOT VALIDATED")</f>
        <v/>
      </c>
      <c r="P69" s="1" t="str">
        <f t="shared" si="2"/>
        <v/>
      </c>
      <c r="Q69" s="1" t="s">
        <v>118</v>
      </c>
      <c r="R69" s="1" t="s">
        <v>33</v>
      </c>
      <c r="S69" s="1" t="s">
        <v>34</v>
      </c>
      <c r="T69" s="1" t="s">
        <v>28</v>
      </c>
      <c r="U69" s="1" t="s">
        <v>117</v>
      </c>
      <c r="W69" s="1" t="str">
        <f>IF($N$11="ENTER INITIALS","",IF(V69="","NO",IF(V69&lt;33,"YES","NO")))</f>
        <v/>
      </c>
      <c r="X69" s="5" t="e" cm="1">
        <f t="array" ref="X69">_xlfn.IFS(W69="YES",1,W69="NO",0,W69="NO AMP",0)</f>
        <v>#N/A</v>
      </c>
      <c r="Y69" s="10">
        <v>14</v>
      </c>
    </row>
    <row r="70" spans="1:25">
      <c r="A70" s="1">
        <v>5</v>
      </c>
      <c r="B70" s="1">
        <v>69</v>
      </c>
      <c r="C70" s="1" t="s">
        <v>36</v>
      </c>
      <c r="D70" s="17"/>
      <c r="E70" s="14" t="str">
        <f t="shared" si="3"/>
        <v/>
      </c>
      <c r="F70" s="11" t="str" cm="1">
        <f t="array" ref="F70">IF(D70="","",IF($N$11="ENTER INITIALS","",IF(AND(V287&gt;=33,V289&gt;=33),"Inconclusive",_xlfn.IFS(X287+X289=2,"Positive",X286+X287=2,"N1 Rerun",X288+X289=2,"N1 Rerun",X287+X289=1,"Rerun",X286+X288+X287+X289=0,"Rerun",X287+X289=0,"Negative"))))</f>
        <v/>
      </c>
      <c r="G70" s="18"/>
      <c r="H70" s="18"/>
      <c r="I70" s="18"/>
      <c r="J70" s="18"/>
      <c r="K70" s="18"/>
      <c r="L70" s="11" t="str" cm="1">
        <f t="array" ref="L70">_xlfn.IFS(K70="","",K70=F70,"VALIDATED",K70&lt;&gt;F70,"NOT VALIDATED")</f>
        <v/>
      </c>
      <c r="P70" s="1" t="str">
        <f t="shared" si="2"/>
        <v/>
      </c>
      <c r="Q70" s="1" t="s">
        <v>119</v>
      </c>
      <c r="R70" s="1" t="s">
        <v>26</v>
      </c>
      <c r="S70" s="1" t="s">
        <v>27</v>
      </c>
      <c r="T70" s="1" t="s">
        <v>28</v>
      </c>
      <c r="U70" s="1" t="s">
        <v>120</v>
      </c>
      <c r="W70" s="1" t="str">
        <f>IF($N$11="ENTER INITIALS","",IF(V70="","INVALID",IF(V70&lt;33,"VALID","INVALID")))</f>
        <v/>
      </c>
      <c r="X70" s="5" t="e" cm="1">
        <f t="array" ref="X70">_xlfn.IFS(W70="VALID",1,W70="INVALID",0,W70="NO AMP",0)</f>
        <v>#N/A</v>
      </c>
      <c r="Y70" s="10">
        <v>15</v>
      </c>
    </row>
    <row r="71" spans="1:25">
      <c r="A71" s="1">
        <v>5</v>
      </c>
      <c r="B71" s="1">
        <v>70</v>
      </c>
      <c r="C71" s="1" t="s">
        <v>40</v>
      </c>
      <c r="D71" s="17"/>
      <c r="E71" s="14" t="str">
        <f t="shared" si="3"/>
        <v/>
      </c>
      <c r="F71" s="11" t="str" cm="1">
        <f t="array" ref="F71">IF(D71="","",IF($N$11="ENTER INITIALS","",IF(AND(V291&gt;=33,V293&gt;=33),"Inconclusive",_xlfn.IFS(X291+X293=2,"Positive",X290+X291=2,"N1 Rerun",X292+X293=2,"N1 Rerun",X291+X293=1,"Rerun",X290+X292+X291+X293=0,"Rerun",X291+X293=0,"Negative"))))</f>
        <v/>
      </c>
      <c r="G71" s="18"/>
      <c r="H71" s="18"/>
      <c r="I71" s="18"/>
      <c r="J71" s="18"/>
      <c r="K71" s="18"/>
      <c r="L71" s="11" t="str" cm="1">
        <f t="array" ref="L71">_xlfn.IFS(K71="","",K71=F71,"VALIDATED",K71&lt;&gt;F71,"NOT VALIDATED")</f>
        <v/>
      </c>
      <c r="P71" s="1" t="str">
        <f t="shared" si="2"/>
        <v/>
      </c>
      <c r="Q71" s="1" t="s">
        <v>119</v>
      </c>
      <c r="R71" s="1" t="s">
        <v>33</v>
      </c>
      <c r="S71" s="1" t="s">
        <v>34</v>
      </c>
      <c r="T71" s="1" t="s">
        <v>28</v>
      </c>
      <c r="U71" s="1" t="s">
        <v>120</v>
      </c>
      <c r="W71" s="1" t="str">
        <f>IF($N$11="ENTER INITIALS","",IF(V71="","NO",IF(V71&lt;33,"YES","NO")))</f>
        <v/>
      </c>
      <c r="X71" s="5" t="e" cm="1">
        <f t="array" ref="X71">_xlfn.IFS(W71="YES",1,W71="NO",0,W71="NO AMP",0)</f>
        <v>#N/A</v>
      </c>
      <c r="Y71" s="10">
        <v>15</v>
      </c>
    </row>
    <row r="72" spans="1:25">
      <c r="A72" s="1">
        <v>5</v>
      </c>
      <c r="B72" s="1">
        <v>71</v>
      </c>
      <c r="C72" s="1" t="s">
        <v>42</v>
      </c>
      <c r="D72" s="17"/>
      <c r="E72" s="14" t="str">
        <f t="shared" si="3"/>
        <v/>
      </c>
      <c r="F72" s="11" t="str" cm="1">
        <f t="array" ref="F72">IF(D72="","",IF($N$11="ENTER INITIALS","",IF(AND(V295&gt;=33,V297&gt;=33),"Inconclusive",_xlfn.IFS(X295+X297=2,"Positive",X294+X295=2,"N1 Rerun",X296+X297=2,"N1 Rerun",X295+X297=1,"Rerun",X294+X296+X295+X297=0,"Rerun",X295+X297=0,"Negative"))))</f>
        <v/>
      </c>
      <c r="G72" s="18"/>
      <c r="H72" s="18"/>
      <c r="I72" s="18"/>
      <c r="J72" s="18"/>
      <c r="K72" s="18"/>
      <c r="L72" s="11" t="str" cm="1">
        <f t="array" ref="L72">_xlfn.IFS(K72="","",K72=F72,"VALIDATED",K72&lt;&gt;F72,"NOT VALIDATED")</f>
        <v/>
      </c>
      <c r="P72" s="1" t="str">
        <f t="shared" si="2"/>
        <v/>
      </c>
      <c r="Q72" s="1" t="s">
        <v>121</v>
      </c>
      <c r="R72" s="1" t="s">
        <v>26</v>
      </c>
      <c r="S72" s="1" t="s">
        <v>27</v>
      </c>
      <c r="T72" s="1" t="s">
        <v>28</v>
      </c>
      <c r="U72" s="1" t="s">
        <v>120</v>
      </c>
      <c r="W72" s="1" t="str">
        <f>IF($N$11="ENTER INITIALS","",IF(V72="","INVALID",IF(V72&lt;33,"VALID","INVALID")))</f>
        <v/>
      </c>
      <c r="X72" s="5" t="e" cm="1">
        <f t="array" ref="X72">_xlfn.IFS(W72="VALID",1,W72="INVALID",0,W72="NO AMP",0)</f>
        <v>#N/A</v>
      </c>
      <c r="Y72" s="10">
        <v>15</v>
      </c>
    </row>
    <row r="73" spans="1:25">
      <c r="A73" s="1">
        <v>5</v>
      </c>
      <c r="B73" s="1">
        <v>72</v>
      </c>
      <c r="C73" s="1" t="s">
        <v>49</v>
      </c>
      <c r="D73" s="17"/>
      <c r="E73" s="14" t="str">
        <f t="shared" si="3"/>
        <v/>
      </c>
      <c r="F73" s="11" t="str" cm="1">
        <f t="array" ref="F73">IF(D73="","",IF($N$11="ENTER INITIALS","",IF(AND(V299&gt;=33,V301&gt;=33),"Inconclusive",_xlfn.IFS(X299+X301=2,"Positive",X298+X299=2,"N1 Rerun",X300+X301=2,"N1 Rerun",X299+X301=1,"Rerun",X298+X300+X299+X301=0,"Rerun",X299+X301=0,"Negative"))))</f>
        <v/>
      </c>
      <c r="G73" s="18"/>
      <c r="H73" s="18"/>
      <c r="I73" s="18"/>
      <c r="J73" s="18"/>
      <c r="K73" s="18"/>
      <c r="L73" s="11" t="str" cm="1">
        <f t="array" ref="L73">_xlfn.IFS(K73="","",K73=F73,"VALIDATED",K73&lt;&gt;F73,"NOT VALIDATED")</f>
        <v/>
      </c>
      <c r="P73" s="1" t="str">
        <f t="shared" si="2"/>
        <v/>
      </c>
      <c r="Q73" s="1" t="s">
        <v>121</v>
      </c>
      <c r="R73" s="1" t="s">
        <v>33</v>
      </c>
      <c r="S73" s="1" t="s">
        <v>34</v>
      </c>
      <c r="T73" s="1" t="s">
        <v>28</v>
      </c>
      <c r="U73" s="1" t="s">
        <v>120</v>
      </c>
      <c r="W73" s="1" t="str">
        <f>IF($N$11="ENTER INITIALS","",IF(V73="","NO",IF(V73&lt;33,"YES","NO")))</f>
        <v/>
      </c>
      <c r="X73" s="5" t="e" cm="1">
        <f t="array" ref="X73">_xlfn.IFS(W73="YES",1,W73="NO",0,W73="NO AMP",0)</f>
        <v>#N/A</v>
      </c>
      <c r="Y73" s="10">
        <v>15</v>
      </c>
    </row>
    <row r="74" spans="1:25">
      <c r="A74" s="1">
        <v>7</v>
      </c>
      <c r="B74" s="1">
        <v>73</v>
      </c>
      <c r="C74" s="1" t="s">
        <v>22</v>
      </c>
      <c r="D74" s="17"/>
      <c r="E74" s="14" t="str">
        <f t="shared" si="3"/>
        <v/>
      </c>
      <c r="F74" s="11" t="str" cm="1">
        <f t="array" ref="F74">IF(D74="","",IF($N$11="ENTER INITIALS","",IF(AND(V303&gt;=33,V305&gt;=33),"Inconclusive",_xlfn.IFS(X303+X305=2,"Positive",X302+X303=2,"N1 Rerun",X304+X305=2,"N1 Rerun",X303+X305=1,"Rerun",X302+X304+X303+X305=0,"Rerun",X303+X305=0,"Negative"))))</f>
        <v/>
      </c>
      <c r="G74" s="18"/>
      <c r="H74" s="18"/>
      <c r="I74" s="18"/>
      <c r="J74" s="18"/>
      <c r="K74" s="18"/>
      <c r="L74" s="11" t="str" cm="1">
        <f t="array" ref="L74">_xlfn.IFS(K74="","",K74=F74,"VALIDATED",K74&lt;&gt;F74,"NOT VALIDATED")</f>
        <v/>
      </c>
      <c r="P74" s="1" t="str">
        <f t="shared" si="2"/>
        <v/>
      </c>
      <c r="Q74" s="1" t="s">
        <v>122</v>
      </c>
      <c r="R74" s="1" t="s">
        <v>26</v>
      </c>
      <c r="S74" s="1" t="s">
        <v>27</v>
      </c>
      <c r="T74" s="1" t="s">
        <v>28</v>
      </c>
      <c r="U74" s="1" t="s">
        <v>123</v>
      </c>
      <c r="W74" s="1" t="str">
        <f>IF($N$11="ENTER INITIALS","",IF(V74="","INVALID",IF(V74&lt;33,"VALID","INVALID")))</f>
        <v/>
      </c>
      <c r="X74" s="5" t="e" cm="1">
        <f t="array" ref="X74">_xlfn.IFS(W74="VALID",1,W74="INVALID",0,W74="NO AMP",0)</f>
        <v>#N/A</v>
      </c>
      <c r="Y74" s="10">
        <v>16</v>
      </c>
    </row>
    <row r="75" spans="1:25">
      <c r="A75" s="1">
        <v>7</v>
      </c>
      <c r="B75" s="1">
        <v>74</v>
      </c>
      <c r="C75" s="1" t="s">
        <v>31</v>
      </c>
      <c r="D75" s="17"/>
      <c r="E75" s="14" t="str">
        <f t="shared" si="3"/>
        <v/>
      </c>
      <c r="F75" s="11" t="str" cm="1">
        <f t="array" ref="F75">IF(D75="","",IF($N$11="ENTER INITIALS","",IF(AND(V307&gt;=33,V309&gt;=33),"Inconclusive",_xlfn.IFS(X307+X309=2,"Positive",X306+X307=2,"N1 Rerun",X308+X309=2,"N1 Rerun",X307+X309=1,"Rerun",X306+X308+X307+X309=0,"Rerun",X307+X309=0,"Negative"))))</f>
        <v/>
      </c>
      <c r="G75" s="18"/>
      <c r="H75" s="18"/>
      <c r="I75" s="18"/>
      <c r="J75" s="18"/>
      <c r="K75" s="18"/>
      <c r="L75" s="11" t="str" cm="1">
        <f t="array" ref="L75">_xlfn.IFS(K75="","",K75=F75,"VALIDATED",K75&lt;&gt;F75,"NOT VALIDATED")</f>
        <v/>
      </c>
      <c r="P75" s="1" t="str">
        <f t="shared" si="2"/>
        <v/>
      </c>
      <c r="Q75" s="1" t="s">
        <v>122</v>
      </c>
      <c r="R75" s="1" t="s">
        <v>33</v>
      </c>
      <c r="S75" s="1" t="s">
        <v>34</v>
      </c>
      <c r="T75" s="1" t="s">
        <v>28</v>
      </c>
      <c r="U75" s="1" t="s">
        <v>123</v>
      </c>
      <c r="W75" s="1" t="str">
        <f>IF($N$11="ENTER INITIALS","",IF(V75="","NO",IF(V75&lt;33,"YES","NO")))</f>
        <v/>
      </c>
      <c r="X75" s="5" t="e" cm="1">
        <f t="array" ref="X75">_xlfn.IFS(W75="YES",1,W75="NO",0,W75="NO AMP",0)</f>
        <v>#N/A</v>
      </c>
      <c r="Y75" s="10">
        <v>16</v>
      </c>
    </row>
    <row r="76" spans="1:25">
      <c r="A76" s="1">
        <v>7</v>
      </c>
      <c r="B76" s="1">
        <v>75</v>
      </c>
      <c r="C76" s="1" t="s">
        <v>36</v>
      </c>
      <c r="D76" s="17"/>
      <c r="E76" s="14" t="str">
        <f t="shared" si="3"/>
        <v/>
      </c>
      <c r="F76" s="11" t="str" cm="1">
        <f t="array" ref="F76">IF(D76="","",IF($N$11="ENTER INITIALS","",IF(AND(V311&gt;=33,V313&gt;=33),"Inconclusive",_xlfn.IFS(X311+X313=2,"Positive",X310+X311=2,"N1 Rerun",X312+X313=2,"N1 Rerun",X311+X313=1,"Rerun",X310+X312+X311+X313=0,"Rerun",X311+X313=0,"Negative"))))</f>
        <v/>
      </c>
      <c r="G76" s="18"/>
      <c r="H76" s="18"/>
      <c r="I76" s="18"/>
      <c r="J76" s="18"/>
      <c r="K76" s="18"/>
      <c r="L76" s="11" t="str" cm="1">
        <f t="array" ref="L76">_xlfn.IFS(K76="","",K76=F76,"VALIDATED",K76&lt;&gt;F76,"NOT VALIDATED")</f>
        <v/>
      </c>
      <c r="P76" s="1" t="str">
        <f t="shared" si="2"/>
        <v/>
      </c>
      <c r="Q76" s="1" t="s">
        <v>124</v>
      </c>
      <c r="R76" s="1" t="s">
        <v>26</v>
      </c>
      <c r="S76" s="1" t="s">
        <v>27</v>
      </c>
      <c r="T76" s="1" t="s">
        <v>28</v>
      </c>
      <c r="U76" s="1" t="s">
        <v>123</v>
      </c>
      <c r="W76" s="1" t="str">
        <f>IF($N$11="ENTER INITIALS","",IF(V76="","INVALID",IF(V76&lt;33,"VALID","INVALID")))</f>
        <v/>
      </c>
      <c r="X76" s="5" t="e" cm="1">
        <f t="array" ref="X76">_xlfn.IFS(W76="VALID",1,W76="INVALID",0,W76="NO AMP",0)</f>
        <v>#N/A</v>
      </c>
      <c r="Y76" s="10">
        <v>16</v>
      </c>
    </row>
    <row r="77" spans="1:25">
      <c r="A77" s="1">
        <v>7</v>
      </c>
      <c r="B77" s="1">
        <v>76</v>
      </c>
      <c r="C77" s="1" t="s">
        <v>40</v>
      </c>
      <c r="D77" s="17"/>
      <c r="E77" s="14" t="str">
        <f t="shared" si="3"/>
        <v/>
      </c>
      <c r="F77" s="11" t="str" cm="1">
        <f t="array" ref="F77">IF(D77="","",IF($N$11="ENTER INITIALS","",IF(AND(V315&gt;=33,V317&gt;=33),"Inconclusive",_xlfn.IFS(X315+X317=2,"Positive",X314+X315=2,"N1 Rerun",X316+X317=2,"N1 Rerun",X315+X317=1,"Rerun",X314+X316+X315+X317=0,"Rerun",X315+X317=0,"Negative"))))</f>
        <v/>
      </c>
      <c r="G77" s="18"/>
      <c r="H77" s="18"/>
      <c r="I77" s="18"/>
      <c r="J77" s="18"/>
      <c r="K77" s="18"/>
      <c r="L77" s="11" t="str" cm="1">
        <f t="array" ref="L77">_xlfn.IFS(K77="","",K77=F77,"VALIDATED",K77&lt;&gt;F77,"NOT VALIDATED")</f>
        <v/>
      </c>
      <c r="P77" s="1" t="str">
        <f t="shared" si="2"/>
        <v/>
      </c>
      <c r="Q77" s="1" t="s">
        <v>124</v>
      </c>
      <c r="R77" s="1" t="s">
        <v>33</v>
      </c>
      <c r="S77" s="1" t="s">
        <v>34</v>
      </c>
      <c r="T77" s="1" t="s">
        <v>28</v>
      </c>
      <c r="U77" s="1" t="s">
        <v>123</v>
      </c>
      <c r="W77" s="1" t="str">
        <f>IF($N$11="ENTER INITIALS","",IF(V77="","NO",IF(V77&lt;33,"YES","NO")))</f>
        <v/>
      </c>
      <c r="X77" s="5" t="e" cm="1">
        <f t="array" ref="X77">_xlfn.IFS(W77="YES",1,W77="NO",0,W77="NO AMP",0)</f>
        <v>#N/A</v>
      </c>
      <c r="Y77" s="10">
        <v>16</v>
      </c>
    </row>
    <row r="78" spans="1:25">
      <c r="A78" s="1">
        <v>7</v>
      </c>
      <c r="B78" s="1">
        <v>77</v>
      </c>
      <c r="C78" s="1" t="s">
        <v>42</v>
      </c>
      <c r="D78" s="17"/>
      <c r="E78" s="14" t="str">
        <f t="shared" si="3"/>
        <v/>
      </c>
      <c r="F78" s="11" t="str" cm="1">
        <f t="array" ref="F78">IF(D78="","",IF($N$11="ENTER INITIALS","",IF(AND(V319&gt;=33,V321&gt;=33),"Inconclusive",_xlfn.IFS(X319+X321=2,"Positive",X318+X319=2,"N1 Rerun",X320+X321=2,"N1 Rerun",X319+X321=1,"Rerun",X318+X320+X319+X321=0,"Rerun",X319+X321=0,"Negative"))))</f>
        <v/>
      </c>
      <c r="G78" s="18"/>
      <c r="H78" s="18"/>
      <c r="I78" s="18"/>
      <c r="J78" s="18"/>
      <c r="K78" s="18"/>
      <c r="L78" s="11" t="str" cm="1">
        <f t="array" ref="L78">_xlfn.IFS(K78="","",K78=F78,"VALIDATED",K78&lt;&gt;F78,"NOT VALIDATED")</f>
        <v/>
      </c>
      <c r="P78" s="1" t="str">
        <f t="shared" si="2"/>
        <v/>
      </c>
      <c r="Q78" s="1" t="s">
        <v>125</v>
      </c>
      <c r="R78" s="1" t="s">
        <v>26</v>
      </c>
      <c r="S78" s="1" t="s">
        <v>27</v>
      </c>
      <c r="T78" s="1" t="s">
        <v>28</v>
      </c>
      <c r="U78" s="1" t="s">
        <v>126</v>
      </c>
      <c r="W78" s="1" t="str">
        <f>IF($N$11="ENTER INITIALS","",IF(V78="","INVALID",IF(V78&lt;33,"VALID","INVALID")))</f>
        <v/>
      </c>
      <c r="X78" s="5" t="e" cm="1">
        <f t="array" ref="X78">_xlfn.IFS(W78="VALID",1,W78="INVALID",0,W78="NO AMP",0)</f>
        <v>#N/A</v>
      </c>
      <c r="Y78" s="10">
        <v>17</v>
      </c>
    </row>
    <row r="79" spans="1:25">
      <c r="A79" s="1">
        <v>7</v>
      </c>
      <c r="B79" s="1">
        <v>78</v>
      </c>
      <c r="C79" s="1" t="s">
        <v>49</v>
      </c>
      <c r="D79" s="17"/>
      <c r="E79" s="14" t="str">
        <f t="shared" si="3"/>
        <v/>
      </c>
      <c r="F79" s="11" t="str" cm="1">
        <f t="array" ref="F79">IF(D79="","",IF($N$11="ENTER INITIALS","",IF(AND(V323&gt;=33,V325&gt;=33),"Inconclusive",_xlfn.IFS(X323+X325=2,"Positive",X322+X323=2,"N1 Rerun",X324+X325=2,"N1 Rerun",X323+X325=1,"Rerun",X322+X324+X323+X325=0,"Rerun",X323+X325=0,"Negative"))))</f>
        <v/>
      </c>
      <c r="G79" s="18"/>
      <c r="H79" s="18"/>
      <c r="I79" s="18"/>
      <c r="J79" s="18"/>
      <c r="K79" s="18"/>
      <c r="L79" s="11" t="str" cm="1">
        <f t="array" ref="L79">_xlfn.IFS(K79="","",K79=F79,"VALIDATED",K79&lt;&gt;F79,"NOT VALIDATED")</f>
        <v/>
      </c>
      <c r="P79" s="1" t="str">
        <f t="shared" ref="P79:P142" si="4">IF(VLOOKUP(Y79,$B$2:$D$190,3,FALSE)="","",VLOOKUP(Y79,$B$2:$D$190,3,FALSE))</f>
        <v/>
      </c>
      <c r="Q79" s="1" t="s">
        <v>125</v>
      </c>
      <c r="R79" s="1" t="s">
        <v>33</v>
      </c>
      <c r="S79" s="1" t="s">
        <v>34</v>
      </c>
      <c r="T79" s="1" t="s">
        <v>28</v>
      </c>
      <c r="U79" s="1" t="s">
        <v>126</v>
      </c>
      <c r="W79" s="1" t="str">
        <f>IF($N$11="ENTER INITIALS","",IF(V79="","NO",IF(V79&lt;33,"YES","NO")))</f>
        <v/>
      </c>
      <c r="X79" s="5" t="e" cm="1">
        <f t="array" ref="X79">_xlfn.IFS(W79="YES",1,W79="NO",0,W79="NO AMP",0)</f>
        <v>#N/A</v>
      </c>
      <c r="Y79" s="10">
        <v>17</v>
      </c>
    </row>
    <row r="80" spans="1:25">
      <c r="A80" s="1">
        <v>8</v>
      </c>
      <c r="B80" s="1">
        <v>79</v>
      </c>
      <c r="C80" s="1" t="s">
        <v>22</v>
      </c>
      <c r="D80" s="17"/>
      <c r="E80" s="14" t="str">
        <f t="shared" si="3"/>
        <v/>
      </c>
      <c r="F80" s="11" t="str" cm="1">
        <f t="array" ref="F80">IF(D80="","",IF($N$11="ENTER INITIALS","",IF(AND(V327&gt;=33,V329&gt;=33),"Inconclusive",_xlfn.IFS(X327+X329=2,"Positive",X326+X327=2,"N1 Rerun",X328+X329=2,"N1 Rerun",X327+X329=1,"Rerun",X326+X328+X327+X329=0,"Rerun",X327+X329=0,"Negative"))))</f>
        <v/>
      </c>
      <c r="G80" s="18"/>
      <c r="H80" s="18"/>
      <c r="I80" s="18"/>
      <c r="J80" s="18"/>
      <c r="K80" s="18"/>
      <c r="L80" s="11" t="str" cm="1">
        <f t="array" ref="L80">_xlfn.IFS(K80="","",K80=F80,"VALIDATED",K80&lt;&gt;F80,"NOT VALIDATED")</f>
        <v/>
      </c>
      <c r="P80" s="1" t="str">
        <f t="shared" si="4"/>
        <v/>
      </c>
      <c r="Q80" s="1" t="s">
        <v>127</v>
      </c>
      <c r="R80" s="1" t="s">
        <v>26</v>
      </c>
      <c r="S80" s="1" t="s">
        <v>27</v>
      </c>
      <c r="T80" s="1" t="s">
        <v>28</v>
      </c>
      <c r="U80" s="1" t="s">
        <v>126</v>
      </c>
      <c r="W80" s="1" t="str">
        <f>IF($N$11="ENTER INITIALS","",IF(V80="","INVALID",IF(V80&lt;33,"VALID","INVALID")))</f>
        <v/>
      </c>
      <c r="X80" s="5" t="e" cm="1">
        <f t="array" ref="X80">_xlfn.IFS(W80="VALID",1,W80="INVALID",0,W80="NO AMP",0)</f>
        <v>#N/A</v>
      </c>
      <c r="Y80" s="10">
        <v>17</v>
      </c>
    </row>
    <row r="81" spans="1:25">
      <c r="A81" s="1">
        <v>8</v>
      </c>
      <c r="B81" s="1">
        <v>80</v>
      </c>
      <c r="C81" s="1" t="s">
        <v>31</v>
      </c>
      <c r="D81" s="17"/>
      <c r="E81" s="14" t="str">
        <f t="shared" si="3"/>
        <v/>
      </c>
      <c r="F81" s="11" t="str" cm="1">
        <f t="array" ref="F81">IF(D81="","",IF($N$11="ENTER INITIALS","",IF(AND(V331&gt;=33,V333&gt;=33),"Inconclusive",_xlfn.IFS(X331+X333=2,"Positive",X330+X331=2,"N1 Rerun",X332+X333=2,"N1 Rerun",X331+X333=1,"Rerun",X330+X332+X331+X333=0,"Rerun",X331+X333=0,"Negative"))))</f>
        <v/>
      </c>
      <c r="G81" s="18"/>
      <c r="H81" s="18"/>
      <c r="I81" s="18"/>
      <c r="J81" s="18"/>
      <c r="K81" s="18"/>
      <c r="L81" s="11" t="str" cm="1">
        <f t="array" ref="L81">_xlfn.IFS(K81="","",K81=F81,"VALIDATED",K81&lt;&gt;F81,"NOT VALIDATED")</f>
        <v/>
      </c>
      <c r="P81" s="1" t="str">
        <f t="shared" si="4"/>
        <v/>
      </c>
      <c r="Q81" s="1" t="s">
        <v>127</v>
      </c>
      <c r="R81" s="1" t="s">
        <v>33</v>
      </c>
      <c r="S81" s="1" t="s">
        <v>34</v>
      </c>
      <c r="T81" s="1" t="s">
        <v>28</v>
      </c>
      <c r="U81" s="1" t="s">
        <v>126</v>
      </c>
      <c r="W81" s="1" t="str">
        <f>IF($N$11="ENTER INITIALS","",IF(V81="","NO",IF(V81&lt;33,"YES","NO")))</f>
        <v/>
      </c>
      <c r="X81" s="5" t="e" cm="1">
        <f t="array" ref="X81">_xlfn.IFS(W81="YES",1,W81="NO",0,W81="NO AMP",0)</f>
        <v>#N/A</v>
      </c>
      <c r="Y81" s="10">
        <v>17</v>
      </c>
    </row>
    <row r="82" spans="1:25">
      <c r="A82" s="1">
        <v>8</v>
      </c>
      <c r="B82" s="1">
        <v>81</v>
      </c>
      <c r="C82" s="1" t="s">
        <v>36</v>
      </c>
      <c r="D82" s="17"/>
      <c r="E82" s="14" t="str">
        <f t="shared" si="3"/>
        <v/>
      </c>
      <c r="F82" s="11" t="str" cm="1">
        <f t="array" ref="F82">IF(D82="","",IF($N$11="ENTER INITIALS","",IF(AND(V335&gt;=33,V337&gt;=33),"Inconclusive",_xlfn.IFS(X335+X337=2,"Positive",X334+X335=2,"N1 Rerun",X336+X337=2,"N1 Rerun",X335+X337=1,"Rerun",X334+X336+X335+X337=0,"Rerun",X335+X337=0,"Negative"))))</f>
        <v/>
      </c>
      <c r="G82" s="18"/>
      <c r="H82" s="18"/>
      <c r="I82" s="18"/>
      <c r="J82" s="18"/>
      <c r="K82" s="18"/>
      <c r="L82" s="11" t="str" cm="1">
        <f t="array" ref="L82">_xlfn.IFS(K82="","",K82=F82,"VALIDATED",K82&lt;&gt;F82,"NOT VALIDATED")</f>
        <v/>
      </c>
      <c r="P82" s="1" t="str">
        <f t="shared" si="4"/>
        <v/>
      </c>
      <c r="Q82" s="1" t="s">
        <v>128</v>
      </c>
      <c r="R82" s="1" t="s">
        <v>26</v>
      </c>
      <c r="S82" s="1" t="s">
        <v>27</v>
      </c>
      <c r="T82" s="1" t="s">
        <v>28</v>
      </c>
      <c r="U82" s="1" t="s">
        <v>129</v>
      </c>
      <c r="W82" s="1" t="str">
        <f>IF($N$11="ENTER INITIALS","",IF(V82="","INVALID",IF(V82&lt;33,"VALID","INVALID")))</f>
        <v/>
      </c>
      <c r="X82" s="5" t="e" cm="1">
        <f t="array" ref="X82">_xlfn.IFS(W82="VALID",1,W82="INVALID",0,W82="NO AMP",0)</f>
        <v>#N/A</v>
      </c>
      <c r="Y82" s="10">
        <v>18</v>
      </c>
    </row>
    <row r="83" spans="1:25">
      <c r="A83" s="1">
        <v>8</v>
      </c>
      <c r="B83" s="1">
        <v>82</v>
      </c>
      <c r="C83" s="1" t="s">
        <v>40</v>
      </c>
      <c r="D83" s="17"/>
      <c r="E83" s="14" t="str">
        <f t="shared" si="3"/>
        <v/>
      </c>
      <c r="F83" s="11" t="str" cm="1">
        <f t="array" ref="F83">IF(D83="","",IF($N$11="ENTER INITIALS","",IF(AND(V339&gt;=33,V341&gt;=33),"Inconclusive",_xlfn.IFS(X339+X341=2,"Positive",X338+X339=2,"N1 Rerun",X340+X341=2,"N1 Rerun",X339+X341=1,"Rerun",X338+X340+X339+X341=0,"Rerun",X339+X341=0,"Negative"))))</f>
        <v/>
      </c>
      <c r="G83" s="18"/>
      <c r="H83" s="18"/>
      <c r="I83" s="18"/>
      <c r="J83" s="18"/>
      <c r="K83" s="18"/>
      <c r="L83" s="11" t="str" cm="1">
        <f t="array" ref="L83">_xlfn.IFS(K83="","",K83=F83,"VALIDATED",K83&lt;&gt;F83,"NOT VALIDATED")</f>
        <v/>
      </c>
      <c r="P83" s="1" t="str">
        <f t="shared" si="4"/>
        <v/>
      </c>
      <c r="Q83" s="1" t="s">
        <v>128</v>
      </c>
      <c r="R83" s="1" t="s">
        <v>33</v>
      </c>
      <c r="S83" s="1" t="s">
        <v>34</v>
      </c>
      <c r="T83" s="1" t="s">
        <v>28</v>
      </c>
      <c r="U83" s="1" t="s">
        <v>129</v>
      </c>
      <c r="W83" s="1" t="str">
        <f>IF($N$11="ENTER INITIALS","",IF(V83="","NO",IF(V83&lt;33,"YES","NO")))</f>
        <v/>
      </c>
      <c r="X83" s="5" t="e" cm="1">
        <f t="array" ref="X83">_xlfn.IFS(W83="YES",1,W83="NO",0,W83="NO AMP",0)</f>
        <v>#N/A</v>
      </c>
      <c r="Y83" s="10">
        <v>18</v>
      </c>
    </row>
    <row r="84" spans="1:25">
      <c r="A84" s="1">
        <v>8</v>
      </c>
      <c r="B84" s="1">
        <v>83</v>
      </c>
      <c r="C84" s="1" t="s">
        <v>42</v>
      </c>
      <c r="D84" s="17"/>
      <c r="E84" s="14" t="str">
        <f t="shared" si="3"/>
        <v/>
      </c>
      <c r="F84" s="11" t="str" cm="1">
        <f t="array" ref="F84">IF(D84="","",IF($N$11="ENTER INITIALS","",IF(AND(V343&gt;=33,V345&gt;=33),"Inconclusive",_xlfn.IFS(X343+X345=2,"Positive",X342+X343=2,"N1 Rerun",X344+X345=2,"N1 Rerun",X343+X345=1,"Rerun",X342+X344+X343+X345=0,"Rerun",X343+X345=0,"Negative"))))</f>
        <v/>
      </c>
      <c r="G84" s="18"/>
      <c r="H84" s="18"/>
      <c r="I84" s="18"/>
      <c r="J84" s="18"/>
      <c r="K84" s="18"/>
      <c r="L84" s="11" t="str" cm="1">
        <f t="array" ref="L84">_xlfn.IFS(K84="","",K84=F84,"VALIDATED",K84&lt;&gt;F84,"NOT VALIDATED")</f>
        <v/>
      </c>
      <c r="P84" s="1" t="str">
        <f t="shared" si="4"/>
        <v/>
      </c>
      <c r="Q84" s="1" t="s">
        <v>130</v>
      </c>
      <c r="R84" s="1" t="s">
        <v>26</v>
      </c>
      <c r="S84" s="1" t="s">
        <v>27</v>
      </c>
      <c r="T84" s="1" t="s">
        <v>28</v>
      </c>
      <c r="U84" s="1" t="s">
        <v>129</v>
      </c>
      <c r="W84" s="1" t="str">
        <f>IF($N$11="ENTER INITIALS","",IF(V84="","INVALID",IF(V84&lt;33,"VALID","INVALID")))</f>
        <v/>
      </c>
      <c r="X84" s="5" t="e" cm="1">
        <f t="array" ref="X84">_xlfn.IFS(W84="VALID",1,W84="INVALID",0,W84="NO AMP",0)</f>
        <v>#N/A</v>
      </c>
      <c r="Y84" s="10">
        <v>18</v>
      </c>
    </row>
    <row r="85" spans="1:25">
      <c r="A85" s="1">
        <v>8</v>
      </c>
      <c r="B85" s="1">
        <v>84</v>
      </c>
      <c r="C85" s="1" t="s">
        <v>49</v>
      </c>
      <c r="D85" s="17"/>
      <c r="E85" s="14" t="str">
        <f t="shared" si="3"/>
        <v/>
      </c>
      <c r="F85" s="11" t="str" cm="1">
        <f t="array" ref="F85">IF(D85="","",IF($N$11="ENTER INITIALS","",IF(AND(V347&gt;=33,V349&gt;=33),"Inconclusive",_xlfn.IFS(X347+X349=2,"Positive",X346+X347=2,"N1 Rerun",X348+X349=2,"N1 Rerun",X347+X349=1,"Rerun",X346+X348+X347+X349=0,"Rerun",X347+X349=0,"Negative"))))</f>
        <v/>
      </c>
      <c r="G85" s="18"/>
      <c r="H85" s="18"/>
      <c r="I85" s="18"/>
      <c r="J85" s="18"/>
      <c r="K85" s="18"/>
      <c r="L85" s="11" t="str" cm="1">
        <f t="array" ref="L85">_xlfn.IFS(K85="","",K85=F85,"VALIDATED",K85&lt;&gt;F85,"NOT VALIDATED")</f>
        <v/>
      </c>
      <c r="P85" s="1" t="str">
        <f t="shared" si="4"/>
        <v/>
      </c>
      <c r="Q85" s="1" t="s">
        <v>130</v>
      </c>
      <c r="R85" s="1" t="s">
        <v>33</v>
      </c>
      <c r="S85" s="1" t="s">
        <v>34</v>
      </c>
      <c r="T85" s="1" t="s">
        <v>28</v>
      </c>
      <c r="U85" s="1" t="s">
        <v>129</v>
      </c>
      <c r="W85" s="1" t="str">
        <f>IF($N$11="ENTER INITIALS","",IF(V85="","NO",IF(V85&lt;33,"YES","NO")))</f>
        <v/>
      </c>
      <c r="X85" s="5" t="e" cm="1">
        <f t="array" ref="X85">_xlfn.IFS(W85="YES",1,W85="NO",0,W85="NO AMP",0)</f>
        <v>#N/A</v>
      </c>
      <c r="Y85" s="10">
        <v>18</v>
      </c>
    </row>
    <row r="86" spans="1:25">
      <c r="A86" s="1">
        <v>10</v>
      </c>
      <c r="B86" s="1">
        <v>85</v>
      </c>
      <c r="C86" s="1" t="s">
        <v>22</v>
      </c>
      <c r="D86" s="17"/>
      <c r="E86" s="14" t="str">
        <f t="shared" si="3"/>
        <v/>
      </c>
      <c r="F86" s="11" t="str" cm="1">
        <f t="array" ref="F86">IF(D86="","",IF($N$11="ENTER INITIALS","",IF(AND(V351&gt;=33,V353&gt;=33),"Inconclusive",_xlfn.IFS(X351+X353=2,"Positive",X350+X351=2,"N1 Rerun",X352+X353=2,"N1 Rerun",X351+X353=1,"Rerun",X350+X352+X351+X353=0,"Rerun",X351+X353=0,"Negative"))))</f>
        <v/>
      </c>
      <c r="G86" s="18"/>
      <c r="H86" s="18"/>
      <c r="I86" s="18"/>
      <c r="J86" s="18"/>
      <c r="K86" s="18"/>
      <c r="L86" s="11" t="str" cm="1">
        <f t="array" ref="L86">_xlfn.IFS(K86="","",K86=F86,"VALIDATED",K86&lt;&gt;F86,"NOT VALIDATED")</f>
        <v/>
      </c>
      <c r="P86" s="1" t="str">
        <f t="shared" si="4"/>
        <v/>
      </c>
      <c r="Q86" s="1" t="s">
        <v>131</v>
      </c>
      <c r="R86" s="1" t="s">
        <v>26</v>
      </c>
      <c r="S86" s="1" t="s">
        <v>27</v>
      </c>
      <c r="T86" s="1" t="s">
        <v>28</v>
      </c>
      <c r="U86" s="1" t="s">
        <v>132</v>
      </c>
      <c r="W86" s="1" t="str">
        <f>IF($N$11="ENTER INITIALS","",IF(V86="","INVALID",IF(V86&lt;33,"VALID","INVALID")))</f>
        <v/>
      </c>
      <c r="X86" s="5" t="e" cm="1">
        <f t="array" ref="X86">_xlfn.IFS(W86="VALID",1,W86="INVALID",0,W86="NO AMP",0)</f>
        <v>#N/A</v>
      </c>
      <c r="Y86" s="10">
        <v>19</v>
      </c>
    </row>
    <row r="87" spans="1:25">
      <c r="A87" s="1">
        <v>10</v>
      </c>
      <c r="B87" s="1">
        <v>86</v>
      </c>
      <c r="C87" s="1" t="s">
        <v>31</v>
      </c>
      <c r="D87" s="17"/>
      <c r="E87" s="14" t="str">
        <f t="shared" si="3"/>
        <v/>
      </c>
      <c r="F87" s="11" t="str" cm="1">
        <f t="array" ref="F87">IF(D87="","",IF($N$11="ENTER INITIALS","",IF(AND(V355&gt;=33,V357&gt;=33),"Inconclusive",_xlfn.IFS(X355+X357=2,"Positive",X354+X355=2,"N1 Rerun",X356+X357=2,"N1 Rerun",X355+X357=1,"Rerun",X354+X356+X355+X357=0,"Rerun",X355+X357=0,"Negative"))))</f>
        <v/>
      </c>
      <c r="G87" s="18"/>
      <c r="H87" s="18"/>
      <c r="I87" s="18"/>
      <c r="J87" s="18"/>
      <c r="K87" s="18"/>
      <c r="L87" s="11" t="str" cm="1">
        <f t="array" ref="L87">_xlfn.IFS(K87="","",K87=F87,"VALIDATED",K87&lt;&gt;F87,"NOT VALIDATED")</f>
        <v/>
      </c>
      <c r="P87" s="1" t="str">
        <f t="shared" si="4"/>
        <v/>
      </c>
      <c r="Q87" s="1" t="s">
        <v>131</v>
      </c>
      <c r="R87" s="1" t="s">
        <v>33</v>
      </c>
      <c r="S87" s="1" t="s">
        <v>34</v>
      </c>
      <c r="T87" s="1" t="s">
        <v>28</v>
      </c>
      <c r="U87" s="1" t="s">
        <v>132</v>
      </c>
      <c r="W87" s="1" t="str">
        <f>IF($N$11="ENTER INITIALS","",IF(V87="","NO",IF(V87&lt;33,"YES","NO")))</f>
        <v/>
      </c>
      <c r="X87" s="5" t="e" cm="1">
        <f t="array" ref="X87">_xlfn.IFS(W87="YES",1,W87="NO",0,W87="NO AMP",0)</f>
        <v>#N/A</v>
      </c>
      <c r="Y87" s="10">
        <v>19</v>
      </c>
    </row>
    <row r="88" spans="1:25">
      <c r="A88" s="1">
        <v>10</v>
      </c>
      <c r="B88" s="1">
        <v>87</v>
      </c>
      <c r="C88" s="1" t="s">
        <v>36</v>
      </c>
      <c r="D88" s="17"/>
      <c r="E88" s="14" t="str">
        <f t="shared" si="3"/>
        <v/>
      </c>
      <c r="F88" s="11" t="str" cm="1">
        <f t="array" ref="F88">IF(D88="","",IF($N$11="ENTER INITIALS","",IF(AND(V359&gt;=33,V361&gt;=33),"Inconclusive",_xlfn.IFS(X359+X361=2,"Positive",X358+X359=2,"N1 Rerun",X360+X361=2,"N1 Rerun",X359+X361=1,"Rerun",X358+X360+X359+X361=0,"Rerun",X359+X361=0,"Negative"))))</f>
        <v/>
      </c>
      <c r="G88" s="18"/>
      <c r="H88" s="18"/>
      <c r="I88" s="18"/>
      <c r="J88" s="18"/>
      <c r="K88" s="18"/>
      <c r="L88" s="11" t="str" cm="1">
        <f t="array" ref="L88">_xlfn.IFS(K88="","",K88=F88,"VALIDATED",K88&lt;&gt;F88,"NOT VALIDATED")</f>
        <v/>
      </c>
      <c r="P88" s="1" t="str">
        <f t="shared" si="4"/>
        <v/>
      </c>
      <c r="Q88" s="1" t="s">
        <v>133</v>
      </c>
      <c r="R88" s="1" t="s">
        <v>26</v>
      </c>
      <c r="S88" s="1" t="s">
        <v>27</v>
      </c>
      <c r="T88" s="1" t="s">
        <v>28</v>
      </c>
      <c r="U88" s="1" t="s">
        <v>132</v>
      </c>
      <c r="W88" s="1" t="str">
        <f>IF($N$11="ENTER INITIALS","",IF(V88="","INVALID",IF(V88&lt;33,"VALID","INVALID")))</f>
        <v/>
      </c>
      <c r="X88" s="5" t="e" cm="1">
        <f t="array" ref="X88">_xlfn.IFS(W88="VALID",1,W88="INVALID",0,W88="NO AMP",0)</f>
        <v>#N/A</v>
      </c>
      <c r="Y88" s="10">
        <v>19</v>
      </c>
    </row>
    <row r="89" spans="1:25">
      <c r="A89" s="1">
        <v>10</v>
      </c>
      <c r="B89" s="1">
        <v>88</v>
      </c>
      <c r="C89" s="1" t="s">
        <v>40</v>
      </c>
      <c r="D89" s="17"/>
      <c r="E89" s="14" t="str">
        <f t="shared" si="3"/>
        <v/>
      </c>
      <c r="F89" s="11" t="str" cm="1">
        <f t="array" ref="F89">IF(D89="","",IF($N$11="ENTER INITIALS","",IF(AND(V363&gt;=33,V365&gt;=33),"Inconclusive",_xlfn.IFS(X363+X365=2,"Positive",X362+X363=2,"N1 Rerun",X364+X365=2,"N1 Rerun",X363+X365=1,"Rerun",X362+X364+X363+X365=0,"Rerun",X363+X365=0,"Negative"))))</f>
        <v/>
      </c>
      <c r="G89" s="18"/>
      <c r="H89" s="18"/>
      <c r="I89" s="18"/>
      <c r="J89" s="18"/>
      <c r="K89" s="18"/>
      <c r="L89" s="11" t="str" cm="1">
        <f t="array" ref="L89">_xlfn.IFS(K89="","",K89=F89,"VALIDATED",K89&lt;&gt;F89,"NOT VALIDATED")</f>
        <v/>
      </c>
      <c r="P89" s="1" t="str">
        <f t="shared" si="4"/>
        <v/>
      </c>
      <c r="Q89" s="1" t="s">
        <v>133</v>
      </c>
      <c r="R89" s="1" t="s">
        <v>33</v>
      </c>
      <c r="S89" s="1" t="s">
        <v>34</v>
      </c>
      <c r="T89" s="1" t="s">
        <v>28</v>
      </c>
      <c r="U89" s="1" t="s">
        <v>132</v>
      </c>
      <c r="W89" s="1" t="str">
        <f>IF($N$11="ENTER INITIALS","",IF(V89="","NO",IF(V89&lt;33,"YES","NO")))</f>
        <v/>
      </c>
      <c r="X89" s="5" t="e" cm="1">
        <f t="array" ref="X89">_xlfn.IFS(W89="YES",1,W89="NO",0,W89="NO AMP",0)</f>
        <v>#N/A</v>
      </c>
      <c r="Y89" s="10">
        <v>19</v>
      </c>
    </row>
    <row r="90" spans="1:25">
      <c r="A90" s="1">
        <v>10</v>
      </c>
      <c r="B90" s="1">
        <v>89</v>
      </c>
      <c r="C90" s="1" t="s">
        <v>42</v>
      </c>
      <c r="D90" s="17"/>
      <c r="E90" s="14" t="str">
        <f t="shared" si="3"/>
        <v/>
      </c>
      <c r="F90" s="11" t="str" cm="1">
        <f t="array" ref="F90">IF(D90="","",IF($N$11="ENTER INITIALS","",IF(AND(V367&gt;=33,V369&gt;=33),"Inconclusive",_xlfn.IFS(X367+X369=2,"Positive",X366+X367=2,"N1 Rerun",X368+X369=2,"N1 Rerun",X367+X369=1,"Rerun",X366+X368+X367+X369=0,"Rerun",X367+X369=0,"Negative"))))</f>
        <v/>
      </c>
      <c r="G90" s="18"/>
      <c r="H90" s="18"/>
      <c r="I90" s="18"/>
      <c r="J90" s="18"/>
      <c r="K90" s="18"/>
      <c r="L90" s="11" t="str" cm="1">
        <f t="array" ref="L90">_xlfn.IFS(K90="","",K90=F90,"VALIDATED",K90&lt;&gt;F90,"NOT VALIDATED")</f>
        <v/>
      </c>
      <c r="P90" s="1" t="str">
        <f t="shared" si="4"/>
        <v/>
      </c>
      <c r="Q90" s="1" t="s">
        <v>134</v>
      </c>
      <c r="R90" s="1" t="s">
        <v>26</v>
      </c>
      <c r="S90" s="1" t="s">
        <v>27</v>
      </c>
      <c r="T90" s="1" t="s">
        <v>28</v>
      </c>
      <c r="U90" s="1" t="s">
        <v>135</v>
      </c>
      <c r="W90" s="1" t="str">
        <f>IF($N$11="ENTER INITIALS","",IF(V90="","INVALID",IF(V90&lt;33,"VALID","INVALID")))</f>
        <v/>
      </c>
      <c r="X90" s="5" t="e" cm="1">
        <f t="array" ref="X90">_xlfn.IFS(W90="VALID",1,W90="INVALID",0,W90="NO AMP",0)</f>
        <v>#N/A</v>
      </c>
      <c r="Y90" s="10">
        <v>20</v>
      </c>
    </row>
    <row r="91" spans="1:25">
      <c r="A91" s="1">
        <v>10</v>
      </c>
      <c r="B91" s="1">
        <v>90</v>
      </c>
      <c r="C91" s="1" t="s">
        <v>49</v>
      </c>
      <c r="D91" s="17"/>
      <c r="E91" s="14" t="str">
        <f t="shared" si="3"/>
        <v/>
      </c>
      <c r="F91" s="11" t="str" cm="1">
        <f t="array" ref="F91">IF(D91="","",IF($N$11="ENTER INITIALS","",IF(AND(V371&gt;=33,V373&gt;=33),"Inconclusive",_xlfn.IFS(X371+X373=2,"Positive",X370+X371=2,"N1 Rerun",X372+X373=2,"N1 Rerun",X371+X373=1,"Rerun",X370+X372+X371+X373=0,"Rerun",X371+X373=0,"Negative"))))</f>
        <v/>
      </c>
      <c r="G91" s="18"/>
      <c r="H91" s="18"/>
      <c r="I91" s="18"/>
      <c r="J91" s="18"/>
      <c r="K91" s="18"/>
      <c r="L91" s="11" t="str" cm="1">
        <f t="array" ref="L91">_xlfn.IFS(K91="","",K91=F91,"VALIDATED",K91&lt;&gt;F91,"NOT VALIDATED")</f>
        <v/>
      </c>
      <c r="P91" s="1" t="str">
        <f t="shared" si="4"/>
        <v/>
      </c>
      <c r="Q91" s="1" t="s">
        <v>134</v>
      </c>
      <c r="R91" s="1" t="s">
        <v>33</v>
      </c>
      <c r="S91" s="1" t="s">
        <v>34</v>
      </c>
      <c r="T91" s="1" t="s">
        <v>28</v>
      </c>
      <c r="U91" s="1" t="s">
        <v>135</v>
      </c>
      <c r="W91" s="1" t="str">
        <f>IF($N$11="ENTER INITIALS","",IF(V91="","NO",IF(V91&lt;33,"YES","NO")))</f>
        <v/>
      </c>
      <c r="X91" s="5" t="e" cm="1">
        <f t="array" ref="X91">_xlfn.IFS(W91="YES",1,W91="NO",0,W91="NO AMP",0)</f>
        <v>#N/A</v>
      </c>
      <c r="Y91" s="10">
        <v>20</v>
      </c>
    </row>
    <row r="92" spans="1:25">
      <c r="A92" s="1">
        <v>11</v>
      </c>
      <c r="B92" s="1">
        <v>91</v>
      </c>
      <c r="C92" s="1" t="s">
        <v>22</v>
      </c>
      <c r="D92" s="17"/>
      <c r="E92" s="14" t="str">
        <f t="shared" si="3"/>
        <v/>
      </c>
      <c r="F92" s="11" t="str" cm="1">
        <f t="array" ref="F92">IF(D92="","",IF($N$11="ENTER INITIALS","",IF(AND(V375&gt;=33,V377&gt;=33),"Inconclusive",_xlfn.IFS(X375+X377=2,"Positive",X374+X375=2,"N1 Rerun",X376+X377=2,"N1 Rerun",X375+X377=1,"Rerun",X374+X376+X375+X377=0,"Rerun",X375+X377=0,"Negative"))))</f>
        <v/>
      </c>
      <c r="G92" s="18"/>
      <c r="H92" s="18"/>
      <c r="I92" s="18"/>
      <c r="J92" s="18"/>
      <c r="K92" s="18"/>
      <c r="L92" s="11" t="str" cm="1">
        <f t="array" ref="L92">_xlfn.IFS(K92="","",K92=F92,"VALIDATED",K92&lt;&gt;F92,"NOT VALIDATED")</f>
        <v/>
      </c>
      <c r="P92" s="1" t="str">
        <f t="shared" si="4"/>
        <v/>
      </c>
      <c r="Q92" s="1" t="s">
        <v>136</v>
      </c>
      <c r="R92" s="1" t="s">
        <v>26</v>
      </c>
      <c r="S92" s="1" t="s">
        <v>27</v>
      </c>
      <c r="T92" s="1" t="s">
        <v>28</v>
      </c>
      <c r="U92" s="1" t="s">
        <v>135</v>
      </c>
      <c r="W92" s="1" t="str">
        <f>IF($N$11="ENTER INITIALS","",IF(V92="","INVALID",IF(V92&lt;33,"VALID","INVALID")))</f>
        <v/>
      </c>
      <c r="X92" s="5" t="e" cm="1">
        <f t="array" ref="X92">_xlfn.IFS(W92="VALID",1,W92="INVALID",0,W92="NO AMP",0)</f>
        <v>#N/A</v>
      </c>
      <c r="Y92" s="10">
        <v>20</v>
      </c>
    </row>
    <row r="93" spans="1:25">
      <c r="A93" s="1">
        <v>11</v>
      </c>
      <c r="B93" s="1">
        <v>92</v>
      </c>
      <c r="C93" s="1" t="s">
        <v>31</v>
      </c>
      <c r="D93" s="17"/>
      <c r="E93" s="14" t="str">
        <f t="shared" si="3"/>
        <v/>
      </c>
      <c r="F93" s="11" t="str" cm="1">
        <f t="array" ref="F93">IF(D93="","",IF($N$11="ENTER INITIALS","",IF(AND(V379&gt;=33,V381&gt;=33),"Inconclusive",_xlfn.IFS(X379+X381=2,"Positive",X378+X379=2,"N1 Rerun",X380+X381=2,"N1 Rerun",X379+X381=1,"Rerun",X378+X380+X379+X381=0,"Rerun",X379+X381=0,"Negative"))))</f>
        <v/>
      </c>
      <c r="G93" s="18"/>
      <c r="H93" s="18"/>
      <c r="I93" s="18"/>
      <c r="J93" s="18"/>
      <c r="K93" s="18"/>
      <c r="L93" s="11" t="str" cm="1">
        <f t="array" ref="L93">_xlfn.IFS(K93="","",K93=F93,"VALIDATED",K93&lt;&gt;F93,"NOT VALIDATED")</f>
        <v/>
      </c>
      <c r="P93" s="1" t="str">
        <f t="shared" si="4"/>
        <v/>
      </c>
      <c r="Q93" s="1" t="s">
        <v>136</v>
      </c>
      <c r="R93" s="1" t="s">
        <v>33</v>
      </c>
      <c r="S93" s="1" t="s">
        <v>34</v>
      </c>
      <c r="T93" s="1" t="s">
        <v>28</v>
      </c>
      <c r="U93" s="1" t="s">
        <v>135</v>
      </c>
      <c r="W93" s="1" t="str">
        <f>IF($N$11="ENTER INITIALS","",IF(V93="","NO",IF(V93&lt;33,"YES","NO")))</f>
        <v/>
      </c>
      <c r="X93" s="5" t="e" cm="1">
        <f t="array" ref="X93">_xlfn.IFS(W93="YES",1,W93="NO",0,W93="NO AMP",0)</f>
        <v>#N/A</v>
      </c>
      <c r="Y93" s="10">
        <v>20</v>
      </c>
    </row>
    <row r="94" spans="1:25">
      <c r="A94" s="1">
        <v>11</v>
      </c>
      <c r="B94" s="1">
        <v>93</v>
      </c>
      <c r="C94" s="1" t="s">
        <v>36</v>
      </c>
      <c r="D94" s="17"/>
      <c r="E94" s="14" t="str">
        <f t="shared" si="3"/>
        <v/>
      </c>
      <c r="F94" s="11" t="str" cm="1">
        <f t="array" ref="F94">IF(D94="","",IF($N$11="ENTER INITIALS","",IF(AND(V383&gt;=33,V385&gt;=33),"Inconclusive",_xlfn.IFS(X383+X385=2,"Positive",X382+X383=2,"N1 Rerun",X384+X385=2,"N1 Rerun",X383+X385=1,"Rerun",X382+X384+X383+X385=0,"Rerun",X383+X385=0,"Negative"))))</f>
        <v/>
      </c>
      <c r="G94" s="18"/>
      <c r="H94" s="18"/>
      <c r="I94" s="18"/>
      <c r="J94" s="18"/>
      <c r="K94" s="18"/>
      <c r="L94" s="11" t="str" cm="1">
        <f t="array" ref="L94">_xlfn.IFS(K94="","",K94=F94,"VALIDATED",K94&lt;&gt;F94,"NOT VALIDATED")</f>
        <v/>
      </c>
      <c r="P94" s="1" t="str">
        <f t="shared" si="4"/>
        <v/>
      </c>
      <c r="Q94" s="1" t="s">
        <v>137</v>
      </c>
      <c r="R94" s="1" t="s">
        <v>26</v>
      </c>
      <c r="S94" s="1" t="s">
        <v>27</v>
      </c>
      <c r="T94" s="1" t="s">
        <v>28</v>
      </c>
      <c r="U94" s="1" t="s">
        <v>138</v>
      </c>
      <c r="W94" s="1" t="str">
        <f>IF($N$11="ENTER INITIALS","",IF(V94="","INVALID",IF(V94&lt;33,"VALID","INVALID")))</f>
        <v/>
      </c>
      <c r="X94" s="5" t="e" cm="1">
        <f t="array" ref="X94">_xlfn.IFS(W94="VALID",1,W94="INVALID",0,W94="NO AMP",0)</f>
        <v>#N/A</v>
      </c>
      <c r="Y94" s="10">
        <v>21</v>
      </c>
    </row>
    <row r="95" spans="1:25">
      <c r="A95" s="1">
        <v>11</v>
      </c>
      <c r="B95" s="1">
        <v>94</v>
      </c>
      <c r="C95" s="1" t="s">
        <v>40</v>
      </c>
      <c r="D95" s="17"/>
      <c r="E95" s="14" t="str">
        <f t="shared" si="3"/>
        <v/>
      </c>
      <c r="F95" s="11" t="str" cm="1">
        <f t="array" ref="F95">IF(D95="","",IF($N$11="ENTER INITIALS","",IF(AND(V387&gt;=33,V389&gt;=33),"Inconclusive",_xlfn.IFS(X387+X389=2,"Positive",X386+X387=2,"N1 Rerun",X388+X389=2,"N1 Rerun",X387+X389=1,"Rerun",X386+X388+X387+X389=0,"Rerun",X387+X389=0,"Negative"))))</f>
        <v/>
      </c>
      <c r="G95" s="18"/>
      <c r="H95" s="18"/>
      <c r="I95" s="18"/>
      <c r="J95" s="18"/>
      <c r="K95" s="18"/>
      <c r="L95" s="11" t="str" cm="1">
        <f t="array" ref="L95">_xlfn.IFS(K95="","",K95=F95,"VALIDATED",K95&lt;&gt;F95,"NOT VALIDATED")</f>
        <v/>
      </c>
      <c r="P95" s="1" t="str">
        <f t="shared" si="4"/>
        <v/>
      </c>
      <c r="Q95" s="1" t="s">
        <v>137</v>
      </c>
      <c r="R95" s="1" t="s">
        <v>33</v>
      </c>
      <c r="S95" s="1" t="s">
        <v>34</v>
      </c>
      <c r="T95" s="1" t="s">
        <v>28</v>
      </c>
      <c r="U95" s="1" t="s">
        <v>138</v>
      </c>
      <c r="W95" s="1" t="str">
        <f>IF($N$11="ENTER INITIALS","",IF(V95="","NO",IF(V95&lt;33,"YES","NO")))</f>
        <v/>
      </c>
      <c r="X95" s="5" t="e" cm="1">
        <f t="array" ref="X95">_xlfn.IFS(W95="YES",1,W95="NO",0,W95="NO AMP",0)</f>
        <v>#N/A</v>
      </c>
      <c r="Y95" s="10">
        <v>21</v>
      </c>
    </row>
    <row r="96" spans="1:25">
      <c r="A96" s="1">
        <v>11</v>
      </c>
      <c r="B96" s="1">
        <f>B95+1</f>
        <v>95</v>
      </c>
      <c r="C96" s="1" t="s">
        <v>42</v>
      </c>
      <c r="D96" s="17"/>
      <c r="E96" s="14" t="str">
        <f t="shared" si="3"/>
        <v/>
      </c>
      <c r="F96" s="11" t="str" cm="1">
        <f t="array" ref="F96">IF(D96="","",IF($N$11="ENTER INITIALS","",IF(AND(V391&gt;=33,V393&gt;=33),"Inconclusive",_xlfn.IFS(X391+X393=2,"Positive",X390+X391=2,"N1 Rerun",X392+X393=2,"N1 Rerun",X391+X393=1,"Rerun",X390+X392+X391+X393=0,"Rerun",X391+X393=0,"Negative"))))</f>
        <v/>
      </c>
      <c r="G96" s="18"/>
      <c r="H96" s="18"/>
      <c r="I96" s="18"/>
      <c r="J96" s="18"/>
      <c r="K96" s="18"/>
      <c r="L96" s="11" t="str" cm="1">
        <f t="array" ref="L96">_xlfn.IFS(K96="","",K96=F96,"VALIDATED",K96&lt;&gt;F96,"NOT VALIDATED")</f>
        <v/>
      </c>
      <c r="P96" s="1" t="str">
        <f t="shared" si="4"/>
        <v/>
      </c>
      <c r="Q96" s="1" t="s">
        <v>139</v>
      </c>
      <c r="R96" s="1" t="s">
        <v>26</v>
      </c>
      <c r="S96" s="1" t="s">
        <v>27</v>
      </c>
      <c r="T96" s="1" t="s">
        <v>28</v>
      </c>
      <c r="U96" s="1" t="s">
        <v>138</v>
      </c>
      <c r="W96" s="1" t="str">
        <f>IF($N$11="ENTER INITIALS","",IF(V96="","INVALID",IF(V96&lt;33,"VALID","INVALID")))</f>
        <v/>
      </c>
      <c r="X96" s="5" t="e" cm="1">
        <f t="array" ref="X96">_xlfn.IFS(W96="VALID",1,W96="INVALID",0,W96="NO AMP",0)</f>
        <v>#N/A</v>
      </c>
      <c r="Y96" s="10">
        <v>21</v>
      </c>
    </row>
    <row r="97" spans="1:25">
      <c r="A97" s="1">
        <v>11</v>
      </c>
      <c r="B97" s="1">
        <f t="shared" ref="B97:B160" si="5">B96+1</f>
        <v>96</v>
      </c>
      <c r="C97" s="1" t="s">
        <v>49</v>
      </c>
      <c r="D97" s="17"/>
      <c r="E97" s="14" t="str">
        <f t="shared" si="3"/>
        <v/>
      </c>
      <c r="F97" s="11" t="str" cm="1">
        <f t="array" ref="F97">IF(D97="","",IF($N$11="ENTER INITIALS","",IF(AND(V395&gt;=33,V397&gt;=33),"Inconclusive",_xlfn.IFS(X395+X397=2,"Positive",X394+X395=2,"N1 Rerun",X396+X397=2,"N1 Rerun",X395+X397=1,"Rerun",X394+X396+X395+X397=0,"Rerun",X395+X397=0,"Negative"))))</f>
        <v/>
      </c>
      <c r="G97" s="18"/>
      <c r="H97" s="18"/>
      <c r="I97" s="18"/>
      <c r="J97" s="18"/>
      <c r="K97" s="18"/>
      <c r="L97" s="11" t="str" cm="1">
        <f t="array" ref="L97">_xlfn.IFS(K97="","",K97=F97,"VALIDATED",K97&lt;&gt;F97,"NOT VALIDATED")</f>
        <v/>
      </c>
      <c r="P97" s="1" t="str">
        <f t="shared" si="4"/>
        <v/>
      </c>
      <c r="Q97" s="1" t="s">
        <v>139</v>
      </c>
      <c r="R97" s="1" t="s">
        <v>33</v>
      </c>
      <c r="S97" s="1" t="s">
        <v>34</v>
      </c>
      <c r="T97" s="1" t="s">
        <v>28</v>
      </c>
      <c r="U97" s="1" t="s">
        <v>138</v>
      </c>
      <c r="W97" s="1" t="str">
        <f>IF($N$11="ENTER INITIALS","",IF(V97="","NO",IF(V97&lt;33,"YES","NO")))</f>
        <v/>
      </c>
      <c r="X97" s="5" t="e" cm="1">
        <f t="array" ref="X97">_xlfn.IFS(W97="YES",1,W97="NO",0,W97="NO AMP",0)</f>
        <v>#N/A</v>
      </c>
      <c r="Y97" s="10">
        <v>21</v>
      </c>
    </row>
    <row r="98" spans="1:25">
      <c r="A98" s="1">
        <v>1</v>
      </c>
      <c r="B98" s="1">
        <f t="shared" si="5"/>
        <v>97</v>
      </c>
      <c r="C98" s="1" t="s">
        <v>22</v>
      </c>
      <c r="D98" s="17"/>
      <c r="E98" s="14" t="str">
        <f t="shared" si="3"/>
        <v/>
      </c>
      <c r="F98" s="11" t="str" cm="1">
        <f t="array" ref="F98">IF(D98="","",IF($N$11="ENTER INITIALS","",IF(AND(V399&gt;=33,V401&gt;=33),"Inconclusive",_xlfn.IFS(X399+X401=2,"Positive",X398+X399=2,"N1 Rerun",X400+X401=2,"N1 Rerun",X399+X401=1,"Rerun",X398+X400+X399+X401=0,"Rerun",X399+X401=0,"Negative"))))</f>
        <v/>
      </c>
      <c r="G98" s="18"/>
      <c r="H98" s="18"/>
      <c r="I98" s="18"/>
      <c r="J98" s="18"/>
      <c r="K98" s="18"/>
      <c r="L98" s="11" t="str" cm="1">
        <f t="array" ref="L98">_xlfn.IFS(K98="","",K98=F98,"VALIDATED",K98&lt;&gt;F98,"NOT VALIDATED")</f>
        <v/>
      </c>
      <c r="P98" s="1" t="str">
        <f t="shared" si="4"/>
        <v/>
      </c>
      <c r="Q98" s="1" t="s">
        <v>140</v>
      </c>
      <c r="R98" s="1" t="s">
        <v>26</v>
      </c>
      <c r="S98" s="1" t="s">
        <v>27</v>
      </c>
      <c r="T98" s="1" t="s">
        <v>28</v>
      </c>
      <c r="U98" s="1" t="s">
        <v>141</v>
      </c>
      <c r="W98" s="1" t="str">
        <f>IF($N$11="ENTER INITIALS","",IF(V98="","INVALID",IF(V98&lt;33,"VALID","INVALID")))</f>
        <v/>
      </c>
      <c r="X98" s="5" t="e" cm="1">
        <f t="array" ref="X98">_xlfn.IFS(W98="VALID",1,W98="INVALID",0,W98="NO AMP",0)</f>
        <v>#N/A</v>
      </c>
      <c r="Y98" s="10">
        <v>22</v>
      </c>
    </row>
    <row r="99" spans="1:25">
      <c r="A99" s="1">
        <v>1</v>
      </c>
      <c r="B99" s="1">
        <f t="shared" si="5"/>
        <v>98</v>
      </c>
      <c r="C99" s="1" t="s">
        <v>31</v>
      </c>
      <c r="D99" s="17"/>
      <c r="E99" s="14" t="str">
        <f t="shared" si="3"/>
        <v/>
      </c>
      <c r="F99" s="11" t="str" cm="1">
        <f t="array" ref="F99">IF(D99="","",IF($N$11="ENTER INITIALS","",IF(AND(V403&gt;=33,V405&gt;=33),"Inconclusive",_xlfn.IFS(X403+X405=2,"Positive",X402+X403=2,"N1 Rerun",X404+X405=2,"N1 Rerun",X403+X405=1,"Rerun",X402+X404+X403+X405=0,"Rerun",X403+X405=0,"Negative"))))</f>
        <v/>
      </c>
      <c r="G99" s="18"/>
      <c r="H99" s="18"/>
      <c r="I99" s="18"/>
      <c r="J99" s="18"/>
      <c r="K99" s="18"/>
      <c r="L99" s="11" t="str" cm="1">
        <f t="array" ref="L99">_xlfn.IFS(K99="","",K99=F99,"VALIDATED",K99&lt;&gt;F99,"NOT VALIDATED")</f>
        <v/>
      </c>
      <c r="P99" s="1" t="str">
        <f t="shared" si="4"/>
        <v/>
      </c>
      <c r="Q99" s="1" t="s">
        <v>140</v>
      </c>
      <c r="R99" s="1" t="s">
        <v>33</v>
      </c>
      <c r="S99" s="1" t="s">
        <v>34</v>
      </c>
      <c r="T99" s="1" t="s">
        <v>28</v>
      </c>
      <c r="U99" s="1" t="s">
        <v>141</v>
      </c>
      <c r="W99" s="1" t="str">
        <f>IF($N$11="ENTER INITIALS","",IF(V99="","NO",IF(V99&lt;33,"YES","NO")))</f>
        <v/>
      </c>
      <c r="X99" s="5" t="e" cm="1">
        <f t="array" ref="X99">_xlfn.IFS(W99="YES",1,W99="NO",0,W99="NO AMP",0)</f>
        <v>#N/A</v>
      </c>
      <c r="Y99" s="10">
        <v>22</v>
      </c>
    </row>
    <row r="100" spans="1:25">
      <c r="A100" s="1">
        <v>1</v>
      </c>
      <c r="B100" s="1">
        <f t="shared" si="5"/>
        <v>99</v>
      </c>
      <c r="C100" s="1" t="s">
        <v>36</v>
      </c>
      <c r="D100" s="17"/>
      <c r="E100" s="14" t="str">
        <f t="shared" si="3"/>
        <v/>
      </c>
      <c r="F100" s="11" t="str" cm="1">
        <f t="array" ref="F100">IF(D100="","",IF($N$11="ENTER INITIALS","",IF(AND(V407&gt;=33,V409&gt;=33),"Inconclusive",_xlfn.IFS(X407+X409=2,"Positive",X406+X407=2,"N1 Rerun",X408+X409=2,"N1 Rerun",X407+X409=1,"Rerun",X406+X408+X407+X409=0,"Rerun",X407+X409=0,"Negative"))))</f>
        <v/>
      </c>
      <c r="G100" s="18"/>
      <c r="H100" s="18"/>
      <c r="I100" s="18"/>
      <c r="J100" s="18"/>
      <c r="K100" s="18"/>
      <c r="L100" s="11" t="str" cm="1">
        <f t="array" ref="L100">_xlfn.IFS(K100="","",K100=F100,"VALIDATED",K100&lt;&gt;F100,"NOT VALIDATED")</f>
        <v/>
      </c>
      <c r="P100" s="1" t="str">
        <f t="shared" si="4"/>
        <v/>
      </c>
      <c r="Q100" s="1" t="s">
        <v>142</v>
      </c>
      <c r="R100" s="1" t="s">
        <v>26</v>
      </c>
      <c r="S100" s="1" t="s">
        <v>27</v>
      </c>
      <c r="T100" s="1" t="s">
        <v>28</v>
      </c>
      <c r="U100" s="1" t="s">
        <v>141</v>
      </c>
      <c r="W100" s="1" t="str">
        <f>IF($N$11="ENTER INITIALS","",IF(V100="","INVALID",IF(V100&lt;33,"VALID","INVALID")))</f>
        <v/>
      </c>
      <c r="X100" s="5" t="e" cm="1">
        <f t="array" ref="X100">_xlfn.IFS(W100="VALID",1,W100="INVALID",0,W100="NO AMP",0)</f>
        <v>#N/A</v>
      </c>
      <c r="Y100" s="10">
        <v>22</v>
      </c>
    </row>
    <row r="101" spans="1:25">
      <c r="A101" s="1">
        <v>1</v>
      </c>
      <c r="B101" s="1">
        <f t="shared" si="5"/>
        <v>100</v>
      </c>
      <c r="C101" s="1" t="s">
        <v>40</v>
      </c>
      <c r="D101" s="17"/>
      <c r="E101" s="14" t="str">
        <f t="shared" si="3"/>
        <v/>
      </c>
      <c r="F101" s="11" t="str" cm="1">
        <f t="array" ref="F101">IF(D101="","",IF($N$11="ENTER INITIALS","",IF(AND(V411&gt;=33,V413&gt;=33),"Inconclusive",_xlfn.IFS(X411+X413=2,"Positive",X410+X411=2,"N1 Rerun",X412+X413=2,"N1 Rerun",X411+X413=1,"Rerun",X410+X412+X411+X413=0,"Rerun",X411+X413=0,"Negative"))))</f>
        <v/>
      </c>
      <c r="G101" s="18"/>
      <c r="H101" s="18"/>
      <c r="I101" s="18"/>
      <c r="J101" s="18"/>
      <c r="K101" s="18"/>
      <c r="L101" s="11" t="str" cm="1">
        <f t="array" ref="L101">_xlfn.IFS(K101="","",K101=F101,"VALIDATED",K101&lt;&gt;F101,"NOT VALIDATED")</f>
        <v/>
      </c>
      <c r="P101" s="1" t="str">
        <f t="shared" si="4"/>
        <v/>
      </c>
      <c r="Q101" s="1" t="s">
        <v>142</v>
      </c>
      <c r="R101" s="1" t="s">
        <v>33</v>
      </c>
      <c r="S101" s="1" t="s">
        <v>34</v>
      </c>
      <c r="T101" s="1" t="s">
        <v>28</v>
      </c>
      <c r="U101" s="1" t="s">
        <v>141</v>
      </c>
      <c r="W101" s="1" t="str">
        <f>IF($N$11="ENTER INITIALS","",IF(V101="","NO",IF(V101&lt;33,"YES","NO")))</f>
        <v/>
      </c>
      <c r="X101" s="5" t="e" cm="1">
        <f t="array" ref="X101">_xlfn.IFS(W101="YES",1,W101="NO",0,W101="NO AMP",0)</f>
        <v>#N/A</v>
      </c>
      <c r="Y101" s="10">
        <v>22</v>
      </c>
    </row>
    <row r="102" spans="1:25">
      <c r="A102" s="1">
        <v>1</v>
      </c>
      <c r="B102" s="1">
        <f t="shared" si="5"/>
        <v>101</v>
      </c>
      <c r="C102" s="1" t="s">
        <v>42</v>
      </c>
      <c r="D102" s="17"/>
      <c r="E102" s="14" t="str">
        <f t="shared" si="3"/>
        <v/>
      </c>
      <c r="F102" s="11" t="str" cm="1">
        <f t="array" ref="F102">IF(D102="","",IF($N$11="ENTER INITIALS","",IF(AND(V415&gt;=33,V417&gt;=33),"Inconclusive",_xlfn.IFS(X415+X417=2,"Positive",X414+X415=2,"N1 Rerun",X416+X417=2,"N1 Rerun",X415+X417=1,"Rerun",X414+X416+X415+X417=0,"Rerun",X415+X417=0,"Negative"))))</f>
        <v/>
      </c>
      <c r="G102" s="18"/>
      <c r="H102" s="18"/>
      <c r="I102" s="18"/>
      <c r="J102" s="18"/>
      <c r="K102" s="18"/>
      <c r="L102" s="11" t="str" cm="1">
        <f t="array" ref="L102">_xlfn.IFS(K102="","",K102=F102,"VALIDATED",K102&lt;&gt;F102,"NOT VALIDATED")</f>
        <v/>
      </c>
      <c r="P102" s="1" t="str">
        <f t="shared" si="4"/>
        <v/>
      </c>
      <c r="Q102" s="1" t="s">
        <v>143</v>
      </c>
      <c r="R102" s="1" t="s">
        <v>26</v>
      </c>
      <c r="S102" s="1" t="s">
        <v>27</v>
      </c>
      <c r="T102" s="1" t="s">
        <v>28</v>
      </c>
      <c r="U102" s="1" t="s">
        <v>144</v>
      </c>
      <c r="W102" s="1" t="str">
        <f>IF($N$11="ENTER INITIALS","",IF(V102="","INVALID",IF(V102&lt;33,"VALID","INVALID")))</f>
        <v/>
      </c>
      <c r="X102" s="5" t="e" cm="1">
        <f t="array" ref="X102">_xlfn.IFS(W102="VALID",1,W102="INVALID",0,W102="NO AMP",0)</f>
        <v>#N/A</v>
      </c>
      <c r="Y102" s="10">
        <v>23</v>
      </c>
    </row>
    <row r="103" spans="1:25">
      <c r="A103" s="1">
        <v>1</v>
      </c>
      <c r="B103" s="1">
        <f t="shared" si="5"/>
        <v>102</v>
      </c>
      <c r="C103" s="1" t="s">
        <v>49</v>
      </c>
      <c r="D103" s="17"/>
      <c r="E103" s="14" t="str">
        <f t="shared" si="3"/>
        <v/>
      </c>
      <c r="F103" s="11" t="str" cm="1">
        <f t="array" ref="F103">IF(D103="","",IF($N$11="ENTER INITIALS","",IF(AND(V419&gt;=33,V421&gt;=33),"Inconclusive",_xlfn.IFS(X419+X421=2,"Positive",X418+X419=2,"N1 Rerun",X420+X421=2,"N1 Rerun",X419+X421=1,"Rerun",X418+X420+X419+X421=0,"Rerun",X419+X421=0,"Negative"))))</f>
        <v/>
      </c>
      <c r="G103" s="18"/>
      <c r="H103" s="18"/>
      <c r="I103" s="18"/>
      <c r="J103" s="18"/>
      <c r="K103" s="18"/>
      <c r="L103" s="11" t="str" cm="1">
        <f t="array" ref="L103">_xlfn.IFS(K103="","",K103=F103,"VALIDATED",K103&lt;&gt;F103,"NOT VALIDATED")</f>
        <v/>
      </c>
      <c r="P103" s="1" t="str">
        <f t="shared" si="4"/>
        <v/>
      </c>
      <c r="Q103" s="1" t="s">
        <v>143</v>
      </c>
      <c r="R103" s="1" t="s">
        <v>33</v>
      </c>
      <c r="S103" s="1" t="s">
        <v>34</v>
      </c>
      <c r="T103" s="1" t="s">
        <v>28</v>
      </c>
      <c r="U103" s="1" t="s">
        <v>144</v>
      </c>
      <c r="W103" s="1" t="str">
        <f>IF($N$11="ENTER INITIALS","",IF(V103="","NO",IF(V103&lt;33,"YES","NO")))</f>
        <v/>
      </c>
      <c r="X103" s="5" t="e" cm="1">
        <f t="array" ref="X103">_xlfn.IFS(W103="YES",1,W103="NO",0,W103="NO AMP",0)</f>
        <v>#N/A</v>
      </c>
      <c r="Y103" s="10">
        <v>23</v>
      </c>
    </row>
    <row r="104" spans="1:25">
      <c r="A104" s="1">
        <v>2</v>
      </c>
      <c r="B104" s="1">
        <f t="shared" si="5"/>
        <v>103</v>
      </c>
      <c r="C104" s="1" t="s">
        <v>22</v>
      </c>
      <c r="D104" s="17"/>
      <c r="E104" s="14" t="str">
        <f t="shared" si="3"/>
        <v/>
      </c>
      <c r="F104" s="11" t="str" cm="1">
        <f t="array" ref="F104">IF(D104="","",IF($N$11="ENTER INITIALS","",IF(AND(V423&gt;=33,V425&gt;=33),"Inconclusive",_xlfn.IFS(X423+X425=2,"Positive",X422+X423=2,"N1 Rerun",X424+X425=2,"N1 Rerun",X423+X425=1,"Rerun",X422+X424+X423+X425=0,"Rerun",X423+X425=0,"Negative"))))</f>
        <v/>
      </c>
      <c r="G104" s="18"/>
      <c r="H104" s="18"/>
      <c r="I104" s="18"/>
      <c r="J104" s="18"/>
      <c r="K104" s="18"/>
      <c r="L104" s="11" t="str" cm="1">
        <f t="array" ref="L104">_xlfn.IFS(K104="","",K104=F104,"VALIDATED",K104&lt;&gt;F104,"NOT VALIDATED")</f>
        <v/>
      </c>
      <c r="P104" s="1" t="str">
        <f t="shared" si="4"/>
        <v/>
      </c>
      <c r="Q104" s="1" t="s">
        <v>145</v>
      </c>
      <c r="R104" s="1" t="s">
        <v>26</v>
      </c>
      <c r="S104" s="1" t="s">
        <v>27</v>
      </c>
      <c r="T104" s="1" t="s">
        <v>28</v>
      </c>
      <c r="U104" s="1" t="s">
        <v>144</v>
      </c>
      <c r="W104" s="1" t="str">
        <f>IF($N$11="ENTER INITIALS","",IF(V104="","INVALID",IF(V104&lt;33,"VALID","INVALID")))</f>
        <v/>
      </c>
      <c r="X104" s="5" t="e" cm="1">
        <f t="array" ref="X104">_xlfn.IFS(W104="VALID",1,W104="INVALID",0,W104="NO AMP",0)</f>
        <v>#N/A</v>
      </c>
      <c r="Y104" s="10">
        <v>23</v>
      </c>
    </row>
    <row r="105" spans="1:25">
      <c r="A105" s="1">
        <v>2</v>
      </c>
      <c r="B105" s="1">
        <f t="shared" si="5"/>
        <v>104</v>
      </c>
      <c r="C105" s="1" t="s">
        <v>31</v>
      </c>
      <c r="D105" s="17"/>
      <c r="E105" s="14" t="str">
        <f t="shared" si="3"/>
        <v/>
      </c>
      <c r="F105" s="11" t="str" cm="1">
        <f t="array" ref="F105">IF(D105="","",IF($N$11="ENTER INITIALS","",IF(AND(V427&gt;=33,V429&gt;=33),"Inconclusive",_xlfn.IFS(X427+X429=2,"Positive",X426+X427=2,"N1 Rerun",X428+X429=2,"N1 Rerun",X427+X429=1,"Rerun",X426+X428+X427+X429=0,"Rerun",X427+X429=0,"Negative"))))</f>
        <v/>
      </c>
      <c r="G105" s="18"/>
      <c r="H105" s="18"/>
      <c r="I105" s="18"/>
      <c r="J105" s="18"/>
      <c r="K105" s="18"/>
      <c r="L105" s="11" t="str" cm="1">
        <f t="array" ref="L105">_xlfn.IFS(K105="","",K105=F105,"VALIDATED",K105&lt;&gt;F105,"NOT VALIDATED")</f>
        <v/>
      </c>
      <c r="P105" s="1" t="str">
        <f t="shared" si="4"/>
        <v/>
      </c>
      <c r="Q105" s="1" t="s">
        <v>145</v>
      </c>
      <c r="R105" s="1" t="s">
        <v>33</v>
      </c>
      <c r="S105" s="1" t="s">
        <v>34</v>
      </c>
      <c r="T105" s="1" t="s">
        <v>28</v>
      </c>
      <c r="U105" s="1" t="s">
        <v>144</v>
      </c>
      <c r="W105" s="1" t="str">
        <f>IF($N$11="ENTER INITIALS","",IF(V105="","NO",IF(V105&lt;33,"YES","NO")))</f>
        <v/>
      </c>
      <c r="X105" s="5" t="e" cm="1">
        <f t="array" ref="X105">_xlfn.IFS(W105="YES",1,W105="NO",0,W105="NO AMP",0)</f>
        <v>#N/A</v>
      </c>
      <c r="Y105" s="10">
        <v>23</v>
      </c>
    </row>
    <row r="106" spans="1:25">
      <c r="A106" s="1">
        <v>2</v>
      </c>
      <c r="B106" s="1">
        <f t="shared" si="5"/>
        <v>105</v>
      </c>
      <c r="C106" s="1" t="s">
        <v>36</v>
      </c>
      <c r="D106" s="17"/>
      <c r="E106" s="14" t="str">
        <f t="shared" si="3"/>
        <v/>
      </c>
      <c r="F106" s="11" t="str" cm="1">
        <f t="array" ref="F106">IF(D106="","",IF($N$11="ENTER INITIALS","",IF(AND(V431&gt;=33,V433&gt;=33),"Inconclusive",_xlfn.IFS(X431+X433=2,"Positive",X430+X431=2,"N1 Rerun",X432+X433=2,"N1 Rerun",X431+X433=1,"Rerun",X430+X432+X431+X433=0,"Rerun",X431+X433=0,"Negative"))))</f>
        <v/>
      </c>
      <c r="G106" s="18"/>
      <c r="H106" s="18"/>
      <c r="I106" s="18"/>
      <c r="J106" s="18"/>
      <c r="K106" s="18"/>
      <c r="L106" s="11" t="str" cm="1">
        <f t="array" ref="L106">_xlfn.IFS(K106="","",K106=F106,"VALIDATED",K106&lt;&gt;F106,"NOT VALIDATED")</f>
        <v/>
      </c>
      <c r="P106" s="1" t="str">
        <f t="shared" si="4"/>
        <v/>
      </c>
      <c r="Q106" s="1" t="s">
        <v>146</v>
      </c>
      <c r="R106" s="1" t="s">
        <v>26</v>
      </c>
      <c r="S106" s="1" t="s">
        <v>27</v>
      </c>
      <c r="T106" s="1" t="s">
        <v>28</v>
      </c>
      <c r="U106" s="1" t="s">
        <v>147</v>
      </c>
      <c r="W106" s="1" t="str">
        <f>IF($N$11="ENTER INITIALS","",IF(V106="","INVALID",IF(V106&lt;33,"VALID","INVALID")))</f>
        <v/>
      </c>
      <c r="X106" s="5" t="e" cm="1">
        <f t="array" ref="X106">_xlfn.IFS(W106="VALID",1,W106="INVALID",0,W106="NO AMP",0)</f>
        <v>#N/A</v>
      </c>
      <c r="Y106" s="10">
        <v>24</v>
      </c>
    </row>
    <row r="107" spans="1:25">
      <c r="A107" s="1">
        <v>2</v>
      </c>
      <c r="B107" s="1">
        <f t="shared" si="5"/>
        <v>106</v>
      </c>
      <c r="C107" s="1" t="s">
        <v>40</v>
      </c>
      <c r="D107" s="17"/>
      <c r="E107" s="14" t="str">
        <f t="shared" si="3"/>
        <v/>
      </c>
      <c r="F107" s="11" t="str" cm="1">
        <f t="array" ref="F107">IF(D107="","",IF($N$11="ENTER INITIALS","",IF(AND(V435&gt;=33,V437&gt;=33),"Inconclusive",_xlfn.IFS(X435+X437=2,"Positive",X434+X435=2,"N1 Rerun",X436+X437=2,"N1 Rerun",X435+X437=1,"Rerun",X434+X436+X435+X437=0,"Rerun",X435+X437=0,"Negative"))))</f>
        <v/>
      </c>
      <c r="G107" s="18"/>
      <c r="H107" s="18"/>
      <c r="I107" s="18"/>
      <c r="J107" s="18"/>
      <c r="K107" s="18"/>
      <c r="L107" s="11" t="str" cm="1">
        <f t="array" ref="L107">_xlfn.IFS(K107="","",K107=F107,"VALIDATED",K107&lt;&gt;F107,"NOT VALIDATED")</f>
        <v/>
      </c>
      <c r="P107" s="1" t="str">
        <f t="shared" si="4"/>
        <v/>
      </c>
      <c r="Q107" s="1" t="s">
        <v>146</v>
      </c>
      <c r="R107" s="1" t="s">
        <v>33</v>
      </c>
      <c r="S107" s="1" t="s">
        <v>34</v>
      </c>
      <c r="T107" s="1" t="s">
        <v>28</v>
      </c>
      <c r="U107" s="1" t="s">
        <v>147</v>
      </c>
      <c r="W107" s="1" t="str">
        <f>IF($N$11="ENTER INITIALS","",IF(V107="","NO",IF(V107&lt;33,"YES","NO")))</f>
        <v/>
      </c>
      <c r="X107" s="5" t="e" cm="1">
        <f t="array" ref="X107">_xlfn.IFS(W107="YES",1,W107="NO",0,W107="NO AMP",0)</f>
        <v>#N/A</v>
      </c>
      <c r="Y107" s="10">
        <v>24</v>
      </c>
    </row>
    <row r="108" spans="1:25">
      <c r="A108" s="1">
        <v>2</v>
      </c>
      <c r="B108" s="1">
        <f t="shared" si="5"/>
        <v>107</v>
      </c>
      <c r="C108" s="1" t="s">
        <v>42</v>
      </c>
      <c r="D108" s="17"/>
      <c r="E108" s="14" t="str">
        <f t="shared" si="3"/>
        <v/>
      </c>
      <c r="F108" s="11" t="str" cm="1">
        <f t="array" ref="F108">IF(D108="","",IF($N$11="ENTER INITIALS","",IF(AND(V439&gt;=33,V441&gt;=33),"Inconclusive",_xlfn.IFS(X439+X441=2,"Positive",X438+X439=2,"N1 Rerun",X440+X441=2,"N1 Rerun",X439+X441=1,"Rerun",X438+X440+X439+X441=0,"Rerun",X439+X441=0,"Negative"))))</f>
        <v/>
      </c>
      <c r="G108" s="18"/>
      <c r="H108" s="18"/>
      <c r="I108" s="18"/>
      <c r="J108" s="18"/>
      <c r="K108" s="18"/>
      <c r="L108" s="11" t="str" cm="1">
        <f t="array" ref="L108">_xlfn.IFS(K108="","",K108=F108,"VALIDATED",K108&lt;&gt;F108,"NOT VALIDATED")</f>
        <v/>
      </c>
      <c r="P108" s="1" t="str">
        <f t="shared" si="4"/>
        <v/>
      </c>
      <c r="Q108" s="1" t="s">
        <v>148</v>
      </c>
      <c r="R108" s="1" t="s">
        <v>26</v>
      </c>
      <c r="S108" s="1" t="s">
        <v>27</v>
      </c>
      <c r="T108" s="1" t="s">
        <v>28</v>
      </c>
      <c r="U108" s="1" t="s">
        <v>147</v>
      </c>
      <c r="W108" s="1" t="str">
        <f>IF($N$11="ENTER INITIALS","",IF(V108="","INVALID",IF(V108&lt;33,"VALID","INVALID")))</f>
        <v/>
      </c>
      <c r="X108" s="5" t="e" cm="1">
        <f t="array" ref="X108">_xlfn.IFS(W108="VALID",1,W108="INVALID",0,W108="NO AMP",0)</f>
        <v>#N/A</v>
      </c>
      <c r="Y108" s="10">
        <v>24</v>
      </c>
    </row>
    <row r="109" spans="1:25">
      <c r="A109" s="1">
        <v>2</v>
      </c>
      <c r="B109" s="1">
        <f t="shared" si="5"/>
        <v>108</v>
      </c>
      <c r="C109" s="1" t="s">
        <v>49</v>
      </c>
      <c r="D109" s="17"/>
      <c r="E109" s="14" t="str">
        <f t="shared" si="3"/>
        <v/>
      </c>
      <c r="F109" s="11" t="str" cm="1">
        <f t="array" ref="F109">IF(D109="","",IF($N$11="ENTER INITIALS","",IF(AND(V443&gt;=33,V445&gt;=33),"Inconclusive",_xlfn.IFS(X443+X445=2,"Positive",X442+X443=2,"N1 Rerun",X444+X445=2,"N1 Rerun",X443+X445=1,"Rerun",X442+X444+X443+X445=0,"Rerun",X443+X445=0,"Negative"))))</f>
        <v/>
      </c>
      <c r="G109" s="18"/>
      <c r="H109" s="18"/>
      <c r="I109" s="18"/>
      <c r="J109" s="18"/>
      <c r="K109" s="18"/>
      <c r="L109" s="11" t="str" cm="1">
        <f t="array" ref="L109">_xlfn.IFS(K109="","",K109=F109,"VALIDATED",K109&lt;&gt;F109,"NOT VALIDATED")</f>
        <v/>
      </c>
      <c r="P109" s="1" t="str">
        <f t="shared" si="4"/>
        <v/>
      </c>
      <c r="Q109" s="1" t="s">
        <v>148</v>
      </c>
      <c r="R109" s="1" t="s">
        <v>33</v>
      </c>
      <c r="S109" s="1" t="s">
        <v>34</v>
      </c>
      <c r="T109" s="1" t="s">
        <v>28</v>
      </c>
      <c r="U109" s="1" t="s">
        <v>147</v>
      </c>
      <c r="W109" s="1" t="str">
        <f>IF($N$11="ENTER INITIALS","",IF(V109="","NO",IF(V109&lt;33,"YES","NO")))</f>
        <v/>
      </c>
      <c r="X109" s="5" t="e" cm="1">
        <f t="array" ref="X109">_xlfn.IFS(W109="YES",1,W109="NO",0,W109="NO AMP",0)</f>
        <v>#N/A</v>
      </c>
      <c r="Y109" s="10">
        <v>24</v>
      </c>
    </row>
    <row r="110" spans="1:25">
      <c r="A110" s="1">
        <v>4</v>
      </c>
      <c r="B110" s="1">
        <f t="shared" si="5"/>
        <v>109</v>
      </c>
      <c r="C110" s="1" t="s">
        <v>22</v>
      </c>
      <c r="D110" s="17"/>
      <c r="E110" s="14" t="str">
        <f t="shared" si="3"/>
        <v/>
      </c>
      <c r="F110" s="11" t="str" cm="1">
        <f t="array" ref="F110">IF(D110="","",IF($N$11="ENTER INITIALS","",IF(AND(V447&gt;=33,V449&gt;=33),"Inconclusive",_xlfn.IFS(X447+X449=2,"Positive",X446+X447=2,"N1 Rerun",X448+X449=2,"N1 Rerun",X447+X449=1,"Rerun",X446+X448+X447+X449=0,"Rerun",X447+X449=0,"Negative"))))</f>
        <v/>
      </c>
      <c r="G110" s="18"/>
      <c r="H110" s="18"/>
      <c r="I110" s="18"/>
      <c r="J110" s="18"/>
      <c r="K110" s="18"/>
      <c r="L110" s="11" t="str" cm="1">
        <f t="array" ref="L110">_xlfn.IFS(K110="","",K110=F110,"VALIDATED",K110&lt;&gt;F110,"NOT VALIDATED")</f>
        <v/>
      </c>
      <c r="P110" s="1" t="str">
        <f t="shared" si="4"/>
        <v/>
      </c>
      <c r="Q110" s="1" t="s">
        <v>149</v>
      </c>
      <c r="R110" s="1" t="s">
        <v>26</v>
      </c>
      <c r="S110" s="1" t="s">
        <v>27</v>
      </c>
      <c r="T110" s="1" t="s">
        <v>28</v>
      </c>
      <c r="U110" s="1" t="s">
        <v>150</v>
      </c>
      <c r="W110" s="1" t="str">
        <f>IF($N$11="ENTER INITIALS","",IF(V110="","INVALID",IF(V110&lt;33,"VALID","INVALID")))</f>
        <v/>
      </c>
      <c r="X110" s="5" t="e" cm="1">
        <f t="array" ref="X110">_xlfn.IFS(W110="VALID",1,W110="INVALID",0,W110="NO AMP",0)</f>
        <v>#N/A</v>
      </c>
      <c r="Y110" s="10">
        <v>25</v>
      </c>
    </row>
    <row r="111" spans="1:25">
      <c r="A111" s="1">
        <v>4</v>
      </c>
      <c r="B111" s="1">
        <f t="shared" si="5"/>
        <v>110</v>
      </c>
      <c r="C111" s="1" t="s">
        <v>31</v>
      </c>
      <c r="D111" s="17"/>
      <c r="E111" s="14" t="str">
        <f t="shared" si="3"/>
        <v/>
      </c>
      <c r="F111" s="11" t="str" cm="1">
        <f t="array" ref="F111">IF(D111="","",IF($N$11="ENTER INITIALS","",IF(AND(V451&gt;=33,V453&gt;=33),"Inconclusive",_xlfn.IFS(X451+X453=2,"Positive",X450+X451=2,"N1 Rerun",X452+X453=2,"N1 Rerun",X451+X453=1,"Rerun",X450+X452+X451+X453=0,"Rerun",X451+X453=0,"Negative"))))</f>
        <v/>
      </c>
      <c r="G111" s="18"/>
      <c r="H111" s="18"/>
      <c r="I111" s="18"/>
      <c r="J111" s="18"/>
      <c r="K111" s="18"/>
      <c r="L111" s="11" t="str" cm="1">
        <f t="array" ref="L111">_xlfn.IFS(K111="","",K111=F111,"VALIDATED",K111&lt;&gt;F111,"NOT VALIDATED")</f>
        <v/>
      </c>
      <c r="P111" s="1" t="str">
        <f t="shared" si="4"/>
        <v/>
      </c>
      <c r="Q111" s="1" t="s">
        <v>149</v>
      </c>
      <c r="R111" s="1" t="s">
        <v>33</v>
      </c>
      <c r="S111" s="1" t="s">
        <v>34</v>
      </c>
      <c r="T111" s="1" t="s">
        <v>28</v>
      </c>
      <c r="U111" s="1" t="s">
        <v>150</v>
      </c>
      <c r="W111" s="1" t="str">
        <f>IF($N$11="ENTER INITIALS","",IF(V111="","NO",IF(V111&lt;33,"YES","NO")))</f>
        <v/>
      </c>
      <c r="X111" s="5" t="e" cm="1">
        <f t="array" ref="X111">_xlfn.IFS(W111="YES",1,W111="NO",0,W111="NO AMP",0)</f>
        <v>#N/A</v>
      </c>
      <c r="Y111" s="10">
        <v>25</v>
      </c>
    </row>
    <row r="112" spans="1:25">
      <c r="A112" s="1">
        <v>4</v>
      </c>
      <c r="B112" s="1">
        <f t="shared" si="5"/>
        <v>111</v>
      </c>
      <c r="C112" s="1" t="s">
        <v>36</v>
      </c>
      <c r="D112" s="17"/>
      <c r="E112" s="14" t="str">
        <f t="shared" si="3"/>
        <v/>
      </c>
      <c r="F112" s="11" t="str" cm="1">
        <f t="array" ref="F112">IF(D112="","",IF($N$11="ENTER INITIALS","",IF(AND(V455&gt;=33,V457&gt;=33),"Inconclusive",_xlfn.IFS(X455+X457=2,"Positive",X454+X455=2,"N1 Rerun",X456+X457=2,"N1 Rerun",X455+X457=1,"Rerun",X454+X456+X455+X457=0,"Rerun",X455+X457=0,"Negative"))))</f>
        <v/>
      </c>
      <c r="G112" s="18"/>
      <c r="H112" s="18"/>
      <c r="I112" s="18"/>
      <c r="J112" s="18"/>
      <c r="K112" s="18"/>
      <c r="L112" s="11" t="str" cm="1">
        <f t="array" ref="L112">_xlfn.IFS(K112="","",K112=F112,"VALIDATED",K112&lt;&gt;F112,"NOT VALIDATED")</f>
        <v/>
      </c>
      <c r="P112" s="1" t="str">
        <f t="shared" si="4"/>
        <v/>
      </c>
      <c r="Q112" s="1" t="s">
        <v>151</v>
      </c>
      <c r="R112" s="1" t="s">
        <v>26</v>
      </c>
      <c r="S112" s="1" t="s">
        <v>27</v>
      </c>
      <c r="T112" s="1" t="s">
        <v>28</v>
      </c>
      <c r="U112" s="1" t="s">
        <v>150</v>
      </c>
      <c r="W112" s="1" t="str">
        <f>IF($N$11="ENTER INITIALS","",IF(V112="","INVALID",IF(V112&lt;33,"VALID","INVALID")))</f>
        <v/>
      </c>
      <c r="X112" s="5" t="e" cm="1">
        <f t="array" ref="X112">_xlfn.IFS(W112="VALID",1,W112="INVALID",0,W112="NO AMP",0)</f>
        <v>#N/A</v>
      </c>
      <c r="Y112" s="10">
        <v>25</v>
      </c>
    </row>
    <row r="113" spans="1:25">
      <c r="A113" s="1">
        <v>4</v>
      </c>
      <c r="B113" s="1">
        <f t="shared" si="5"/>
        <v>112</v>
      </c>
      <c r="C113" s="1" t="s">
        <v>40</v>
      </c>
      <c r="D113" s="17"/>
      <c r="E113" s="14" t="str">
        <f t="shared" si="3"/>
        <v/>
      </c>
      <c r="F113" s="11" t="str" cm="1">
        <f t="array" ref="F113">IF(D113="","",IF($N$11="ENTER INITIALS","",IF(AND(V459&gt;=33,V461&gt;=33),"Inconclusive",_xlfn.IFS(X459+X461=2,"Positive",X458+X459=2,"N1 Rerun",X460+X461=2,"N1 Rerun",X459+X461=1,"Rerun",X458+X460+X459+X461=0,"Rerun",X459+X461=0,"Negative"))))</f>
        <v/>
      </c>
      <c r="G113" s="18"/>
      <c r="H113" s="18"/>
      <c r="I113" s="18"/>
      <c r="J113" s="18"/>
      <c r="K113" s="18"/>
      <c r="L113" s="11" t="str" cm="1">
        <f t="array" ref="L113">_xlfn.IFS(K113="","",K113=F113,"VALIDATED",K113&lt;&gt;F113,"NOT VALIDATED")</f>
        <v/>
      </c>
      <c r="P113" s="1" t="str">
        <f t="shared" si="4"/>
        <v/>
      </c>
      <c r="Q113" s="1" t="s">
        <v>151</v>
      </c>
      <c r="R113" s="1" t="s">
        <v>33</v>
      </c>
      <c r="S113" s="1" t="s">
        <v>34</v>
      </c>
      <c r="T113" s="1" t="s">
        <v>28</v>
      </c>
      <c r="U113" s="1" t="s">
        <v>150</v>
      </c>
      <c r="W113" s="1" t="str">
        <f>IF($N$11="ENTER INITIALS","",IF(V113="","NO",IF(V113&lt;33,"YES","NO")))</f>
        <v/>
      </c>
      <c r="X113" s="5" t="e" cm="1">
        <f t="array" ref="X113">_xlfn.IFS(W113="YES",1,W113="NO",0,W113="NO AMP",0)</f>
        <v>#N/A</v>
      </c>
      <c r="Y113" s="10">
        <v>25</v>
      </c>
    </row>
    <row r="114" spans="1:25">
      <c r="A114" s="1">
        <v>4</v>
      </c>
      <c r="B114" s="1">
        <f t="shared" si="5"/>
        <v>113</v>
      </c>
      <c r="C114" s="1" t="s">
        <v>42</v>
      </c>
      <c r="D114" s="17"/>
      <c r="E114" s="14" t="str">
        <f t="shared" si="3"/>
        <v/>
      </c>
      <c r="F114" s="11" t="str" cm="1">
        <f t="array" ref="F114">IF(D114="","",IF($N$11="ENTER INITIALS","",IF(AND(V463&gt;=33,V465&gt;=33),"Inconclusive",_xlfn.IFS(X463+X465=2,"Positive",X462+X463=2,"N1 Rerun",X464+X465=2,"N1 Rerun",X463+X465=1,"Rerun",X462+X464+X463+X465=0,"Rerun",X463+X465=0,"Negative"))))</f>
        <v/>
      </c>
      <c r="G114" s="18"/>
      <c r="H114" s="18"/>
      <c r="I114" s="18"/>
      <c r="J114" s="18"/>
      <c r="K114" s="18"/>
      <c r="L114" s="11" t="str" cm="1">
        <f t="array" ref="L114">_xlfn.IFS(K114="","",K114=F114,"VALIDATED",K114&lt;&gt;F114,"NOT VALIDATED")</f>
        <v/>
      </c>
      <c r="P114" s="1" t="str">
        <f t="shared" si="4"/>
        <v/>
      </c>
      <c r="Q114" s="1" t="s">
        <v>152</v>
      </c>
      <c r="R114" s="1" t="s">
        <v>26</v>
      </c>
      <c r="S114" s="1" t="s">
        <v>27</v>
      </c>
      <c r="T114" s="1" t="s">
        <v>28</v>
      </c>
      <c r="U114" s="1" t="s">
        <v>153</v>
      </c>
      <c r="W114" s="1" t="str">
        <f>IF($N$11="ENTER INITIALS","",IF(V114="","INVALID",IF(V114&lt;33,"VALID","INVALID")))</f>
        <v/>
      </c>
      <c r="X114" s="5" t="e" cm="1">
        <f t="array" ref="X114">_xlfn.IFS(W114="VALID",1,W114="INVALID",0,W114="NO AMP",0)</f>
        <v>#N/A</v>
      </c>
      <c r="Y114" s="10">
        <v>26</v>
      </c>
    </row>
    <row r="115" spans="1:25">
      <c r="A115" s="1">
        <v>4</v>
      </c>
      <c r="B115" s="1">
        <f t="shared" si="5"/>
        <v>114</v>
      </c>
      <c r="C115" s="1" t="s">
        <v>49</v>
      </c>
      <c r="D115" s="17"/>
      <c r="E115" s="14" t="str">
        <f t="shared" si="3"/>
        <v/>
      </c>
      <c r="F115" s="11" t="str" cm="1">
        <f t="array" ref="F115">IF(D115="","",IF($N$11="ENTER INITIALS","",IF(AND(V467&gt;=33,V469&gt;=33),"Inconclusive",_xlfn.IFS(X467+X469=2,"Positive",X466+X467=2,"N1 Rerun",X468+X469=2,"N1 Rerun",X467+X469=1,"Rerun",X466+X468+X467+X469=0,"Rerun",X467+X469=0,"Negative"))))</f>
        <v/>
      </c>
      <c r="G115" s="18"/>
      <c r="H115" s="18"/>
      <c r="I115" s="18"/>
      <c r="J115" s="18"/>
      <c r="K115" s="18"/>
      <c r="L115" s="11" t="str" cm="1">
        <f t="array" ref="L115">_xlfn.IFS(K115="","",K115=F115,"VALIDATED",K115&lt;&gt;F115,"NOT VALIDATED")</f>
        <v/>
      </c>
      <c r="P115" s="1" t="str">
        <f t="shared" si="4"/>
        <v/>
      </c>
      <c r="Q115" s="1" t="s">
        <v>152</v>
      </c>
      <c r="R115" s="1" t="s">
        <v>33</v>
      </c>
      <c r="S115" s="1" t="s">
        <v>34</v>
      </c>
      <c r="T115" s="1" t="s">
        <v>28</v>
      </c>
      <c r="U115" s="1" t="s">
        <v>153</v>
      </c>
      <c r="W115" s="1" t="str">
        <f>IF($N$11="ENTER INITIALS","",IF(V115="","NO",IF(V115&lt;33,"YES","NO")))</f>
        <v/>
      </c>
      <c r="X115" s="5" t="e" cm="1">
        <f t="array" ref="X115">_xlfn.IFS(W115="YES",1,W115="NO",0,W115="NO AMP",0)</f>
        <v>#N/A</v>
      </c>
      <c r="Y115" s="10">
        <v>26</v>
      </c>
    </row>
    <row r="116" spans="1:25">
      <c r="A116" s="1">
        <v>5</v>
      </c>
      <c r="B116" s="1">
        <f t="shared" si="5"/>
        <v>115</v>
      </c>
      <c r="C116" s="1" t="s">
        <v>22</v>
      </c>
      <c r="D116" s="17"/>
      <c r="E116" s="14" t="str">
        <f t="shared" si="3"/>
        <v/>
      </c>
      <c r="F116" s="11" t="str" cm="1">
        <f t="array" ref="F116">IF(D116="","",IF($N$11="ENTER INITIALS","",IF(AND(V471&gt;=33,V473&gt;=33),"Inconclusive",_xlfn.IFS(X471+X473=2,"Positive",X470+X471=2,"N1 Rerun",X472+X473=2,"N1 Rerun",X471+X473=1,"Rerun",X470+X472+X471+X473=0,"Rerun",X471+X473=0,"Negative"))))</f>
        <v/>
      </c>
      <c r="G116" s="18"/>
      <c r="H116" s="18"/>
      <c r="I116" s="18"/>
      <c r="J116" s="18"/>
      <c r="K116" s="18"/>
      <c r="L116" s="11" t="str" cm="1">
        <f t="array" ref="L116">_xlfn.IFS(K116="","",K116=F116,"VALIDATED",K116&lt;&gt;F116,"NOT VALIDATED")</f>
        <v/>
      </c>
      <c r="P116" s="1" t="str">
        <f t="shared" si="4"/>
        <v/>
      </c>
      <c r="Q116" s="1" t="s">
        <v>154</v>
      </c>
      <c r="R116" s="1" t="s">
        <v>26</v>
      </c>
      <c r="S116" s="1" t="s">
        <v>27</v>
      </c>
      <c r="T116" s="1" t="s">
        <v>28</v>
      </c>
      <c r="U116" s="1" t="s">
        <v>153</v>
      </c>
      <c r="W116" s="1" t="str">
        <f>IF($N$11="ENTER INITIALS","",IF(V116="","INVALID",IF(V116&lt;33,"VALID","INVALID")))</f>
        <v/>
      </c>
      <c r="X116" s="5" t="e" cm="1">
        <f t="array" ref="X116">_xlfn.IFS(W116="VALID",1,W116="INVALID",0,W116="NO AMP",0)</f>
        <v>#N/A</v>
      </c>
      <c r="Y116" s="10">
        <v>26</v>
      </c>
    </row>
    <row r="117" spans="1:25">
      <c r="A117" s="1">
        <v>5</v>
      </c>
      <c r="B117" s="1">
        <f t="shared" si="5"/>
        <v>116</v>
      </c>
      <c r="C117" s="1" t="s">
        <v>31</v>
      </c>
      <c r="D117" s="17"/>
      <c r="E117" s="14" t="str">
        <f t="shared" si="3"/>
        <v/>
      </c>
      <c r="F117" s="11" t="str" cm="1">
        <f t="array" ref="F117">IF(D117="","",IF($N$11="ENTER INITIALS","",IF(AND(V475&gt;=33,V477&gt;=33),"Inconclusive",_xlfn.IFS(X475+X477=2,"Positive",X474+X475=2,"N1 Rerun",X476+X477=2,"N1 Rerun",X475+X477=1,"Rerun",X474+X476+X475+X477=0,"Rerun",X475+X477=0,"Negative"))))</f>
        <v/>
      </c>
      <c r="G117" s="18"/>
      <c r="H117" s="18"/>
      <c r="I117" s="18"/>
      <c r="J117" s="18"/>
      <c r="K117" s="18"/>
      <c r="L117" s="11" t="str" cm="1">
        <f t="array" ref="L117">_xlfn.IFS(K117="","",K117=F117,"VALIDATED",K117&lt;&gt;F117,"NOT VALIDATED")</f>
        <v/>
      </c>
      <c r="P117" s="1" t="str">
        <f t="shared" si="4"/>
        <v/>
      </c>
      <c r="Q117" s="1" t="s">
        <v>154</v>
      </c>
      <c r="R117" s="1" t="s">
        <v>33</v>
      </c>
      <c r="S117" s="1" t="s">
        <v>34</v>
      </c>
      <c r="T117" s="1" t="s">
        <v>28</v>
      </c>
      <c r="U117" s="1" t="s">
        <v>153</v>
      </c>
      <c r="W117" s="1" t="str">
        <f>IF($N$11="ENTER INITIALS","",IF(V117="","NO",IF(V117&lt;33,"YES","NO")))</f>
        <v/>
      </c>
      <c r="X117" s="5" t="e" cm="1">
        <f t="array" ref="X117">_xlfn.IFS(W117="YES",1,W117="NO",0,W117="NO AMP",0)</f>
        <v>#N/A</v>
      </c>
      <c r="Y117" s="10">
        <v>26</v>
      </c>
    </row>
    <row r="118" spans="1:25">
      <c r="A118" s="1">
        <v>5</v>
      </c>
      <c r="B118" s="1">
        <f t="shared" si="5"/>
        <v>117</v>
      </c>
      <c r="C118" s="1" t="s">
        <v>36</v>
      </c>
      <c r="D118" s="17"/>
      <c r="E118" s="14" t="str">
        <f t="shared" si="3"/>
        <v/>
      </c>
      <c r="F118" s="11" t="str" cm="1">
        <f t="array" ref="F118">IF(D118="","",IF($N$11="ENTER INITIALS","",IF(AND(V479&gt;=33,V481&gt;=33),"Inconclusive",_xlfn.IFS(X479+X481=2,"Positive",X478+X479=2,"N1 Rerun",X480+X481=2,"N1 Rerun",X479+X481=1,"Rerun",X478+X480+X479+X481=0,"Rerun",X479+X481=0,"Negative"))))</f>
        <v/>
      </c>
      <c r="G118" s="18"/>
      <c r="H118" s="18"/>
      <c r="I118" s="18"/>
      <c r="J118" s="18"/>
      <c r="K118" s="18"/>
      <c r="L118" s="11" t="str" cm="1">
        <f t="array" ref="L118">_xlfn.IFS(K118="","",K118=F118,"VALIDATED",K118&lt;&gt;F118,"NOT VALIDATED")</f>
        <v/>
      </c>
      <c r="P118" s="1" t="str">
        <f t="shared" si="4"/>
        <v/>
      </c>
      <c r="Q118" s="1" t="s">
        <v>155</v>
      </c>
      <c r="R118" s="1" t="s">
        <v>26</v>
      </c>
      <c r="S118" s="1" t="s">
        <v>27</v>
      </c>
      <c r="T118" s="1" t="s">
        <v>28</v>
      </c>
      <c r="U118" s="1" t="s">
        <v>156</v>
      </c>
      <c r="W118" s="1" t="str">
        <f>IF($N$11="ENTER INITIALS","",IF(V118="","INVALID",IF(V118&lt;33,"VALID","INVALID")))</f>
        <v/>
      </c>
      <c r="X118" s="5" t="e" cm="1">
        <f t="array" ref="X118">_xlfn.IFS(W118="VALID",1,W118="INVALID",0,W118="NO AMP",0)</f>
        <v>#N/A</v>
      </c>
      <c r="Y118" s="10">
        <v>27</v>
      </c>
    </row>
    <row r="119" spans="1:25">
      <c r="A119" s="1">
        <v>5</v>
      </c>
      <c r="B119" s="1">
        <f t="shared" si="5"/>
        <v>118</v>
      </c>
      <c r="C119" s="1" t="s">
        <v>40</v>
      </c>
      <c r="D119" s="17"/>
      <c r="E119" s="14" t="str">
        <f t="shared" si="3"/>
        <v/>
      </c>
      <c r="F119" s="11" t="str" cm="1">
        <f t="array" ref="F119">IF(D119="","",IF($N$11="ENTER INITIALS","",IF(AND(V483&gt;=33,V485&gt;=33),"Inconclusive",_xlfn.IFS(X483+X485=2,"Positive",X482+X483=2,"N1 Rerun",X484+X485=2,"N1 Rerun",X483+X485=1,"Rerun",X482+X484+X483+X485=0,"Rerun",X483+X485=0,"Negative"))))</f>
        <v/>
      </c>
      <c r="G119" s="18"/>
      <c r="H119" s="18"/>
      <c r="I119" s="18"/>
      <c r="J119" s="18"/>
      <c r="K119" s="18"/>
      <c r="L119" s="11" t="str" cm="1">
        <f t="array" ref="L119">_xlfn.IFS(K119="","",K119=F119,"VALIDATED",K119&lt;&gt;F119,"NOT VALIDATED")</f>
        <v/>
      </c>
      <c r="P119" s="1" t="str">
        <f t="shared" si="4"/>
        <v/>
      </c>
      <c r="Q119" s="1" t="s">
        <v>155</v>
      </c>
      <c r="R119" s="1" t="s">
        <v>33</v>
      </c>
      <c r="S119" s="1" t="s">
        <v>34</v>
      </c>
      <c r="T119" s="1" t="s">
        <v>28</v>
      </c>
      <c r="U119" s="1" t="s">
        <v>156</v>
      </c>
      <c r="W119" s="1" t="str">
        <f>IF($N$11="ENTER INITIALS","",IF(V119="","NO",IF(V119&lt;33,"YES","NO")))</f>
        <v/>
      </c>
      <c r="X119" s="5" t="e" cm="1">
        <f t="array" ref="X119">_xlfn.IFS(W119="YES",1,W119="NO",0,W119="NO AMP",0)</f>
        <v>#N/A</v>
      </c>
      <c r="Y119" s="10">
        <v>27</v>
      </c>
    </row>
    <row r="120" spans="1:25">
      <c r="A120" s="1">
        <v>5</v>
      </c>
      <c r="B120" s="1">
        <f t="shared" si="5"/>
        <v>119</v>
      </c>
      <c r="C120" s="1" t="s">
        <v>42</v>
      </c>
      <c r="D120" s="17"/>
      <c r="E120" s="14" t="str">
        <f t="shared" si="3"/>
        <v/>
      </c>
      <c r="F120" s="11" t="str" cm="1">
        <f t="array" ref="F120">IF(D120="","",IF($N$11="ENTER INITIALS","",IF(AND(V487&gt;=33,V489&gt;=33),"Inconclusive",_xlfn.IFS(X487+X489=2,"Positive",X486+X487=2,"N1 Rerun",X488+X489=2,"N1 Rerun",X487+X489=1,"Rerun",X486+X488+X487+X489=0,"Rerun",X487+X489=0,"Negative"))))</f>
        <v/>
      </c>
      <c r="G120" s="18"/>
      <c r="H120" s="18"/>
      <c r="I120" s="18"/>
      <c r="J120" s="18"/>
      <c r="K120" s="18"/>
      <c r="L120" s="11" t="str" cm="1">
        <f t="array" ref="L120">_xlfn.IFS(K120="","",K120=F120,"VALIDATED",K120&lt;&gt;F120,"NOT VALIDATED")</f>
        <v/>
      </c>
      <c r="P120" s="1" t="str">
        <f t="shared" si="4"/>
        <v/>
      </c>
      <c r="Q120" s="1" t="s">
        <v>157</v>
      </c>
      <c r="R120" s="1" t="s">
        <v>26</v>
      </c>
      <c r="S120" s="1" t="s">
        <v>27</v>
      </c>
      <c r="T120" s="1" t="s">
        <v>28</v>
      </c>
      <c r="U120" s="1" t="s">
        <v>156</v>
      </c>
      <c r="W120" s="1" t="str">
        <f>IF($N$11="ENTER INITIALS","",IF(V120="","INVALID",IF(V120&lt;33,"VALID","INVALID")))</f>
        <v/>
      </c>
      <c r="X120" s="5" t="e" cm="1">
        <f t="array" ref="X120">_xlfn.IFS(W120="VALID",1,W120="INVALID",0,W120="NO AMP",0)</f>
        <v>#N/A</v>
      </c>
      <c r="Y120" s="10">
        <v>27</v>
      </c>
    </row>
    <row r="121" spans="1:25">
      <c r="A121" s="1">
        <v>5</v>
      </c>
      <c r="B121" s="1">
        <f t="shared" si="5"/>
        <v>120</v>
      </c>
      <c r="C121" s="1" t="s">
        <v>49</v>
      </c>
      <c r="D121" s="17"/>
      <c r="E121" s="14" t="str">
        <f t="shared" si="3"/>
        <v/>
      </c>
      <c r="F121" s="11" t="str" cm="1">
        <f t="array" ref="F121">IF(D121="","",IF($N$11="ENTER INITIALS","",IF(AND(V491&gt;=33,V493&gt;=33),"Inconclusive",_xlfn.IFS(X491+X493=2,"Positive",X490+X491=2,"N1 Rerun",X492+X493=2,"N1 Rerun",X491+X493=1,"Rerun",X490+X492+X491+X493=0,"Rerun",X491+X493=0,"Negative"))))</f>
        <v/>
      </c>
      <c r="G121" s="18"/>
      <c r="H121" s="18"/>
      <c r="I121" s="18"/>
      <c r="J121" s="18"/>
      <c r="K121" s="18"/>
      <c r="L121" s="11" t="str" cm="1">
        <f t="array" ref="L121">_xlfn.IFS(K121="","",K121=F121,"VALIDATED",K121&lt;&gt;F121,"NOT VALIDATED")</f>
        <v/>
      </c>
      <c r="P121" s="1" t="str">
        <f t="shared" si="4"/>
        <v/>
      </c>
      <c r="Q121" s="1" t="s">
        <v>157</v>
      </c>
      <c r="R121" s="1" t="s">
        <v>33</v>
      </c>
      <c r="S121" s="1" t="s">
        <v>34</v>
      </c>
      <c r="T121" s="1" t="s">
        <v>28</v>
      </c>
      <c r="U121" s="1" t="s">
        <v>156</v>
      </c>
      <c r="W121" s="1" t="str">
        <f>IF($N$11="ENTER INITIALS","",IF(V121="","NO",IF(V121&lt;33,"YES","NO")))</f>
        <v/>
      </c>
      <c r="X121" s="5" t="e" cm="1">
        <f t="array" ref="X121">_xlfn.IFS(W121="YES",1,W121="NO",0,W121="NO AMP",0)</f>
        <v>#N/A</v>
      </c>
      <c r="Y121" s="10">
        <v>27</v>
      </c>
    </row>
    <row r="122" spans="1:25">
      <c r="A122" s="1">
        <v>7</v>
      </c>
      <c r="B122" s="1">
        <f t="shared" si="5"/>
        <v>121</v>
      </c>
      <c r="C122" s="1" t="s">
        <v>22</v>
      </c>
      <c r="D122" s="17"/>
      <c r="E122" s="14" t="str">
        <f t="shared" si="3"/>
        <v/>
      </c>
      <c r="F122" s="11" t="str" cm="1">
        <f t="array" ref="F122">IF(D122="","",IF($N$11="ENTER INITIALS","",IF(AND(V495&gt;=33,V497&gt;=33),"Inconclusive",_xlfn.IFS(X495+X497=2,"Positive",X494+X495=2,"N1 Rerun",X496+X497=2,"N1 Rerun",X495+X497=1,"Rerun",X494+X496+X495+X497=0,"Rerun",X495+X497=0,"Negative"))))</f>
        <v/>
      </c>
      <c r="G122" s="18"/>
      <c r="H122" s="18"/>
      <c r="I122" s="18"/>
      <c r="J122" s="18"/>
      <c r="K122" s="18"/>
      <c r="L122" s="11" t="str" cm="1">
        <f t="array" ref="L122">_xlfn.IFS(K122="","",K122=F122,"VALIDATED",K122&lt;&gt;F122,"NOT VALIDATED")</f>
        <v/>
      </c>
      <c r="P122" s="1" t="str">
        <f t="shared" si="4"/>
        <v/>
      </c>
      <c r="Q122" s="1" t="s">
        <v>158</v>
      </c>
      <c r="R122" s="1" t="s">
        <v>26</v>
      </c>
      <c r="S122" s="1" t="s">
        <v>27</v>
      </c>
      <c r="T122" s="1" t="s">
        <v>28</v>
      </c>
      <c r="U122" s="1" t="s">
        <v>159</v>
      </c>
      <c r="W122" s="1" t="str">
        <f>IF($N$11="ENTER INITIALS","",IF(V122="","INVALID",IF(V122&lt;33,"VALID","INVALID")))</f>
        <v/>
      </c>
      <c r="X122" s="5" t="e" cm="1">
        <f t="array" ref="X122">_xlfn.IFS(W122="VALID",1,W122="INVALID",0,W122="NO AMP",0)</f>
        <v>#N/A</v>
      </c>
      <c r="Y122" s="10">
        <v>28</v>
      </c>
    </row>
    <row r="123" spans="1:25">
      <c r="A123" s="1">
        <v>7</v>
      </c>
      <c r="B123" s="1">
        <f t="shared" si="5"/>
        <v>122</v>
      </c>
      <c r="C123" s="1" t="s">
        <v>31</v>
      </c>
      <c r="D123" s="17"/>
      <c r="E123" s="14" t="str">
        <f t="shared" si="3"/>
        <v/>
      </c>
      <c r="F123" s="11" t="str" cm="1">
        <f t="array" ref="F123">IF(D123="","",IF($N$11="ENTER INITIALS","",IF(AND(V499&gt;=33,V501&gt;=33),"Inconclusive",_xlfn.IFS(X499+X501=2,"Positive",X498+X499=2,"N1 Rerun",X500+X501=2,"N1 Rerun",X499+X501=1,"Rerun",X498+X500+X499+X501=0,"Rerun",X499+X501=0,"Negative"))))</f>
        <v/>
      </c>
      <c r="G123" s="18"/>
      <c r="H123" s="18"/>
      <c r="I123" s="18"/>
      <c r="J123" s="18"/>
      <c r="K123" s="18"/>
      <c r="L123" s="11" t="str" cm="1">
        <f t="array" ref="L123">_xlfn.IFS(K123="","",K123=F123,"VALIDATED",K123&lt;&gt;F123,"NOT VALIDATED")</f>
        <v/>
      </c>
      <c r="P123" s="1" t="str">
        <f t="shared" si="4"/>
        <v/>
      </c>
      <c r="Q123" s="1" t="s">
        <v>158</v>
      </c>
      <c r="R123" s="1" t="s">
        <v>33</v>
      </c>
      <c r="S123" s="1" t="s">
        <v>34</v>
      </c>
      <c r="T123" s="1" t="s">
        <v>28</v>
      </c>
      <c r="U123" s="1" t="s">
        <v>159</v>
      </c>
      <c r="W123" s="1" t="str">
        <f>IF($N$11="ENTER INITIALS","",IF(V123="","NO",IF(V123&lt;33,"YES","NO")))</f>
        <v/>
      </c>
      <c r="X123" s="5" t="e" cm="1">
        <f t="array" ref="X123">_xlfn.IFS(W123="YES",1,W123="NO",0,W123="NO AMP",0)</f>
        <v>#N/A</v>
      </c>
      <c r="Y123" s="10">
        <v>28</v>
      </c>
    </row>
    <row r="124" spans="1:25">
      <c r="A124" s="1">
        <v>7</v>
      </c>
      <c r="B124" s="1">
        <f t="shared" si="5"/>
        <v>123</v>
      </c>
      <c r="C124" s="1" t="s">
        <v>36</v>
      </c>
      <c r="D124" s="17"/>
      <c r="E124" s="14" t="str">
        <f t="shared" si="3"/>
        <v/>
      </c>
      <c r="F124" s="11" t="str" cm="1">
        <f t="array" ref="F124">IF(D124="","",IF($N$11="ENTER INITIALS","",IF(AND(V503&gt;=33,V505&gt;=33),"Inconclusive",_xlfn.IFS(X503+X505=2,"Positive",X502+X503=2,"N1 Rerun",X504+X505=2,"N1 Rerun",X503+X505=1,"Rerun",X502+X504+X503+X505=0,"Rerun",X503+X505=0,"Negative"))))</f>
        <v/>
      </c>
      <c r="G124" s="18"/>
      <c r="H124" s="18"/>
      <c r="I124" s="18"/>
      <c r="J124" s="18"/>
      <c r="K124" s="18"/>
      <c r="L124" s="11" t="str" cm="1">
        <f t="array" ref="L124">_xlfn.IFS(K124="","",K124=F124,"VALIDATED",K124&lt;&gt;F124,"NOT VALIDATED")</f>
        <v/>
      </c>
      <c r="P124" s="1" t="str">
        <f t="shared" si="4"/>
        <v/>
      </c>
      <c r="Q124" s="1" t="s">
        <v>160</v>
      </c>
      <c r="R124" s="1" t="s">
        <v>26</v>
      </c>
      <c r="S124" s="1" t="s">
        <v>27</v>
      </c>
      <c r="T124" s="1" t="s">
        <v>28</v>
      </c>
      <c r="U124" s="1" t="s">
        <v>159</v>
      </c>
      <c r="W124" s="1" t="str">
        <f>IF($N$11="ENTER INITIALS","",IF(V124="","INVALID",IF(V124&lt;33,"VALID","INVALID")))</f>
        <v/>
      </c>
      <c r="X124" s="5" t="e" cm="1">
        <f t="array" ref="X124">_xlfn.IFS(W124="VALID",1,W124="INVALID",0,W124="NO AMP",0)</f>
        <v>#N/A</v>
      </c>
      <c r="Y124" s="10">
        <v>28</v>
      </c>
    </row>
    <row r="125" spans="1:25">
      <c r="A125" s="1">
        <v>7</v>
      </c>
      <c r="B125" s="1">
        <f t="shared" si="5"/>
        <v>124</v>
      </c>
      <c r="C125" s="1" t="s">
        <v>40</v>
      </c>
      <c r="D125" s="17"/>
      <c r="E125" s="14" t="str">
        <f t="shared" si="3"/>
        <v/>
      </c>
      <c r="F125" s="11" t="str" cm="1">
        <f t="array" ref="F125">IF(D125="","",IF($N$11="ENTER INITIALS","",IF(AND(V507&gt;=33,V509&gt;=33),"Inconclusive",_xlfn.IFS(X507+X509=2,"Positive",X506+X507=2,"N1 Rerun",X508+X509=2,"N1 Rerun",X507+X509=1,"Rerun",X506+X508+X507+X509=0,"Rerun",X507+X509=0,"Negative"))))</f>
        <v/>
      </c>
      <c r="G125" s="18"/>
      <c r="H125" s="18"/>
      <c r="I125" s="18"/>
      <c r="J125" s="18"/>
      <c r="K125" s="18"/>
      <c r="L125" s="11" t="str" cm="1">
        <f t="array" ref="L125">_xlfn.IFS(K125="","",K125=F125,"VALIDATED",K125&lt;&gt;F125,"NOT VALIDATED")</f>
        <v/>
      </c>
      <c r="P125" s="1" t="str">
        <f t="shared" si="4"/>
        <v/>
      </c>
      <c r="Q125" s="1" t="s">
        <v>160</v>
      </c>
      <c r="R125" s="1" t="s">
        <v>33</v>
      </c>
      <c r="S125" s="1" t="s">
        <v>34</v>
      </c>
      <c r="T125" s="1" t="s">
        <v>28</v>
      </c>
      <c r="U125" s="1" t="s">
        <v>159</v>
      </c>
      <c r="W125" s="1" t="str">
        <f>IF($N$11="ENTER INITIALS","",IF(V125="","NO",IF(V125&lt;33,"YES","NO")))</f>
        <v/>
      </c>
      <c r="X125" s="5" t="e" cm="1">
        <f t="array" ref="X125">_xlfn.IFS(W125="YES",1,W125="NO",0,W125="NO AMP",0)</f>
        <v>#N/A</v>
      </c>
      <c r="Y125" s="10">
        <v>28</v>
      </c>
    </row>
    <row r="126" spans="1:25">
      <c r="A126" s="1">
        <v>7</v>
      </c>
      <c r="B126" s="1">
        <f t="shared" si="5"/>
        <v>125</v>
      </c>
      <c r="C126" s="1" t="s">
        <v>42</v>
      </c>
      <c r="D126" s="17"/>
      <c r="E126" s="14" t="str">
        <f t="shared" si="3"/>
        <v/>
      </c>
      <c r="F126" s="11" t="str" cm="1">
        <f t="array" ref="F126">IF(D126="","",IF($N$11="ENTER INITIALS","",IF(AND(V511&gt;=33,V513&gt;=33),"Inconclusive",_xlfn.IFS(X511+X513=2,"Positive",X510+X511=2,"N1 Rerun",X512+X513=2,"N1 Rerun",X511+X513=1,"Rerun",X510+X512+X511+X513=0,"Rerun",X511+X513=0,"Negative"))))</f>
        <v/>
      </c>
      <c r="G126" s="18"/>
      <c r="H126" s="18"/>
      <c r="I126" s="19"/>
      <c r="J126" s="18"/>
      <c r="K126" s="18"/>
      <c r="L126" s="11" t="str" cm="1">
        <f t="array" ref="L126">_xlfn.IFS(K126="","",K126=F126,"VALIDATED",K126&lt;&gt;F126,"NOT VALIDATED")</f>
        <v/>
      </c>
      <c r="P126" s="1" t="str">
        <f t="shared" si="4"/>
        <v/>
      </c>
      <c r="Q126" s="1" t="s">
        <v>161</v>
      </c>
      <c r="R126" s="1" t="s">
        <v>26</v>
      </c>
      <c r="S126" s="1" t="s">
        <v>27</v>
      </c>
      <c r="T126" s="1" t="s">
        <v>28</v>
      </c>
      <c r="U126" s="1" t="s">
        <v>162</v>
      </c>
      <c r="W126" s="1" t="str">
        <f>IF($N$11="ENTER INITIALS","",IF(V126="","INVALID",IF(V126&lt;33,"VALID","INVALID")))</f>
        <v/>
      </c>
      <c r="X126" s="5" t="e" cm="1">
        <f t="array" ref="X126">_xlfn.IFS(W126="VALID",1,W126="INVALID",0,W126="NO AMP",0)</f>
        <v>#N/A</v>
      </c>
      <c r="Y126" s="10">
        <v>29</v>
      </c>
    </row>
    <row r="127" spans="1:25">
      <c r="A127" s="1">
        <v>7</v>
      </c>
      <c r="B127" s="1">
        <f t="shared" si="5"/>
        <v>126</v>
      </c>
      <c r="C127" s="1" t="s">
        <v>49</v>
      </c>
      <c r="D127" s="17"/>
      <c r="E127" s="14" t="str">
        <f t="shared" si="3"/>
        <v/>
      </c>
      <c r="F127" s="11" t="str" cm="1">
        <f t="array" ref="F127">IF(D127="","",IF($N$11="ENTER INITIALS","",IF(AND(V515&gt;=33,V517&gt;=33),"Inconclusive",_xlfn.IFS(X515+X517=2,"Positive",X514+X515=2,"N1 Rerun",X516+X517=2,"N1 Rerun",X515+X517=1,"Rerun",X514+X516+X515+X517=0,"Rerun",X515+X517=0,"Negative"))))</f>
        <v/>
      </c>
      <c r="G127" s="18"/>
      <c r="H127" s="18"/>
      <c r="I127" s="19"/>
      <c r="J127" s="18"/>
      <c r="K127" s="18"/>
      <c r="L127" s="11" t="str" cm="1">
        <f t="array" ref="L127">_xlfn.IFS(K127="","",K127=F127,"VALIDATED",K127&lt;&gt;F127,"NOT VALIDATED")</f>
        <v/>
      </c>
      <c r="P127" s="1" t="str">
        <f t="shared" si="4"/>
        <v/>
      </c>
      <c r="Q127" s="1" t="s">
        <v>161</v>
      </c>
      <c r="R127" s="1" t="s">
        <v>33</v>
      </c>
      <c r="S127" s="1" t="s">
        <v>34</v>
      </c>
      <c r="T127" s="1" t="s">
        <v>28</v>
      </c>
      <c r="U127" s="1" t="s">
        <v>162</v>
      </c>
      <c r="W127" s="1" t="str">
        <f>IF($N$11="ENTER INITIALS","",IF(V127="","NO",IF(V127&lt;33,"YES","NO")))</f>
        <v/>
      </c>
      <c r="X127" s="5" t="e" cm="1">
        <f t="array" ref="X127">_xlfn.IFS(W127="YES",1,W127="NO",0,W127="NO AMP",0)</f>
        <v>#N/A</v>
      </c>
      <c r="Y127" s="10">
        <v>29</v>
      </c>
    </row>
    <row r="128" spans="1:25">
      <c r="A128" s="1">
        <v>8</v>
      </c>
      <c r="B128" s="1">
        <f t="shared" si="5"/>
        <v>127</v>
      </c>
      <c r="C128" s="1" t="s">
        <v>22</v>
      </c>
      <c r="D128" s="17"/>
      <c r="E128" s="14" t="str">
        <f t="shared" si="3"/>
        <v/>
      </c>
      <c r="F128" s="11" t="str" cm="1">
        <f t="array" ref="F128">IF(D128="","",IF($N$11="ENTER INITIALS","",IF(AND(V519&gt;=33,V521&gt;=33),"Inconclusive",_xlfn.IFS(X519+X521=2,"Positive",X518+X519=2,"N1 Rerun",X520+X521=2,"N1 Rerun",X519+X521=1,"Rerun",X518+X520+X519+X521=0,"Rerun",X519+X521=0,"Negative"))))</f>
        <v/>
      </c>
      <c r="G128" s="18"/>
      <c r="H128" s="18"/>
      <c r="I128" s="19"/>
      <c r="J128" s="18"/>
      <c r="K128" s="18"/>
      <c r="L128" s="11" t="str" cm="1">
        <f t="array" ref="L128">_xlfn.IFS(K128="","",K128=F128,"VALIDATED",K128&lt;&gt;F128,"NOT VALIDATED")</f>
        <v/>
      </c>
      <c r="P128" s="1" t="str">
        <f t="shared" si="4"/>
        <v/>
      </c>
      <c r="Q128" s="1" t="s">
        <v>163</v>
      </c>
      <c r="R128" s="1" t="s">
        <v>26</v>
      </c>
      <c r="S128" s="1" t="s">
        <v>27</v>
      </c>
      <c r="T128" s="1" t="s">
        <v>28</v>
      </c>
      <c r="U128" s="1" t="s">
        <v>162</v>
      </c>
      <c r="W128" s="1" t="str">
        <f>IF($N$11="ENTER INITIALS","",IF(V128="","INVALID",IF(V128&lt;33,"VALID","INVALID")))</f>
        <v/>
      </c>
      <c r="X128" s="5" t="e" cm="1">
        <f t="array" ref="X128">_xlfn.IFS(W128="VALID",1,W128="INVALID",0,W128="NO AMP",0)</f>
        <v>#N/A</v>
      </c>
      <c r="Y128" s="10">
        <v>29</v>
      </c>
    </row>
    <row r="129" spans="1:25">
      <c r="A129" s="1">
        <v>8</v>
      </c>
      <c r="B129" s="1">
        <f t="shared" si="5"/>
        <v>128</v>
      </c>
      <c r="C129" s="1" t="s">
        <v>31</v>
      </c>
      <c r="D129" s="17"/>
      <c r="E129" s="14" t="str">
        <f t="shared" si="3"/>
        <v/>
      </c>
      <c r="F129" s="11" t="str" cm="1">
        <f t="array" ref="F129">IF(D129="","",IF($N$11="ENTER INITIALS","",IF(AND(V523&gt;=33,V525&gt;=33),"Inconclusive",_xlfn.IFS(X523+X525=2,"Positive",X522+X523=2,"N1 Rerun",X524+X525=2,"N1 Rerun",X523+X525=1,"Rerun",X522+X524+X523+X525=0,"Rerun",X523+X525=0,"Negative"))))</f>
        <v/>
      </c>
      <c r="G129" s="18"/>
      <c r="H129" s="18"/>
      <c r="I129" s="19"/>
      <c r="J129" s="18"/>
      <c r="K129" s="18"/>
      <c r="L129" s="11" t="str" cm="1">
        <f t="array" ref="L129">_xlfn.IFS(K129="","",K129=F129,"VALIDATED",K129&lt;&gt;F129,"NOT VALIDATED")</f>
        <v/>
      </c>
      <c r="P129" s="1" t="str">
        <f t="shared" si="4"/>
        <v/>
      </c>
      <c r="Q129" s="1" t="s">
        <v>163</v>
      </c>
      <c r="R129" s="1" t="s">
        <v>33</v>
      </c>
      <c r="S129" s="1" t="s">
        <v>34</v>
      </c>
      <c r="T129" s="1" t="s">
        <v>28</v>
      </c>
      <c r="U129" s="1" t="s">
        <v>162</v>
      </c>
      <c r="W129" s="1" t="str">
        <f>IF($N$11="ENTER INITIALS","",IF(V129="","NO",IF(V129&lt;33,"YES","NO")))</f>
        <v/>
      </c>
      <c r="X129" s="5" t="e" cm="1">
        <f t="array" ref="X129">_xlfn.IFS(W129="YES",1,W129="NO",0,W129="NO AMP",0)</f>
        <v>#N/A</v>
      </c>
      <c r="Y129" s="10">
        <v>29</v>
      </c>
    </row>
    <row r="130" spans="1:25">
      <c r="A130" s="1">
        <v>8</v>
      </c>
      <c r="B130" s="1">
        <f t="shared" si="5"/>
        <v>129</v>
      </c>
      <c r="C130" s="1" t="s">
        <v>36</v>
      </c>
      <c r="D130" s="17"/>
      <c r="E130" s="14" t="str">
        <f t="shared" si="3"/>
        <v/>
      </c>
      <c r="F130" s="11" t="str" cm="1">
        <f t="array" ref="F130">IF(D130="","",IF($N$11="ENTER INITIALS","",IF(AND(V527&gt;=33,V529&gt;=33),"Inconclusive",_xlfn.IFS(X527+X529=2,"Positive",X526+X527=2,"N1 Rerun",X528+X529=2,"N1 Rerun",X527+X529=1,"Rerun",X526+X528+X527+X529=0,"Rerun",X527+X529=0,"Negative"))))</f>
        <v/>
      </c>
      <c r="G130" s="18"/>
      <c r="H130" s="18"/>
      <c r="I130" s="19"/>
      <c r="J130" s="18"/>
      <c r="K130" s="18"/>
      <c r="L130" s="11" t="str" cm="1">
        <f t="array" ref="L130">_xlfn.IFS(K130="","",K130=F130,"VALIDATED",K130&lt;&gt;F130,"NOT VALIDATED")</f>
        <v/>
      </c>
      <c r="P130" s="1" t="str">
        <f t="shared" si="4"/>
        <v/>
      </c>
      <c r="Q130" s="1" t="s">
        <v>164</v>
      </c>
      <c r="R130" s="1" t="s">
        <v>26</v>
      </c>
      <c r="S130" s="1" t="s">
        <v>27</v>
      </c>
      <c r="T130" s="1" t="s">
        <v>28</v>
      </c>
      <c r="U130" s="1" t="s">
        <v>165</v>
      </c>
      <c r="W130" s="1" t="str">
        <f>IF($N$11="ENTER INITIALS","",IF(V130="","INVALID",IF(V130&lt;33,"VALID","INVALID")))</f>
        <v/>
      </c>
      <c r="X130" s="5" t="e" cm="1">
        <f t="array" ref="X130">_xlfn.IFS(W130="VALID",1,W130="INVALID",0,W130="NO AMP",0)</f>
        <v>#N/A</v>
      </c>
      <c r="Y130" s="10">
        <v>30</v>
      </c>
    </row>
    <row r="131" spans="1:25">
      <c r="A131" s="1">
        <v>8</v>
      </c>
      <c r="B131" s="1">
        <f t="shared" si="5"/>
        <v>130</v>
      </c>
      <c r="C131" s="1" t="s">
        <v>40</v>
      </c>
      <c r="D131" s="17"/>
      <c r="E131" s="14" t="str">
        <f t="shared" ref="E131:E190" si="6">IF(L131="",_xlfn.XLOOKUP($Z$4 &amp; $Z$4,F131 &amp; G131,$Z$2, _xlfn.XLOOKUP($Z$5 &amp; $Z$5,F131 &amp; G131,$Z$6,F131)),"NO RESULT")</f>
        <v/>
      </c>
      <c r="F131" s="11" t="str" cm="1">
        <f t="array" ref="F131">IF(D131="","",IF($N$11="ENTER INITIALS","",IF(AND(V531&gt;=33,V533&gt;=33),"Inconclusive",_xlfn.IFS(X531+X533=2,"Positive",X530+X531=2,"N1 Rerun",X532+X533=2,"N1 Rerun",X531+X533=1,"Rerun",X530+X532+X531+X533=0,"Rerun",X531+X533=0,"Negative"))))</f>
        <v/>
      </c>
      <c r="G131" s="18"/>
      <c r="H131" s="18"/>
      <c r="I131" s="19"/>
      <c r="J131" s="18"/>
      <c r="K131" s="18"/>
      <c r="L131" s="11" t="str" cm="1">
        <f t="array" ref="L131">_xlfn.IFS(K131="","",K131=F131,"VALIDATED",K131&lt;&gt;F131,"NOT VALIDATED")</f>
        <v/>
      </c>
      <c r="P131" s="1" t="str">
        <f t="shared" si="4"/>
        <v/>
      </c>
      <c r="Q131" s="1" t="s">
        <v>164</v>
      </c>
      <c r="R131" s="1" t="s">
        <v>33</v>
      </c>
      <c r="S131" s="1" t="s">
        <v>34</v>
      </c>
      <c r="T131" s="1" t="s">
        <v>28</v>
      </c>
      <c r="U131" s="1" t="s">
        <v>165</v>
      </c>
      <c r="W131" s="1" t="str">
        <f>IF($N$11="ENTER INITIALS","",IF(V131="","NO",IF(V131&lt;33,"YES","NO")))</f>
        <v/>
      </c>
      <c r="X131" s="5" t="e" cm="1">
        <f t="array" ref="X131">_xlfn.IFS(W131="YES",1,W131="NO",0,W131="NO AMP",0)</f>
        <v>#N/A</v>
      </c>
      <c r="Y131" s="10">
        <v>30</v>
      </c>
    </row>
    <row r="132" spans="1:25">
      <c r="A132" s="1">
        <v>8</v>
      </c>
      <c r="B132" s="1">
        <f t="shared" si="5"/>
        <v>131</v>
      </c>
      <c r="C132" s="1" t="s">
        <v>42</v>
      </c>
      <c r="D132" s="17"/>
      <c r="E132" s="14" t="str">
        <f t="shared" si="6"/>
        <v/>
      </c>
      <c r="F132" s="11" t="str" cm="1">
        <f t="array" ref="F132">IF(D132="","",IF($N$11="ENTER INITIALS","",IF(AND(V535&gt;=33,V537&gt;=33),"Inconclusive",_xlfn.IFS(X535+X537=2,"Positive",X534+X535=2,"N1 Rerun",X536+X537=2,"N1 Rerun",X535+X537=1,"Rerun",X534+X536+X535+X537=0,"Rerun",X535+X537=0,"Negative"))))</f>
        <v/>
      </c>
      <c r="G132" s="18"/>
      <c r="H132" s="18"/>
      <c r="I132" s="19"/>
      <c r="J132" s="18"/>
      <c r="K132" s="18"/>
      <c r="L132" s="11" t="str" cm="1">
        <f t="array" ref="L132">_xlfn.IFS(K132="","",K132=F132,"VALIDATED",K132&lt;&gt;F132,"NOT VALIDATED")</f>
        <v/>
      </c>
      <c r="P132" s="1" t="str">
        <f t="shared" si="4"/>
        <v/>
      </c>
      <c r="Q132" s="1" t="s">
        <v>166</v>
      </c>
      <c r="R132" s="1" t="s">
        <v>26</v>
      </c>
      <c r="S132" s="1" t="s">
        <v>27</v>
      </c>
      <c r="T132" s="1" t="s">
        <v>28</v>
      </c>
      <c r="U132" s="1" t="s">
        <v>165</v>
      </c>
      <c r="W132" s="1" t="str">
        <f>IF($N$11="ENTER INITIALS","",IF(V132="","INVALID",IF(V132&lt;33,"VALID","INVALID")))</f>
        <v/>
      </c>
      <c r="X132" s="5" t="e" cm="1">
        <f t="array" ref="X132">_xlfn.IFS(W132="VALID",1,W132="INVALID",0,W132="NO AMP",0)</f>
        <v>#N/A</v>
      </c>
      <c r="Y132" s="10">
        <v>30</v>
      </c>
    </row>
    <row r="133" spans="1:25">
      <c r="A133" s="1">
        <v>8</v>
      </c>
      <c r="B133" s="1">
        <f t="shared" si="5"/>
        <v>132</v>
      </c>
      <c r="C133" s="1" t="s">
        <v>49</v>
      </c>
      <c r="D133" s="17"/>
      <c r="E133" s="14" t="str">
        <f t="shared" si="6"/>
        <v/>
      </c>
      <c r="F133" s="11" t="str" cm="1">
        <f t="array" ref="F133">IF(D133="","",IF($N$11="ENTER INITIALS","",IF(AND(V539&gt;=33,V541&gt;=33),"Inconclusive",_xlfn.IFS(X539+X541=2,"Positive",X538+X539=2,"N1 Rerun",X540+X541=2,"N1 Rerun",X539+X541=1,"Rerun",X538+X540+X539+X541=0,"Rerun",X539+X541=0,"Negative"))))</f>
        <v/>
      </c>
      <c r="G133" s="18"/>
      <c r="H133" s="18"/>
      <c r="I133" s="19"/>
      <c r="J133" s="18"/>
      <c r="K133" s="18"/>
      <c r="L133" s="11" t="str" cm="1">
        <f t="array" ref="L133">_xlfn.IFS(K133="","",K133=F133,"VALIDATED",K133&lt;&gt;F133,"NOT VALIDATED")</f>
        <v/>
      </c>
      <c r="P133" s="1" t="str">
        <f t="shared" si="4"/>
        <v/>
      </c>
      <c r="Q133" s="1" t="s">
        <v>166</v>
      </c>
      <c r="R133" s="1" t="s">
        <v>33</v>
      </c>
      <c r="S133" s="1" t="s">
        <v>34</v>
      </c>
      <c r="T133" s="1" t="s">
        <v>28</v>
      </c>
      <c r="U133" s="1" t="s">
        <v>165</v>
      </c>
      <c r="W133" s="1" t="str">
        <f>IF($N$11="ENTER INITIALS","",IF(V133="","NO",IF(V133&lt;33,"YES","NO")))</f>
        <v/>
      </c>
      <c r="X133" s="5" t="e" cm="1">
        <f t="array" ref="X133">_xlfn.IFS(W133="YES",1,W133="NO",0,W133="NO AMP",0)</f>
        <v>#N/A</v>
      </c>
      <c r="Y133" s="10">
        <v>30</v>
      </c>
    </row>
    <row r="134" spans="1:25">
      <c r="A134" s="1">
        <v>10</v>
      </c>
      <c r="B134" s="1">
        <f t="shared" si="5"/>
        <v>133</v>
      </c>
      <c r="C134" s="1" t="s">
        <v>22</v>
      </c>
      <c r="D134" s="17"/>
      <c r="E134" s="14" t="str">
        <f t="shared" si="6"/>
        <v/>
      </c>
      <c r="F134" s="11" t="str" cm="1">
        <f t="array" ref="F134">IF(D134="","",IF($N$11="ENTER INITIALS","",IF(AND(V543&gt;=33,V545&gt;=33),"Inconclusive",_xlfn.IFS(X543+X545=2,"Positive",X542+X543=2,"N1 Rerun",X544+X545=2,"N1 Rerun",X543+X545=1,"Rerun",X542+X544+X543+X545=0,"Rerun",X543+X545=0,"Negative"))))</f>
        <v/>
      </c>
      <c r="G134" s="18"/>
      <c r="H134" s="18"/>
      <c r="I134" s="19"/>
      <c r="J134" s="18"/>
      <c r="K134" s="18"/>
      <c r="L134" s="11" t="str" cm="1">
        <f t="array" ref="L134">_xlfn.IFS(K134="","",K134=F134,"VALIDATED",K134&lt;&gt;F134,"NOT VALIDATED")</f>
        <v/>
      </c>
      <c r="P134" s="1" t="str">
        <f t="shared" si="4"/>
        <v/>
      </c>
      <c r="Q134" s="1" t="s">
        <v>167</v>
      </c>
      <c r="R134" s="1" t="s">
        <v>26</v>
      </c>
      <c r="S134" s="1" t="s">
        <v>27</v>
      </c>
      <c r="T134" s="1" t="s">
        <v>28</v>
      </c>
      <c r="U134" s="1" t="s">
        <v>168</v>
      </c>
      <c r="W134" s="1" t="str">
        <f>IF($N$11="ENTER INITIALS","",IF(V134="","INVALID",IF(V134&lt;33,"VALID","INVALID")))</f>
        <v/>
      </c>
      <c r="X134" s="5" t="e" cm="1">
        <f t="array" ref="X134">_xlfn.IFS(W134="VALID",1,W134="INVALID",0,W134="NO AMP",0)</f>
        <v>#N/A</v>
      </c>
      <c r="Y134" s="10">
        <v>31</v>
      </c>
    </row>
    <row r="135" spans="1:25">
      <c r="A135" s="1">
        <v>10</v>
      </c>
      <c r="B135" s="1">
        <f t="shared" si="5"/>
        <v>134</v>
      </c>
      <c r="C135" s="1" t="s">
        <v>31</v>
      </c>
      <c r="D135" s="17"/>
      <c r="E135" s="14" t="str">
        <f t="shared" si="6"/>
        <v/>
      </c>
      <c r="F135" s="11" t="str" cm="1">
        <f t="array" ref="F135">IF(D135="","",IF($N$11="ENTER INITIALS","",IF(AND(V547&gt;=33,V549&gt;=33),"Inconclusive",_xlfn.IFS(X547+X549=2,"Positive",X546+X547=2,"N1 Rerun",X548+X549=2,"N1 Rerun",X547+X549=1,"Rerun",X546+X548+X547+X549=0,"Rerun",X547+X549=0,"Negative"))))</f>
        <v/>
      </c>
      <c r="G135" s="18"/>
      <c r="H135" s="18"/>
      <c r="I135" s="19"/>
      <c r="J135" s="18"/>
      <c r="K135" s="18"/>
      <c r="L135" s="11" t="str" cm="1">
        <f t="array" ref="L135">_xlfn.IFS(K135="","",K135=F135,"VALIDATED",K135&lt;&gt;F135,"NOT VALIDATED")</f>
        <v/>
      </c>
      <c r="P135" s="1" t="str">
        <f t="shared" si="4"/>
        <v/>
      </c>
      <c r="Q135" s="1" t="s">
        <v>167</v>
      </c>
      <c r="R135" s="1" t="s">
        <v>33</v>
      </c>
      <c r="S135" s="1" t="s">
        <v>34</v>
      </c>
      <c r="T135" s="1" t="s">
        <v>28</v>
      </c>
      <c r="U135" s="1" t="s">
        <v>168</v>
      </c>
      <c r="W135" s="1" t="str">
        <f>IF($N$11="ENTER INITIALS","",IF(V135="","NO",IF(V135&lt;33,"YES","NO")))</f>
        <v/>
      </c>
      <c r="X135" s="5" t="e" cm="1">
        <f t="array" ref="X135">_xlfn.IFS(W135="YES",1,W135="NO",0,W135="NO AMP",0)</f>
        <v>#N/A</v>
      </c>
      <c r="Y135" s="10">
        <v>31</v>
      </c>
    </row>
    <row r="136" spans="1:25">
      <c r="A136" s="1">
        <v>10</v>
      </c>
      <c r="B136" s="1">
        <f t="shared" si="5"/>
        <v>135</v>
      </c>
      <c r="C136" s="1" t="s">
        <v>36</v>
      </c>
      <c r="D136" s="17"/>
      <c r="E136" s="14" t="str">
        <f t="shared" si="6"/>
        <v/>
      </c>
      <c r="F136" s="11" t="str" cm="1">
        <f t="array" ref="F136">IF(D136="","",IF($N$11="ENTER INITIALS","",IF(AND(V551&gt;=33,V553&gt;=33),"Inconclusive",_xlfn.IFS(X551+X553=2,"Positive",X550+X551=2,"N1 Rerun",X552+X553=2,"N1 Rerun",X551+X553=1,"Rerun",X550+X552+X551+X553=0,"Rerun",X551+X553=0,"Negative"))))</f>
        <v/>
      </c>
      <c r="G136" s="18"/>
      <c r="H136" s="18"/>
      <c r="I136" s="19"/>
      <c r="J136" s="18"/>
      <c r="K136" s="18"/>
      <c r="L136" s="11" t="str" cm="1">
        <f t="array" ref="L136">_xlfn.IFS(K136="","",K136=F136,"VALIDATED",K136&lt;&gt;F136,"NOT VALIDATED")</f>
        <v/>
      </c>
      <c r="P136" s="1" t="str">
        <f t="shared" si="4"/>
        <v/>
      </c>
      <c r="Q136" s="1" t="s">
        <v>169</v>
      </c>
      <c r="R136" s="1" t="s">
        <v>26</v>
      </c>
      <c r="S136" s="1" t="s">
        <v>27</v>
      </c>
      <c r="T136" s="1" t="s">
        <v>28</v>
      </c>
      <c r="U136" s="1" t="s">
        <v>168</v>
      </c>
      <c r="W136" s="1" t="str">
        <f>IF($N$11="ENTER INITIALS","",IF(V136="","INVALID",IF(V136&lt;33,"VALID","INVALID")))</f>
        <v/>
      </c>
      <c r="X136" s="5" t="e" cm="1">
        <f t="array" ref="X136">_xlfn.IFS(W136="VALID",1,W136="INVALID",0,W136="NO AMP",0)</f>
        <v>#N/A</v>
      </c>
      <c r="Y136" s="10">
        <v>31</v>
      </c>
    </row>
    <row r="137" spans="1:25">
      <c r="A137" s="1">
        <v>10</v>
      </c>
      <c r="B137" s="1">
        <f t="shared" si="5"/>
        <v>136</v>
      </c>
      <c r="C137" s="1" t="s">
        <v>40</v>
      </c>
      <c r="D137" s="17"/>
      <c r="E137" s="14" t="str">
        <f t="shared" si="6"/>
        <v/>
      </c>
      <c r="F137" s="11" t="str" cm="1">
        <f t="array" ref="F137">IF(D137="","",IF($N$11="ENTER INITIALS","",IF(AND(V555&gt;=33,V557&gt;=33),"Inconclusive",_xlfn.IFS(X555+X557=2,"Positive",X554+X555=2,"N1 Rerun",X556+X557=2,"N1 Rerun",X555+X557=1,"Rerun",X554+X556+X555+X557=0,"Rerun",X555+X557=0,"Negative"))))</f>
        <v/>
      </c>
      <c r="G137" s="18"/>
      <c r="H137" s="18"/>
      <c r="I137" s="19"/>
      <c r="J137" s="18"/>
      <c r="K137" s="18"/>
      <c r="L137" s="11" t="str" cm="1">
        <f t="array" ref="L137">_xlfn.IFS(K137="","",K137=F137,"VALIDATED",K137&lt;&gt;F137,"NOT VALIDATED")</f>
        <v/>
      </c>
      <c r="P137" s="1" t="str">
        <f t="shared" si="4"/>
        <v/>
      </c>
      <c r="Q137" s="1" t="s">
        <v>169</v>
      </c>
      <c r="R137" s="1" t="s">
        <v>33</v>
      </c>
      <c r="S137" s="1" t="s">
        <v>34</v>
      </c>
      <c r="T137" s="1" t="s">
        <v>28</v>
      </c>
      <c r="U137" s="1" t="s">
        <v>168</v>
      </c>
      <c r="W137" s="1" t="str">
        <f>IF($N$11="ENTER INITIALS","",IF(V137="","NO",IF(V137&lt;33,"YES","NO")))</f>
        <v/>
      </c>
      <c r="X137" s="5" t="e" cm="1">
        <f t="array" ref="X137">_xlfn.IFS(W137="YES",1,W137="NO",0,W137="NO AMP",0)</f>
        <v>#N/A</v>
      </c>
      <c r="Y137" s="10">
        <v>31</v>
      </c>
    </row>
    <row r="138" spans="1:25">
      <c r="A138" s="1">
        <v>10</v>
      </c>
      <c r="B138" s="1">
        <f t="shared" si="5"/>
        <v>137</v>
      </c>
      <c r="C138" s="1" t="s">
        <v>42</v>
      </c>
      <c r="D138" s="17"/>
      <c r="E138" s="14" t="str">
        <f t="shared" si="6"/>
        <v/>
      </c>
      <c r="F138" s="11" t="str" cm="1">
        <f t="array" ref="F138">IF(D138="","",IF($N$11="ENTER INITIALS","",IF(AND(V559&gt;=33,V561&gt;=33),"Inconclusive",_xlfn.IFS(X559+X561=2,"Positive",X558+X559=2,"N1 Rerun",X560+X561=2,"N1 Rerun",X559+X561=1,"Rerun",X558+X560+X559+X561=0,"Rerun",X559+X561=0,"Negative"))))</f>
        <v/>
      </c>
      <c r="G138" s="18"/>
      <c r="H138" s="18"/>
      <c r="I138" s="19"/>
      <c r="J138" s="18"/>
      <c r="K138" s="18"/>
      <c r="L138" s="11" t="str" cm="1">
        <f t="array" ref="L138">_xlfn.IFS(K138="","",K138=F138,"VALIDATED",K138&lt;&gt;F138,"NOT VALIDATED")</f>
        <v/>
      </c>
      <c r="P138" s="1" t="str">
        <f t="shared" si="4"/>
        <v/>
      </c>
      <c r="Q138" s="1" t="s">
        <v>170</v>
      </c>
      <c r="R138" s="1" t="s">
        <v>26</v>
      </c>
      <c r="S138" s="1" t="s">
        <v>27</v>
      </c>
      <c r="T138" s="1" t="s">
        <v>28</v>
      </c>
      <c r="U138" s="1" t="s">
        <v>171</v>
      </c>
      <c r="W138" s="1" t="str">
        <f>IF($N$11="ENTER INITIALS","",IF(V138="","INVALID",IF(V138&lt;33,"VALID","INVALID")))</f>
        <v/>
      </c>
      <c r="X138" s="5" t="e" cm="1">
        <f t="array" ref="X138">_xlfn.IFS(W138="VALID",1,W138="INVALID",0,W138="NO AMP",0)</f>
        <v>#N/A</v>
      </c>
      <c r="Y138" s="10">
        <v>32</v>
      </c>
    </row>
    <row r="139" spans="1:25">
      <c r="A139" s="1">
        <v>10</v>
      </c>
      <c r="B139" s="1">
        <f t="shared" si="5"/>
        <v>138</v>
      </c>
      <c r="C139" s="1" t="s">
        <v>49</v>
      </c>
      <c r="D139" s="17"/>
      <c r="E139" s="14" t="str">
        <f t="shared" si="6"/>
        <v/>
      </c>
      <c r="F139" s="11" t="str" cm="1">
        <f t="array" ref="F139">IF(D139="","",IF($N$11="ENTER INITIALS","",IF(AND(V563&gt;=33,V565&gt;=33),"Inconclusive",_xlfn.IFS(X563+X565=2,"Positive",X562+X563=2,"N1 Rerun",X564+X565=2,"N1 Rerun",X563+X565=1,"Rerun",X562+X564+X563+X565=0,"Rerun",X563+X565=0,"Negative"))))</f>
        <v/>
      </c>
      <c r="G139" s="18"/>
      <c r="H139" s="18"/>
      <c r="I139" s="19"/>
      <c r="J139" s="18"/>
      <c r="K139" s="18"/>
      <c r="L139" s="11" t="str" cm="1">
        <f t="array" ref="L139">_xlfn.IFS(K139="","",K139=F139,"VALIDATED",K139&lt;&gt;F139,"NOT VALIDATED")</f>
        <v/>
      </c>
      <c r="P139" s="1" t="str">
        <f t="shared" si="4"/>
        <v/>
      </c>
      <c r="Q139" s="1" t="s">
        <v>170</v>
      </c>
      <c r="R139" s="1" t="s">
        <v>33</v>
      </c>
      <c r="S139" s="1" t="s">
        <v>34</v>
      </c>
      <c r="T139" s="1" t="s">
        <v>28</v>
      </c>
      <c r="U139" s="1" t="s">
        <v>171</v>
      </c>
      <c r="W139" s="1" t="str">
        <f>IF($N$11="ENTER INITIALS","",IF(V139="","NO",IF(V139&lt;33,"YES","NO")))</f>
        <v/>
      </c>
      <c r="X139" s="5" t="e" cm="1">
        <f t="array" ref="X139">_xlfn.IFS(W139="YES",1,W139="NO",0,W139="NO AMP",0)</f>
        <v>#N/A</v>
      </c>
      <c r="Y139" s="10">
        <v>32</v>
      </c>
    </row>
    <row r="140" spans="1:25">
      <c r="A140" s="1">
        <v>11</v>
      </c>
      <c r="B140" s="1">
        <f t="shared" si="5"/>
        <v>139</v>
      </c>
      <c r="C140" s="1" t="s">
        <v>22</v>
      </c>
      <c r="D140" s="17"/>
      <c r="E140" s="14" t="str">
        <f t="shared" si="6"/>
        <v/>
      </c>
      <c r="F140" s="11" t="str" cm="1">
        <f t="array" ref="F140">IF(D140="","",IF($N$11="ENTER INITIALS","",IF(AND(V567&gt;=33,V569&gt;=33),"Inconclusive",_xlfn.IFS(X567+X569=2,"Positive",X566+X567=2,"N1 Rerun",X568+X569=2,"N1 Rerun",X567+X569=1,"Rerun",X566+X568+X567+X569=0,"Rerun",X567+X569=0,"Negative"))))</f>
        <v/>
      </c>
      <c r="G140" s="18"/>
      <c r="H140" s="18"/>
      <c r="I140" s="19"/>
      <c r="J140" s="18"/>
      <c r="K140" s="18"/>
      <c r="L140" s="11" t="str" cm="1">
        <f t="array" ref="L140">_xlfn.IFS(K140="","",K140=F140,"VALIDATED",K140&lt;&gt;F140,"NOT VALIDATED")</f>
        <v/>
      </c>
      <c r="P140" s="1" t="str">
        <f t="shared" si="4"/>
        <v/>
      </c>
      <c r="Q140" s="1" t="s">
        <v>172</v>
      </c>
      <c r="R140" s="1" t="s">
        <v>26</v>
      </c>
      <c r="S140" s="1" t="s">
        <v>27</v>
      </c>
      <c r="T140" s="1" t="s">
        <v>28</v>
      </c>
      <c r="U140" s="1" t="s">
        <v>171</v>
      </c>
      <c r="W140" s="1" t="str">
        <f>IF($N$11="ENTER INITIALS","",IF(V140="","INVALID",IF(V140&lt;33,"VALID","INVALID")))</f>
        <v/>
      </c>
      <c r="X140" s="5" t="e" cm="1">
        <f t="array" ref="X140">_xlfn.IFS(W140="VALID",1,W140="INVALID",0,W140="NO AMP",0)</f>
        <v>#N/A</v>
      </c>
      <c r="Y140" s="10">
        <v>32</v>
      </c>
    </row>
    <row r="141" spans="1:25">
      <c r="A141" s="1">
        <v>11</v>
      </c>
      <c r="B141" s="1">
        <f t="shared" si="5"/>
        <v>140</v>
      </c>
      <c r="C141" s="1" t="s">
        <v>31</v>
      </c>
      <c r="D141" s="17"/>
      <c r="E141" s="14" t="str">
        <f t="shared" si="6"/>
        <v/>
      </c>
      <c r="F141" s="11" t="str" cm="1">
        <f t="array" ref="F141">IF(D141="","",IF($N$11="ENTER INITIALS","",IF(AND(V571&gt;=33,V573&gt;=33),"Inconclusive",_xlfn.IFS(X571+X573=2,"Positive",X570+X571=2,"N1 Rerun",X572+X573=2,"N1 Rerun",X571+X573=1,"Rerun",X570+X572+X571+X573=0,"Rerun",X571+X573=0,"Negative"))))</f>
        <v/>
      </c>
      <c r="G141" s="18"/>
      <c r="H141" s="18"/>
      <c r="I141" s="19"/>
      <c r="J141" s="18"/>
      <c r="K141" s="18"/>
      <c r="L141" s="11" t="str" cm="1">
        <f t="array" ref="L141">_xlfn.IFS(K141="","",K141=F141,"VALIDATED",K141&lt;&gt;F141,"NOT VALIDATED")</f>
        <v/>
      </c>
      <c r="P141" s="1" t="str">
        <f t="shared" si="4"/>
        <v/>
      </c>
      <c r="Q141" s="1" t="s">
        <v>172</v>
      </c>
      <c r="R141" s="1" t="s">
        <v>33</v>
      </c>
      <c r="S141" s="1" t="s">
        <v>34</v>
      </c>
      <c r="T141" s="1" t="s">
        <v>28</v>
      </c>
      <c r="U141" s="1" t="s">
        <v>171</v>
      </c>
      <c r="W141" s="1" t="str">
        <f>IF($N$11="ENTER INITIALS","",IF(V141="","NO",IF(V141&lt;33,"YES","NO")))</f>
        <v/>
      </c>
      <c r="X141" s="5" t="e" cm="1">
        <f t="array" ref="X141">_xlfn.IFS(W141="YES",1,W141="NO",0,W141="NO AMP",0)</f>
        <v>#N/A</v>
      </c>
      <c r="Y141" s="10">
        <v>32</v>
      </c>
    </row>
    <row r="142" spans="1:25">
      <c r="A142" s="1">
        <v>11</v>
      </c>
      <c r="B142" s="1">
        <f t="shared" si="5"/>
        <v>141</v>
      </c>
      <c r="C142" s="1" t="s">
        <v>36</v>
      </c>
      <c r="D142" s="17"/>
      <c r="E142" s="14" t="str">
        <f t="shared" si="6"/>
        <v/>
      </c>
      <c r="F142" s="11" t="str" cm="1">
        <f t="array" ref="F142">IF(D142="","",IF($N$11="ENTER INITIALS","",IF(AND(V575&gt;=33,V577&gt;=33),"Inconclusive",_xlfn.IFS(X575+X577=2,"Positive",X574+X575=2,"N1 Rerun",X576+X577=2,"N1 Rerun",X575+X577=1,"Rerun",X574+X576+X575+X577=0,"Rerun",X575+X577=0,"Negative"))))</f>
        <v/>
      </c>
      <c r="G142" s="18"/>
      <c r="H142" s="18"/>
      <c r="I142" s="18"/>
      <c r="J142" s="18"/>
      <c r="K142" s="18"/>
      <c r="L142" s="11" t="str" cm="1">
        <f t="array" ref="L142">_xlfn.IFS(K142="","",K142=F142,"VALIDATED",K142&lt;&gt;F142,"NOT VALIDATED")</f>
        <v/>
      </c>
      <c r="P142" s="1" t="str">
        <f t="shared" si="4"/>
        <v/>
      </c>
      <c r="Q142" s="1" t="s">
        <v>173</v>
      </c>
      <c r="R142" s="1" t="s">
        <v>26</v>
      </c>
      <c r="S142" s="1" t="s">
        <v>27</v>
      </c>
      <c r="T142" s="1" t="s">
        <v>28</v>
      </c>
      <c r="U142" s="1" t="s">
        <v>174</v>
      </c>
      <c r="W142" s="1" t="str">
        <f>IF($N$11="ENTER INITIALS","",IF(V142="","INVALID",IF(V142&lt;33,"VALID","INVALID")))</f>
        <v/>
      </c>
      <c r="X142" s="5" t="e" cm="1">
        <f t="array" ref="X142">_xlfn.IFS(W142="VALID",1,W142="INVALID",0,W142="NO AMP",0)</f>
        <v>#N/A</v>
      </c>
      <c r="Y142" s="10">
        <v>33</v>
      </c>
    </row>
    <row r="143" spans="1:25">
      <c r="A143" s="1">
        <v>11</v>
      </c>
      <c r="B143" s="1">
        <f t="shared" si="5"/>
        <v>142</v>
      </c>
      <c r="C143" s="1" t="s">
        <v>40</v>
      </c>
      <c r="D143" s="17"/>
      <c r="E143" s="14" t="str">
        <f t="shared" si="6"/>
        <v/>
      </c>
      <c r="F143" s="11" t="str" cm="1">
        <f t="array" ref="F143">IF(D143="","",IF($N$11="ENTER INITIALS","",IF(AND(V579&gt;=33,V581&gt;=33),"Inconclusive",_xlfn.IFS(X579+X581=2,"Positive",X578+X579=2,"N1 Rerun",X580+X581=2,"N1 Rerun",X579+X581=1,"Rerun",X578+X580+X579+X581=0,"Rerun",X579+X581=0,"Negative"))))</f>
        <v/>
      </c>
      <c r="G143" s="18"/>
      <c r="H143" s="18"/>
      <c r="I143" s="18"/>
      <c r="J143" s="18"/>
      <c r="K143" s="18"/>
      <c r="L143" s="11" t="str" cm="1">
        <f t="array" ref="L143">_xlfn.IFS(K143="","",K143=F143,"VALIDATED",K143&lt;&gt;F143,"NOT VALIDATED")</f>
        <v/>
      </c>
      <c r="P143" s="1" t="str">
        <f t="shared" ref="P143:P206" si="7">IF(VLOOKUP(Y143,$B$2:$D$190,3,FALSE)="","",VLOOKUP(Y143,$B$2:$D$190,3,FALSE))</f>
        <v/>
      </c>
      <c r="Q143" s="1" t="s">
        <v>173</v>
      </c>
      <c r="R143" s="1" t="s">
        <v>33</v>
      </c>
      <c r="S143" s="1" t="s">
        <v>34</v>
      </c>
      <c r="T143" s="1" t="s">
        <v>28</v>
      </c>
      <c r="U143" s="1" t="s">
        <v>174</v>
      </c>
      <c r="W143" s="1" t="str">
        <f>IF($N$11="ENTER INITIALS","",IF(V143="","NO",IF(V143&lt;33,"YES","NO")))</f>
        <v/>
      </c>
      <c r="X143" s="5" t="e" cm="1">
        <f t="array" ref="X143">_xlfn.IFS(W143="YES",1,W143="NO",0,W143="NO AMP",0)</f>
        <v>#N/A</v>
      </c>
      <c r="Y143" s="10">
        <v>33</v>
      </c>
    </row>
    <row r="144" spans="1:25">
      <c r="A144" s="1">
        <v>11</v>
      </c>
      <c r="B144" s="1">
        <f t="shared" si="5"/>
        <v>143</v>
      </c>
      <c r="C144" s="1" t="s">
        <v>42</v>
      </c>
      <c r="D144" s="17"/>
      <c r="E144" s="14" t="str">
        <f t="shared" si="6"/>
        <v/>
      </c>
      <c r="F144" s="11" t="str" cm="1">
        <f t="array" ref="F144">IF(D144="","",IF($N$11="ENTER INITIALS","",IF(AND(V583&gt;=33,V585&gt;=33),"Inconclusive",_xlfn.IFS(X583+X585=2,"Positive",X582+X583=2,"N1 Rerun",X584+X585=2,"N1 Rerun",X583+X585=1,"Rerun",X582+X584+X583+X585=0,"Rerun",X583+X585=0,"Negative"))))</f>
        <v/>
      </c>
      <c r="G144" s="18"/>
      <c r="H144" s="18"/>
      <c r="I144" s="18"/>
      <c r="J144" s="18"/>
      <c r="K144" s="18"/>
      <c r="L144" s="11" t="str" cm="1">
        <f t="array" ref="L144">_xlfn.IFS(K144="","",K144=F144,"VALIDATED",K144&lt;&gt;F144,"NOT VALIDATED")</f>
        <v/>
      </c>
      <c r="P144" s="1" t="str">
        <f t="shared" si="7"/>
        <v/>
      </c>
      <c r="Q144" s="1" t="s">
        <v>175</v>
      </c>
      <c r="R144" s="1" t="s">
        <v>26</v>
      </c>
      <c r="S144" s="1" t="s">
        <v>27</v>
      </c>
      <c r="T144" s="1" t="s">
        <v>28</v>
      </c>
      <c r="U144" s="1" t="s">
        <v>174</v>
      </c>
      <c r="W144" s="1" t="str">
        <f>IF($N$11="ENTER INITIALS","",IF(V144="","INVALID",IF(V144&lt;33,"VALID","INVALID")))</f>
        <v/>
      </c>
      <c r="X144" s="5" t="e" cm="1">
        <f t="array" ref="X144">_xlfn.IFS(W144="VALID",1,W144="INVALID",0,W144="NO AMP",0)</f>
        <v>#N/A</v>
      </c>
      <c r="Y144" s="10">
        <v>33</v>
      </c>
    </row>
    <row r="145" spans="1:25">
      <c r="A145" s="1">
        <v>11</v>
      </c>
      <c r="B145" s="1">
        <f t="shared" si="5"/>
        <v>144</v>
      </c>
      <c r="C145" s="1" t="s">
        <v>49</v>
      </c>
      <c r="D145" s="17"/>
      <c r="E145" s="14" t="str">
        <f t="shared" si="6"/>
        <v/>
      </c>
      <c r="F145" s="11" t="str" cm="1">
        <f t="array" ref="F145">IF(D145="","",IF($N$11="ENTER INITIALS","",IF(AND(V587&gt;=33,V589&gt;=33),"Inconclusive",_xlfn.IFS(X587+X589=2,"Positive",X586+X587=2,"N1 Rerun",X588+X589=2,"N1 Rerun",X587+X589=1,"Rerun",X586+X588+X587+X589=0,"Rerun",X587+X589=0,"Negative"))))</f>
        <v/>
      </c>
      <c r="G145" s="18"/>
      <c r="H145" s="18"/>
      <c r="I145" s="18"/>
      <c r="J145" s="18"/>
      <c r="K145" s="18"/>
      <c r="L145" s="11" t="str" cm="1">
        <f t="array" ref="L145">_xlfn.IFS(K145="","",K145=F145,"VALIDATED",K145&lt;&gt;F145,"NOT VALIDATED")</f>
        <v/>
      </c>
      <c r="P145" s="1" t="str">
        <f t="shared" si="7"/>
        <v/>
      </c>
      <c r="Q145" s="1" t="s">
        <v>175</v>
      </c>
      <c r="R145" s="1" t="s">
        <v>33</v>
      </c>
      <c r="S145" s="1" t="s">
        <v>34</v>
      </c>
      <c r="T145" s="1" t="s">
        <v>28</v>
      </c>
      <c r="U145" s="1" t="s">
        <v>174</v>
      </c>
      <c r="W145" s="1" t="str">
        <f>IF($N$11="ENTER INITIALS","",IF(V145="","NO",IF(V145&lt;33,"YES","NO")))</f>
        <v/>
      </c>
      <c r="X145" s="5" t="e" cm="1">
        <f t="array" ref="X145">_xlfn.IFS(W145="YES",1,W145="NO",0,W145="NO AMP",0)</f>
        <v>#N/A</v>
      </c>
      <c r="Y145" s="10">
        <v>33</v>
      </c>
    </row>
    <row r="146" spans="1:25">
      <c r="A146" s="1">
        <v>1</v>
      </c>
      <c r="B146" s="1">
        <f t="shared" si="5"/>
        <v>145</v>
      </c>
      <c r="C146" s="1" t="s">
        <v>22</v>
      </c>
      <c r="D146" s="17"/>
      <c r="E146" s="14" t="str">
        <f t="shared" si="6"/>
        <v/>
      </c>
      <c r="F146" s="11" t="str" cm="1">
        <f t="array" ref="F146">IF(D146="","",IF($N$11="ENTER INITIALS","",IF(AND(V591&gt;=33,V593&gt;=33),"Inconclusive",_xlfn.IFS(X591+X593=2,"Positive",X590+X591=2,"N1 Rerun",X592+X593=2,"N1 Rerun",X591+X593=1,"Rerun",X590+X592+X591+X593=0,"Rerun",X591+X593=0,"Negative"))))</f>
        <v/>
      </c>
      <c r="G146" s="18"/>
      <c r="H146" s="18"/>
      <c r="I146" s="18"/>
      <c r="J146" s="18"/>
      <c r="K146" s="18"/>
      <c r="L146" s="11" t="str" cm="1">
        <f t="array" ref="L146">_xlfn.IFS(K146="","",K146=F146,"VALIDATED",K146&lt;&gt;F146,"NOT VALIDATED")</f>
        <v/>
      </c>
      <c r="P146" s="1" t="str">
        <f t="shared" si="7"/>
        <v/>
      </c>
      <c r="Q146" s="1" t="s">
        <v>176</v>
      </c>
      <c r="R146" s="1" t="s">
        <v>26</v>
      </c>
      <c r="S146" s="1" t="s">
        <v>27</v>
      </c>
      <c r="T146" s="1" t="s">
        <v>28</v>
      </c>
      <c r="U146" s="1" t="s">
        <v>177</v>
      </c>
      <c r="W146" s="1" t="str">
        <f>IF($N$11="ENTER INITIALS","",IF(V146="","INVALID",IF(V146&lt;33,"VALID","INVALID")))</f>
        <v/>
      </c>
      <c r="X146" s="5" t="e" cm="1">
        <f t="array" ref="X146">_xlfn.IFS(W146="VALID",1,W146="INVALID",0,W146="NO AMP",0)</f>
        <v>#N/A</v>
      </c>
      <c r="Y146" s="10">
        <v>34</v>
      </c>
    </row>
    <row r="147" spans="1:25">
      <c r="A147" s="1">
        <v>1</v>
      </c>
      <c r="B147" s="1">
        <f t="shared" si="5"/>
        <v>146</v>
      </c>
      <c r="C147" s="1" t="s">
        <v>31</v>
      </c>
      <c r="D147" s="17"/>
      <c r="E147" s="14" t="str">
        <f t="shared" si="6"/>
        <v/>
      </c>
      <c r="F147" s="11" t="str" cm="1">
        <f t="array" ref="F147">IF(D147="","",IF($N$11="ENTER INITIALS","",IF(AND(V595&gt;=33,V597&gt;=33),"Inconclusive",_xlfn.IFS(X595+X597=2,"Positive",X594+X595=2,"N1 Rerun",X596+X597=2,"N1 Rerun",X595+X597=1,"Rerun",X594+X596+X595+X597=0,"Rerun",X595+X597=0,"Negative"))))</f>
        <v/>
      </c>
      <c r="G147" s="18"/>
      <c r="H147" s="18"/>
      <c r="I147" s="18"/>
      <c r="J147" s="18"/>
      <c r="K147" s="18"/>
      <c r="L147" s="11" t="str" cm="1">
        <f t="array" ref="L147">_xlfn.IFS(K147="","",K147=F147,"VALIDATED",K147&lt;&gt;F147,"NOT VALIDATED")</f>
        <v/>
      </c>
      <c r="P147" s="1" t="str">
        <f t="shared" si="7"/>
        <v/>
      </c>
      <c r="Q147" s="1" t="s">
        <v>176</v>
      </c>
      <c r="R147" s="1" t="s">
        <v>33</v>
      </c>
      <c r="S147" s="1" t="s">
        <v>34</v>
      </c>
      <c r="T147" s="1" t="s">
        <v>28</v>
      </c>
      <c r="U147" s="1" t="s">
        <v>177</v>
      </c>
      <c r="W147" s="1" t="str">
        <f>IF($N$11="ENTER INITIALS","",IF(V147="","NO",IF(V147&lt;33,"YES","NO")))</f>
        <v/>
      </c>
      <c r="X147" s="5" t="e" cm="1">
        <f t="array" ref="X147">_xlfn.IFS(W147="YES",1,W147="NO",0,W147="NO AMP",0)</f>
        <v>#N/A</v>
      </c>
      <c r="Y147" s="10">
        <v>34</v>
      </c>
    </row>
    <row r="148" spans="1:25">
      <c r="A148" s="1">
        <v>1</v>
      </c>
      <c r="B148" s="1">
        <f t="shared" si="5"/>
        <v>147</v>
      </c>
      <c r="C148" s="1" t="s">
        <v>36</v>
      </c>
      <c r="D148" s="17"/>
      <c r="E148" s="14" t="str">
        <f t="shared" si="6"/>
        <v/>
      </c>
      <c r="F148" s="11" t="str" cm="1">
        <f t="array" ref="F148">IF(D148="","",IF($N$11="ENTER INITIALS","",IF(AND(V599&gt;=33,V601&gt;=33),"Inconclusive",_xlfn.IFS(X599+X601=2,"Positive",X598+X599=2,"N1 Rerun",X600+X601=2,"N1 Rerun",X599+X601=1,"Rerun",X598+X600+X599+X601=0,"Rerun",X599+X601=0,"Negative"))))</f>
        <v/>
      </c>
      <c r="G148" s="18"/>
      <c r="H148" s="18"/>
      <c r="I148" s="18"/>
      <c r="J148" s="18"/>
      <c r="K148" s="18"/>
      <c r="L148" s="11" t="str" cm="1">
        <f t="array" ref="L148">_xlfn.IFS(K148="","",K148=F148,"VALIDATED",K148&lt;&gt;F148,"NOT VALIDATED")</f>
        <v/>
      </c>
      <c r="P148" s="1" t="str">
        <f t="shared" si="7"/>
        <v/>
      </c>
      <c r="Q148" s="1" t="s">
        <v>178</v>
      </c>
      <c r="R148" s="1" t="s">
        <v>26</v>
      </c>
      <c r="S148" s="1" t="s">
        <v>27</v>
      </c>
      <c r="T148" s="1" t="s">
        <v>28</v>
      </c>
      <c r="U148" s="1" t="s">
        <v>177</v>
      </c>
      <c r="W148" s="1" t="str">
        <f>IF($N$11="ENTER INITIALS","",IF(V148="","INVALID",IF(V148&lt;33,"VALID","INVALID")))</f>
        <v/>
      </c>
      <c r="X148" s="5" t="e" cm="1">
        <f t="array" ref="X148">_xlfn.IFS(W148="VALID",1,W148="INVALID",0,W148="NO AMP",0)</f>
        <v>#N/A</v>
      </c>
      <c r="Y148" s="10">
        <v>34</v>
      </c>
    </row>
    <row r="149" spans="1:25">
      <c r="A149" s="1">
        <v>1</v>
      </c>
      <c r="B149" s="1">
        <f t="shared" si="5"/>
        <v>148</v>
      </c>
      <c r="C149" s="1" t="s">
        <v>40</v>
      </c>
      <c r="D149" s="17"/>
      <c r="E149" s="14" t="str">
        <f t="shared" si="6"/>
        <v/>
      </c>
      <c r="F149" s="11" t="str" cm="1">
        <f t="array" ref="F149">IF(D149="","",IF($N$11="ENTER INITIALS","",IF(AND(V603&gt;=33,V605&gt;=33),"Inconclusive",_xlfn.IFS(X603+X605=2,"Positive",X602+X603=2,"N1 Rerun",X604+X605=2,"N1 Rerun",X603+X605=1,"Rerun",X602+X604+X603+X605=0,"Rerun",X603+X605=0,"Negative"))))</f>
        <v/>
      </c>
      <c r="G149" s="18"/>
      <c r="H149" s="18"/>
      <c r="I149" s="18"/>
      <c r="J149" s="18"/>
      <c r="K149" s="18"/>
      <c r="L149" s="11" t="str" cm="1">
        <f t="array" ref="L149">_xlfn.IFS(K149="","",K149=F149,"VALIDATED",K149&lt;&gt;F149,"NOT VALIDATED")</f>
        <v/>
      </c>
      <c r="P149" s="1" t="str">
        <f t="shared" si="7"/>
        <v/>
      </c>
      <c r="Q149" s="1" t="s">
        <v>178</v>
      </c>
      <c r="R149" s="1" t="s">
        <v>33</v>
      </c>
      <c r="S149" s="1" t="s">
        <v>34</v>
      </c>
      <c r="T149" s="1" t="s">
        <v>28</v>
      </c>
      <c r="U149" s="1" t="s">
        <v>177</v>
      </c>
      <c r="W149" s="1" t="str">
        <f>IF($N$11="ENTER INITIALS","",IF(V149="","NO",IF(V149&lt;33,"YES","NO")))</f>
        <v/>
      </c>
      <c r="X149" s="5" t="e" cm="1">
        <f t="array" ref="X149">_xlfn.IFS(W149="YES",1,W149="NO",0,W149="NO AMP",0)</f>
        <v>#N/A</v>
      </c>
      <c r="Y149" s="10">
        <v>34</v>
      </c>
    </row>
    <row r="150" spans="1:25">
      <c r="A150" s="1">
        <v>1</v>
      </c>
      <c r="B150" s="1">
        <f t="shared" si="5"/>
        <v>149</v>
      </c>
      <c r="C150" s="1" t="s">
        <v>42</v>
      </c>
      <c r="D150" s="17"/>
      <c r="E150" s="14" t="str">
        <f t="shared" si="6"/>
        <v/>
      </c>
      <c r="F150" s="11" t="str" cm="1">
        <f t="array" ref="F150">IF(D150="","",IF($N$11="ENTER INITIALS","",IF(AND(V607&gt;=33,V609&gt;=33),"Inconclusive",_xlfn.IFS(X607+X609=2,"Positive",X606+X607=2,"N1 Rerun",X608+X609=2,"N1 Rerun",X607+X609=1,"Rerun",X606+X608+X607+X609=0,"Rerun",X607+X609=0,"Negative"))))</f>
        <v/>
      </c>
      <c r="G150" s="18"/>
      <c r="H150" s="18"/>
      <c r="I150" s="18"/>
      <c r="J150" s="18"/>
      <c r="K150" s="18"/>
      <c r="L150" s="11" t="str" cm="1">
        <f t="array" ref="L150">_xlfn.IFS(K150="","",K150=F150,"VALIDATED",K150&lt;&gt;F150,"NOT VALIDATED")</f>
        <v/>
      </c>
      <c r="P150" s="1" t="str">
        <f t="shared" si="7"/>
        <v/>
      </c>
      <c r="Q150" s="1" t="s">
        <v>179</v>
      </c>
      <c r="R150" s="1" t="s">
        <v>26</v>
      </c>
      <c r="S150" s="1" t="s">
        <v>27</v>
      </c>
      <c r="T150" s="1" t="s">
        <v>28</v>
      </c>
      <c r="U150" s="1" t="s">
        <v>180</v>
      </c>
      <c r="W150" s="1" t="str">
        <f>IF($N$11="ENTER INITIALS","",IF(V150="","INVALID",IF(V150&lt;33,"VALID","INVALID")))</f>
        <v/>
      </c>
      <c r="X150" s="5" t="e" cm="1">
        <f t="array" ref="X150">_xlfn.IFS(W150="VALID",1,W150="INVALID",0,W150="NO AMP",0)</f>
        <v>#N/A</v>
      </c>
      <c r="Y150" s="10">
        <v>35</v>
      </c>
    </row>
    <row r="151" spans="1:25">
      <c r="A151" s="1">
        <v>1</v>
      </c>
      <c r="B151" s="1">
        <f t="shared" si="5"/>
        <v>150</v>
      </c>
      <c r="C151" s="1" t="s">
        <v>49</v>
      </c>
      <c r="D151" s="17"/>
      <c r="E151" s="14" t="str">
        <f t="shared" si="6"/>
        <v/>
      </c>
      <c r="F151" s="11" t="str" cm="1">
        <f t="array" ref="F151">IF(D151="","",IF($N$11="ENTER INITIALS","",IF(AND(V611&gt;=33,V613&gt;=33),"Inconclusive",_xlfn.IFS(X611+X613=2,"Positive",X610+X611=2,"N1 Rerun",X612+X613=2,"N1 Rerun",X611+X613=1,"Rerun",X610+X612+X611+X613=0,"Rerun",X611+X613=0,"Negative"))))</f>
        <v/>
      </c>
      <c r="G151" s="18"/>
      <c r="H151" s="18"/>
      <c r="I151" s="18"/>
      <c r="J151" s="18"/>
      <c r="K151" s="18"/>
      <c r="L151" s="11" t="str" cm="1">
        <f t="array" ref="L151">_xlfn.IFS(K151="","",K151=F151,"VALIDATED",K151&lt;&gt;F151,"NOT VALIDATED")</f>
        <v/>
      </c>
      <c r="P151" s="1" t="str">
        <f t="shared" si="7"/>
        <v/>
      </c>
      <c r="Q151" s="1" t="s">
        <v>179</v>
      </c>
      <c r="R151" s="1" t="s">
        <v>33</v>
      </c>
      <c r="S151" s="1" t="s">
        <v>34</v>
      </c>
      <c r="T151" s="1" t="s">
        <v>28</v>
      </c>
      <c r="U151" s="1" t="s">
        <v>180</v>
      </c>
      <c r="W151" s="1" t="str">
        <f>IF($N$11="ENTER INITIALS","",IF(V151="","NO",IF(V151&lt;33,"YES","NO")))</f>
        <v/>
      </c>
      <c r="X151" s="5" t="e" cm="1">
        <f t="array" ref="X151">_xlfn.IFS(W151="YES",1,W151="NO",0,W151="NO AMP",0)</f>
        <v>#N/A</v>
      </c>
      <c r="Y151" s="10">
        <v>35</v>
      </c>
    </row>
    <row r="152" spans="1:25">
      <c r="A152" s="1">
        <v>2</v>
      </c>
      <c r="B152" s="1">
        <f t="shared" si="5"/>
        <v>151</v>
      </c>
      <c r="C152" s="1" t="s">
        <v>22</v>
      </c>
      <c r="D152" s="17"/>
      <c r="E152" s="14" t="str">
        <f t="shared" si="6"/>
        <v/>
      </c>
      <c r="F152" s="11" t="str" cm="1">
        <f t="array" ref="F152">IF(D152="","",IF($N$11="ENTER INITIALS","",IF(AND(V615&gt;=33,V617&gt;=33),"Inconclusive",_xlfn.IFS(X615+X617=2,"Positive",X614+X615=2,"N1 Rerun",X616+X617=2,"N1 Rerun",X615+X617=1,"Rerun",X614+X616+X615+X617=0,"Rerun",X615+X617=0,"Negative"))))</f>
        <v/>
      </c>
      <c r="G152" s="18"/>
      <c r="H152" s="18"/>
      <c r="I152" s="18"/>
      <c r="J152" s="18"/>
      <c r="K152" s="18"/>
      <c r="L152" s="11" t="str" cm="1">
        <f t="array" ref="L152">_xlfn.IFS(K152="","",K152=F152,"VALIDATED",K152&lt;&gt;F152,"NOT VALIDATED")</f>
        <v/>
      </c>
      <c r="P152" s="1" t="str">
        <f t="shared" si="7"/>
        <v/>
      </c>
      <c r="Q152" s="1" t="s">
        <v>181</v>
      </c>
      <c r="R152" s="1" t="s">
        <v>26</v>
      </c>
      <c r="S152" s="1" t="s">
        <v>27</v>
      </c>
      <c r="T152" s="1" t="s">
        <v>28</v>
      </c>
      <c r="U152" s="1" t="s">
        <v>180</v>
      </c>
      <c r="W152" s="1" t="str">
        <f>IF($N$11="ENTER INITIALS","",IF(V152="","INVALID",IF(V152&lt;33,"VALID","INVALID")))</f>
        <v/>
      </c>
      <c r="X152" s="5" t="e" cm="1">
        <f t="array" ref="X152">_xlfn.IFS(W152="VALID",1,W152="INVALID",0,W152="NO AMP",0)</f>
        <v>#N/A</v>
      </c>
      <c r="Y152" s="10">
        <v>35</v>
      </c>
    </row>
    <row r="153" spans="1:25">
      <c r="A153" s="1">
        <v>2</v>
      </c>
      <c r="B153" s="1">
        <f t="shared" si="5"/>
        <v>152</v>
      </c>
      <c r="C153" s="1" t="s">
        <v>31</v>
      </c>
      <c r="D153" s="17"/>
      <c r="E153" s="14" t="str">
        <f t="shared" si="6"/>
        <v/>
      </c>
      <c r="F153" s="11" t="str" cm="1">
        <f t="array" ref="F153">IF(D153="","",IF($N$11="ENTER INITIALS","",IF(AND(V619&gt;=33,V621&gt;=33),"Inconclusive",_xlfn.IFS(X619+X621=2,"Positive",X618+X619=2,"N1 Rerun",X620+X621=2,"N1 Rerun",X619+X621=1,"Rerun",X618+X620+X619+X621=0,"Rerun",X619+X621=0,"Negative"))))</f>
        <v/>
      </c>
      <c r="G153" s="18"/>
      <c r="H153" s="18"/>
      <c r="I153" s="18"/>
      <c r="J153" s="18"/>
      <c r="K153" s="18"/>
      <c r="L153" s="11" t="str" cm="1">
        <f t="array" ref="L153">_xlfn.IFS(K153="","",K153=F153,"VALIDATED",K153&lt;&gt;F153,"NOT VALIDATED")</f>
        <v/>
      </c>
      <c r="P153" s="1" t="str">
        <f t="shared" si="7"/>
        <v/>
      </c>
      <c r="Q153" s="1" t="s">
        <v>181</v>
      </c>
      <c r="R153" s="1" t="s">
        <v>33</v>
      </c>
      <c r="S153" s="1" t="s">
        <v>34</v>
      </c>
      <c r="T153" s="1" t="s">
        <v>28</v>
      </c>
      <c r="U153" s="1" t="s">
        <v>180</v>
      </c>
      <c r="W153" s="1" t="str">
        <f>IF($N$11="ENTER INITIALS","",IF(V153="","NO",IF(V153&lt;33,"YES","NO")))</f>
        <v/>
      </c>
      <c r="X153" s="5" t="e" cm="1">
        <f t="array" ref="X153">_xlfn.IFS(W153="YES",1,W153="NO",0,W153="NO AMP",0)</f>
        <v>#N/A</v>
      </c>
      <c r="Y153" s="10">
        <v>35</v>
      </c>
    </row>
    <row r="154" spans="1:25">
      <c r="A154" s="1">
        <v>2</v>
      </c>
      <c r="B154" s="1">
        <f t="shared" si="5"/>
        <v>153</v>
      </c>
      <c r="C154" s="1" t="s">
        <v>36</v>
      </c>
      <c r="D154" s="17"/>
      <c r="E154" s="14" t="str">
        <f t="shared" si="6"/>
        <v/>
      </c>
      <c r="F154" s="11" t="str" cm="1">
        <f t="array" ref="F154">IF(D154="","",IF($N$11="ENTER INITIALS","",IF(AND(V623&gt;=33,V625&gt;=33),"Inconclusive",_xlfn.IFS(X623+X625=2,"Positive",X622+X623=2,"N1 Rerun",X624+X625=2,"N1 Rerun",X623+X625=1,"Rerun",X622+X624+X623+X625=0,"Rerun",X623+X625=0,"Negative"))))</f>
        <v/>
      </c>
      <c r="G154" s="18"/>
      <c r="H154" s="18"/>
      <c r="I154" s="18"/>
      <c r="J154" s="18"/>
      <c r="K154" s="18"/>
      <c r="L154" s="11" t="str" cm="1">
        <f t="array" ref="L154">_xlfn.IFS(K154="","",K154=F154,"VALIDATED",K154&lt;&gt;F154,"NOT VALIDATED")</f>
        <v/>
      </c>
      <c r="P154" s="1" t="str">
        <f t="shared" si="7"/>
        <v/>
      </c>
      <c r="Q154" s="1" t="s">
        <v>182</v>
      </c>
      <c r="R154" s="1" t="s">
        <v>26</v>
      </c>
      <c r="S154" s="1" t="s">
        <v>27</v>
      </c>
      <c r="T154" s="1" t="s">
        <v>28</v>
      </c>
      <c r="U154" s="1" t="s">
        <v>183</v>
      </c>
      <c r="W154" s="1" t="str">
        <f>IF($N$11="ENTER INITIALS","",IF(V154="","INVALID",IF(V154&lt;33,"VALID","INVALID")))</f>
        <v/>
      </c>
      <c r="X154" s="5" t="e" cm="1">
        <f t="array" ref="X154">_xlfn.IFS(W154="VALID",1,W154="INVALID",0,W154="NO AMP",0)</f>
        <v>#N/A</v>
      </c>
      <c r="Y154" s="10">
        <v>36</v>
      </c>
    </row>
    <row r="155" spans="1:25">
      <c r="A155" s="1">
        <v>2</v>
      </c>
      <c r="B155" s="1">
        <f t="shared" si="5"/>
        <v>154</v>
      </c>
      <c r="C155" s="1" t="s">
        <v>40</v>
      </c>
      <c r="D155" s="17"/>
      <c r="E155" s="14" t="str">
        <f t="shared" si="6"/>
        <v/>
      </c>
      <c r="F155" s="11" t="str" cm="1">
        <f t="array" ref="F155">IF(D155="","",IF($N$11="ENTER INITIALS","",IF(AND(V627&gt;=33,V629&gt;=33),"Inconclusive",_xlfn.IFS(X627+X629=2,"Positive",X626+X627=2,"N1 Rerun",X628+X629=2,"N1 Rerun",X627+X629=1,"Rerun",X626+X628+X627+X629=0,"Rerun",X627+X629=0,"Negative"))))</f>
        <v/>
      </c>
      <c r="G155" s="18"/>
      <c r="H155" s="18"/>
      <c r="I155" s="18"/>
      <c r="J155" s="18"/>
      <c r="K155" s="18"/>
      <c r="L155" s="11" t="str" cm="1">
        <f t="array" ref="L155">_xlfn.IFS(K155="","",K155=F155,"VALIDATED",K155&lt;&gt;F155,"NOT VALIDATED")</f>
        <v/>
      </c>
      <c r="P155" s="1" t="str">
        <f t="shared" si="7"/>
        <v/>
      </c>
      <c r="Q155" s="1" t="s">
        <v>182</v>
      </c>
      <c r="R155" s="1" t="s">
        <v>33</v>
      </c>
      <c r="S155" s="1" t="s">
        <v>34</v>
      </c>
      <c r="T155" s="1" t="s">
        <v>28</v>
      </c>
      <c r="U155" s="1" t="s">
        <v>183</v>
      </c>
      <c r="W155" s="1" t="str">
        <f>IF($N$11="ENTER INITIALS","",IF(V155="","NO",IF(V155&lt;33,"YES","NO")))</f>
        <v/>
      </c>
      <c r="X155" s="5" t="e" cm="1">
        <f t="array" ref="X155">_xlfn.IFS(W155="YES",1,W155="NO",0,W155="NO AMP",0)</f>
        <v>#N/A</v>
      </c>
      <c r="Y155" s="10">
        <v>36</v>
      </c>
    </row>
    <row r="156" spans="1:25">
      <c r="A156" s="1">
        <v>2</v>
      </c>
      <c r="B156" s="1">
        <f t="shared" si="5"/>
        <v>155</v>
      </c>
      <c r="C156" s="1" t="s">
        <v>42</v>
      </c>
      <c r="D156" s="17"/>
      <c r="E156" s="14" t="str">
        <f t="shared" si="6"/>
        <v/>
      </c>
      <c r="F156" s="11" t="str" cm="1">
        <f t="array" ref="F156">IF(D156="","",IF($N$11="ENTER INITIALS","",IF(AND(V631&gt;=33,V633&gt;=33),"Inconclusive",_xlfn.IFS(X631+X633=2,"Positive",X630+X631=2,"N1 Rerun",X632+X633=2,"N1 Rerun",X631+X633=1,"Rerun",X630+X632+X631+X633=0,"Rerun",X631+X633=0,"Negative"))))</f>
        <v/>
      </c>
      <c r="G156" s="18"/>
      <c r="H156" s="18"/>
      <c r="I156" s="18"/>
      <c r="J156" s="18"/>
      <c r="K156" s="18"/>
      <c r="L156" s="11" t="str" cm="1">
        <f t="array" ref="L156">_xlfn.IFS(K156="","",K156=F156,"VALIDATED",K156&lt;&gt;F156,"NOT VALIDATED")</f>
        <v/>
      </c>
      <c r="P156" s="1" t="str">
        <f t="shared" si="7"/>
        <v/>
      </c>
      <c r="Q156" s="1" t="s">
        <v>184</v>
      </c>
      <c r="R156" s="1" t="s">
        <v>26</v>
      </c>
      <c r="S156" s="1" t="s">
        <v>27</v>
      </c>
      <c r="T156" s="1" t="s">
        <v>28</v>
      </c>
      <c r="U156" s="1" t="s">
        <v>183</v>
      </c>
      <c r="W156" s="1" t="str">
        <f>IF($N$11="ENTER INITIALS","",IF(V156="","INVALID",IF(V156&lt;33,"VALID","INVALID")))</f>
        <v/>
      </c>
      <c r="X156" s="5" t="e" cm="1">
        <f t="array" ref="X156">_xlfn.IFS(W156="VALID",1,W156="INVALID",0,W156="NO AMP",0)</f>
        <v>#N/A</v>
      </c>
      <c r="Y156" s="10">
        <v>36</v>
      </c>
    </row>
    <row r="157" spans="1:25">
      <c r="A157" s="1">
        <v>2</v>
      </c>
      <c r="B157" s="1">
        <f t="shared" si="5"/>
        <v>156</v>
      </c>
      <c r="C157" s="1" t="s">
        <v>49</v>
      </c>
      <c r="D157" s="17"/>
      <c r="E157" s="14" t="str">
        <f t="shared" si="6"/>
        <v/>
      </c>
      <c r="F157" s="11" t="str" cm="1">
        <f t="array" ref="F157">IF(D157="","",IF($N$11="ENTER INITIALS","",IF(AND(V635&gt;=33,V637&gt;=33),"Inconclusive",_xlfn.IFS(X635+X637=2,"Positive",X634+X635=2,"N1 Rerun",X636+X637=2,"N1 Rerun",X635+X637=1,"Rerun",X634+X636+X635+X637=0,"Rerun",X635+X637=0,"Negative"))))</f>
        <v/>
      </c>
      <c r="G157" s="18"/>
      <c r="H157" s="18"/>
      <c r="I157" s="18"/>
      <c r="J157" s="18"/>
      <c r="K157" s="18"/>
      <c r="L157" s="11" t="str" cm="1">
        <f t="array" ref="L157">_xlfn.IFS(K157="","",K157=F157,"VALIDATED",K157&lt;&gt;F157,"NOT VALIDATED")</f>
        <v/>
      </c>
      <c r="P157" s="1" t="str">
        <f t="shared" si="7"/>
        <v/>
      </c>
      <c r="Q157" s="1" t="s">
        <v>184</v>
      </c>
      <c r="R157" s="1" t="s">
        <v>33</v>
      </c>
      <c r="S157" s="1" t="s">
        <v>34</v>
      </c>
      <c r="T157" s="1" t="s">
        <v>28</v>
      </c>
      <c r="U157" s="1" t="s">
        <v>183</v>
      </c>
      <c r="W157" s="1" t="str">
        <f>IF($N$11="ENTER INITIALS","",IF(V157="","NO",IF(V157&lt;33,"YES","NO")))</f>
        <v/>
      </c>
      <c r="X157" s="5" t="e" cm="1">
        <f t="array" ref="X157">_xlfn.IFS(W157="YES",1,W157="NO",0,W157="NO AMP",0)</f>
        <v>#N/A</v>
      </c>
      <c r="Y157" s="10">
        <v>36</v>
      </c>
    </row>
    <row r="158" spans="1:25">
      <c r="A158" s="1">
        <v>4</v>
      </c>
      <c r="B158" s="1">
        <f t="shared" si="5"/>
        <v>157</v>
      </c>
      <c r="C158" s="1" t="s">
        <v>22</v>
      </c>
      <c r="D158" s="17"/>
      <c r="E158" s="14" t="str">
        <f t="shared" si="6"/>
        <v/>
      </c>
      <c r="F158" s="11" t="str" cm="1">
        <f t="array" ref="F158">IF(D158="","",IF($N$11="ENTER INITIALS","",IF(AND(V639&gt;=33,V641&gt;=33),"Inconclusive",_xlfn.IFS(X639+X641=2,"Positive",X638+X639=2,"N1 Rerun",X640+X641=2,"N1 Rerun",X639+X641=1,"Rerun",X638+X640+X639+X641=0,"Rerun",X639+X641=0,"Negative"))))</f>
        <v/>
      </c>
      <c r="G158" s="18"/>
      <c r="H158" s="18"/>
      <c r="I158" s="18"/>
      <c r="J158" s="18"/>
      <c r="K158" s="18"/>
      <c r="L158" s="11" t="str" cm="1">
        <f t="array" ref="L158">_xlfn.IFS(K158="","",K158=F158,"VALIDATED",K158&lt;&gt;F158,"NOT VALIDATED")</f>
        <v/>
      </c>
      <c r="P158" s="1" t="str">
        <f t="shared" si="7"/>
        <v/>
      </c>
      <c r="Q158" s="1" t="s">
        <v>185</v>
      </c>
      <c r="R158" s="1" t="s">
        <v>26</v>
      </c>
      <c r="S158" s="1" t="s">
        <v>27</v>
      </c>
      <c r="T158" s="1" t="s">
        <v>28</v>
      </c>
      <c r="U158" s="1" t="s">
        <v>186</v>
      </c>
      <c r="W158" s="1" t="str">
        <f>IF($N$11="ENTER INITIALS","",IF(V158="","INVALID",IF(V158&lt;33,"VALID","INVALID")))</f>
        <v/>
      </c>
      <c r="X158" s="5" t="e" cm="1">
        <f t="array" ref="X158">_xlfn.IFS(W158="VALID",1,W158="INVALID",0,W158="NO AMP",0)</f>
        <v>#N/A</v>
      </c>
      <c r="Y158" s="10">
        <v>37</v>
      </c>
    </row>
    <row r="159" spans="1:25">
      <c r="A159" s="1">
        <v>4</v>
      </c>
      <c r="B159" s="1">
        <f t="shared" si="5"/>
        <v>158</v>
      </c>
      <c r="C159" s="1" t="s">
        <v>31</v>
      </c>
      <c r="D159" s="17"/>
      <c r="E159" s="14" t="str">
        <f t="shared" si="6"/>
        <v/>
      </c>
      <c r="F159" s="11" t="str" cm="1">
        <f t="array" ref="F159">IF(D159="","",IF($N$11="ENTER INITIALS","",IF(AND(V643&gt;=33,V645&gt;=33),"Inconclusive",_xlfn.IFS(X643+X645=2,"Positive",X642+X643=2,"N1 Rerun",X644+X645=2,"N1 Rerun",X643+X645=1,"Rerun",X642+X644+X643+X645=0,"Rerun",X643+X645=0,"Negative"))))</f>
        <v/>
      </c>
      <c r="G159" s="18"/>
      <c r="H159" s="18"/>
      <c r="I159" s="18"/>
      <c r="J159" s="18"/>
      <c r="K159" s="18"/>
      <c r="L159" s="11" t="str" cm="1">
        <f t="array" ref="L159">_xlfn.IFS(K159="","",K159=F159,"VALIDATED",K159&lt;&gt;F159,"NOT VALIDATED")</f>
        <v/>
      </c>
      <c r="P159" s="1" t="str">
        <f t="shared" si="7"/>
        <v/>
      </c>
      <c r="Q159" s="1" t="s">
        <v>185</v>
      </c>
      <c r="R159" s="1" t="s">
        <v>33</v>
      </c>
      <c r="S159" s="1" t="s">
        <v>34</v>
      </c>
      <c r="T159" s="1" t="s">
        <v>28</v>
      </c>
      <c r="U159" s="1" t="s">
        <v>186</v>
      </c>
      <c r="W159" s="1" t="str">
        <f>IF($N$11="ENTER INITIALS","",IF(V159="","NO",IF(V159&lt;33,"YES","NO")))</f>
        <v/>
      </c>
      <c r="X159" s="5" t="e" cm="1">
        <f t="array" ref="X159">_xlfn.IFS(W159="YES",1,W159="NO",0,W159="NO AMP",0)</f>
        <v>#N/A</v>
      </c>
      <c r="Y159" s="10">
        <v>37</v>
      </c>
    </row>
    <row r="160" spans="1:25">
      <c r="A160" s="1">
        <v>4</v>
      </c>
      <c r="B160" s="1">
        <f t="shared" si="5"/>
        <v>159</v>
      </c>
      <c r="C160" s="1" t="s">
        <v>36</v>
      </c>
      <c r="D160" s="17"/>
      <c r="E160" s="14" t="str">
        <f t="shared" si="6"/>
        <v/>
      </c>
      <c r="F160" s="11" t="str" cm="1">
        <f t="array" ref="F160">IF(D160="","",IF($N$11="ENTER INITIALS","",IF(AND(V647&gt;=33,V649&gt;=33),"Inconclusive",_xlfn.IFS(X647+X649=2,"Positive",X646+X647=2,"N1 Rerun",X648+X649=2,"N1 Rerun",X647+X649=1,"Rerun",X646+X648+X647+X649=0,"Rerun",X647+X649=0,"Negative"))))</f>
        <v/>
      </c>
      <c r="G160" s="18"/>
      <c r="H160" s="18"/>
      <c r="I160" s="18"/>
      <c r="J160" s="18"/>
      <c r="K160" s="18"/>
      <c r="L160" s="11" t="str" cm="1">
        <f t="array" ref="L160">_xlfn.IFS(K160="","",K160=F160,"VALIDATED",K160&lt;&gt;F160,"NOT VALIDATED")</f>
        <v/>
      </c>
      <c r="P160" s="1" t="str">
        <f t="shared" si="7"/>
        <v/>
      </c>
      <c r="Q160" s="1" t="s">
        <v>187</v>
      </c>
      <c r="R160" s="1" t="s">
        <v>26</v>
      </c>
      <c r="S160" s="1" t="s">
        <v>27</v>
      </c>
      <c r="T160" s="1" t="s">
        <v>28</v>
      </c>
      <c r="U160" s="1" t="s">
        <v>186</v>
      </c>
      <c r="W160" s="1" t="str">
        <f>IF($N$11="ENTER INITIALS","",IF(V160="","INVALID",IF(V160&lt;33,"VALID","INVALID")))</f>
        <v/>
      </c>
      <c r="X160" s="5" t="e" cm="1">
        <f t="array" ref="X160">_xlfn.IFS(W160="VALID",1,W160="INVALID",0,W160="NO AMP",0)</f>
        <v>#N/A</v>
      </c>
      <c r="Y160" s="10">
        <v>37</v>
      </c>
    </row>
    <row r="161" spans="1:25">
      <c r="A161" s="1">
        <v>4</v>
      </c>
      <c r="B161" s="1">
        <f t="shared" ref="B161:B190" si="8">B160+1</f>
        <v>160</v>
      </c>
      <c r="C161" s="1" t="s">
        <v>40</v>
      </c>
      <c r="D161" s="17"/>
      <c r="E161" s="14" t="str">
        <f t="shared" si="6"/>
        <v/>
      </c>
      <c r="F161" s="11" t="str" cm="1">
        <f t="array" ref="F161">IF(D161="","",IF($N$11="ENTER INITIALS","",IF(AND(V651&gt;=33,V653&gt;=33),"Inconclusive",_xlfn.IFS(X651+X653=2,"Positive",X650+X651=2,"N1 Rerun",X652+X653=2,"N1 Rerun",X651+X653=1,"Rerun",X650+X652+X651+X653=0,"Rerun",X651+X653=0,"Negative"))))</f>
        <v/>
      </c>
      <c r="G161" s="18"/>
      <c r="H161" s="18"/>
      <c r="I161" s="18"/>
      <c r="J161" s="18"/>
      <c r="K161" s="18"/>
      <c r="L161" s="11" t="str" cm="1">
        <f t="array" ref="L161">_xlfn.IFS(K161="","",K161=F161,"VALIDATED",K161&lt;&gt;F161,"NOT VALIDATED")</f>
        <v/>
      </c>
      <c r="P161" s="1" t="str">
        <f t="shared" si="7"/>
        <v/>
      </c>
      <c r="Q161" s="1" t="s">
        <v>187</v>
      </c>
      <c r="R161" s="1" t="s">
        <v>33</v>
      </c>
      <c r="S161" s="1" t="s">
        <v>34</v>
      </c>
      <c r="T161" s="1" t="s">
        <v>28</v>
      </c>
      <c r="U161" s="1" t="s">
        <v>186</v>
      </c>
      <c r="W161" s="1" t="str">
        <f>IF($N$11="ENTER INITIALS","",IF(V161="","NO",IF(V161&lt;33,"YES","NO")))</f>
        <v/>
      </c>
      <c r="X161" s="5" t="e" cm="1">
        <f t="array" ref="X161">_xlfn.IFS(W161="YES",1,W161="NO",0,W161="NO AMP",0)</f>
        <v>#N/A</v>
      </c>
      <c r="Y161" s="10">
        <v>37</v>
      </c>
    </row>
    <row r="162" spans="1:25">
      <c r="A162" s="1">
        <v>4</v>
      </c>
      <c r="B162" s="1">
        <f t="shared" si="8"/>
        <v>161</v>
      </c>
      <c r="C162" s="1" t="s">
        <v>42</v>
      </c>
      <c r="D162" s="17"/>
      <c r="E162" s="14" t="str">
        <f t="shared" si="6"/>
        <v/>
      </c>
      <c r="F162" s="11" t="str" cm="1">
        <f t="array" ref="F162">IF(D162="","",IF($N$11="ENTER INITIALS","",IF(AND(V655&gt;=33,V657&gt;=33),"Inconclusive",_xlfn.IFS(X655+X657=2,"Positive",X654+X655=2,"N1 Rerun",X656+X657=2,"N1 Rerun",X655+X657=1,"Rerun",X654+X656+X655+X657=0,"Rerun",X655+X657=0,"Negative"))))</f>
        <v/>
      </c>
      <c r="G162" s="18"/>
      <c r="H162" s="18"/>
      <c r="I162" s="18"/>
      <c r="J162" s="18"/>
      <c r="K162" s="18"/>
      <c r="L162" s="11" t="str" cm="1">
        <f t="array" ref="L162">_xlfn.IFS(K162="","",K162=F162,"VALIDATED",K162&lt;&gt;F162,"NOT VALIDATED")</f>
        <v/>
      </c>
      <c r="P162" s="1" t="str">
        <f t="shared" si="7"/>
        <v/>
      </c>
      <c r="Q162" s="1" t="s">
        <v>188</v>
      </c>
      <c r="R162" s="1" t="s">
        <v>26</v>
      </c>
      <c r="S162" s="1" t="s">
        <v>27</v>
      </c>
      <c r="T162" s="1" t="s">
        <v>28</v>
      </c>
      <c r="U162" s="1" t="s">
        <v>189</v>
      </c>
      <c r="W162" s="1" t="str">
        <f>IF($N$11="ENTER INITIALS","",IF(V162="","INVALID",IF(V162&lt;33,"VALID","INVALID")))</f>
        <v/>
      </c>
      <c r="X162" s="5" t="e" cm="1">
        <f t="array" ref="X162">_xlfn.IFS(W162="VALID",1,W162="INVALID",0,W162="NO AMP",0)</f>
        <v>#N/A</v>
      </c>
      <c r="Y162" s="10">
        <v>38</v>
      </c>
    </row>
    <row r="163" spans="1:25">
      <c r="A163" s="1">
        <v>4</v>
      </c>
      <c r="B163" s="1">
        <f t="shared" si="8"/>
        <v>162</v>
      </c>
      <c r="C163" s="1" t="s">
        <v>49</v>
      </c>
      <c r="D163" s="17"/>
      <c r="E163" s="14" t="str">
        <f t="shared" si="6"/>
        <v/>
      </c>
      <c r="F163" s="11" t="str" cm="1">
        <f t="array" ref="F163">IF(D163="","",IF($N$11="ENTER INITIALS","",IF(AND(V659&gt;=33,V661&gt;=33),"Inconclusive",_xlfn.IFS(X659+X661=2,"Positive",X658+X659=2,"N1 Rerun",X660+X661=2,"N1 Rerun",X659+X661=1,"Rerun",X658+X660+X659+X661=0,"Rerun",X659+X661=0,"Negative"))))</f>
        <v/>
      </c>
      <c r="G163" s="18"/>
      <c r="H163" s="18"/>
      <c r="I163" s="18"/>
      <c r="J163" s="18"/>
      <c r="K163" s="18"/>
      <c r="L163" s="11" t="str" cm="1">
        <f t="array" ref="L163">_xlfn.IFS(K163="","",K163=F163,"VALIDATED",K163&lt;&gt;F163,"NOT VALIDATED")</f>
        <v/>
      </c>
      <c r="P163" s="1" t="str">
        <f t="shared" si="7"/>
        <v/>
      </c>
      <c r="Q163" s="1" t="s">
        <v>188</v>
      </c>
      <c r="R163" s="1" t="s">
        <v>33</v>
      </c>
      <c r="S163" s="1" t="s">
        <v>34</v>
      </c>
      <c r="T163" s="1" t="s">
        <v>28</v>
      </c>
      <c r="U163" s="1" t="s">
        <v>189</v>
      </c>
      <c r="W163" s="1" t="str">
        <f>IF($N$11="ENTER INITIALS","",IF(V163="","NO",IF(V163&lt;33,"YES","NO")))</f>
        <v/>
      </c>
      <c r="X163" s="5" t="e" cm="1">
        <f t="array" ref="X163">_xlfn.IFS(W163="YES",1,W163="NO",0,W163="NO AMP",0)</f>
        <v>#N/A</v>
      </c>
      <c r="Y163" s="10">
        <v>38</v>
      </c>
    </row>
    <row r="164" spans="1:25">
      <c r="A164" s="1">
        <v>5</v>
      </c>
      <c r="B164" s="1">
        <f t="shared" si="8"/>
        <v>163</v>
      </c>
      <c r="C164" s="1" t="s">
        <v>22</v>
      </c>
      <c r="D164" s="17"/>
      <c r="E164" s="14" t="str">
        <f t="shared" si="6"/>
        <v/>
      </c>
      <c r="F164" s="11" t="str" cm="1">
        <f t="array" ref="F164">IF(D164="","",IF($N$11="ENTER INITIALS","",IF(AND(V663&gt;=33,V665&gt;=33),"Inconclusive",_xlfn.IFS(X663+X665=2,"Positive",X662+X663=2,"N1 Rerun",X664+X665=2,"N1 Rerun",X663+X665=1,"Rerun",X662+X664+X663+X665=0,"Rerun",X663+X665=0,"Negative"))))</f>
        <v/>
      </c>
      <c r="G164" s="18"/>
      <c r="H164" s="18"/>
      <c r="I164" s="18"/>
      <c r="J164" s="18"/>
      <c r="K164" s="18"/>
      <c r="L164" s="11" t="str" cm="1">
        <f t="array" ref="L164">_xlfn.IFS(K164="","",K164=F164,"VALIDATED",K164&lt;&gt;F164,"NOT VALIDATED")</f>
        <v/>
      </c>
      <c r="P164" s="1" t="str">
        <f t="shared" si="7"/>
        <v/>
      </c>
      <c r="Q164" s="1" t="s">
        <v>190</v>
      </c>
      <c r="R164" s="1" t="s">
        <v>26</v>
      </c>
      <c r="S164" s="1" t="s">
        <v>27</v>
      </c>
      <c r="T164" s="1" t="s">
        <v>28</v>
      </c>
      <c r="U164" s="1" t="s">
        <v>189</v>
      </c>
      <c r="W164" s="1" t="str">
        <f>IF($N$11="ENTER INITIALS","",IF(V164="","INVALID",IF(V164&lt;33,"VALID","INVALID")))</f>
        <v/>
      </c>
      <c r="X164" s="5" t="e" cm="1">
        <f t="array" ref="X164">_xlfn.IFS(W164="VALID",1,W164="INVALID",0,W164="NO AMP",0)</f>
        <v>#N/A</v>
      </c>
      <c r="Y164" s="10">
        <v>38</v>
      </c>
    </row>
    <row r="165" spans="1:25">
      <c r="A165" s="1">
        <v>5</v>
      </c>
      <c r="B165" s="1">
        <f t="shared" si="8"/>
        <v>164</v>
      </c>
      <c r="C165" s="1" t="s">
        <v>31</v>
      </c>
      <c r="D165" s="17"/>
      <c r="E165" s="14" t="str">
        <f t="shared" si="6"/>
        <v/>
      </c>
      <c r="F165" s="11" t="str" cm="1">
        <f t="array" ref="F165">IF(D165="","",IF($N$11="ENTER INITIALS","",IF(AND(V667&gt;=33,V669&gt;=33),"Inconclusive",_xlfn.IFS(X667+X669=2,"Positive",X666+X667=2,"N1 Rerun",X668+X669=2,"N1 Rerun",X667+X669=1,"Rerun",X666+X668+X667+X669=0,"Rerun",X667+X669=0,"Negative"))))</f>
        <v/>
      </c>
      <c r="G165" s="18"/>
      <c r="H165" s="18"/>
      <c r="I165" s="18"/>
      <c r="J165" s="18"/>
      <c r="K165" s="18"/>
      <c r="L165" s="11" t="str" cm="1">
        <f t="array" ref="L165">_xlfn.IFS(K165="","",K165=F165,"VALIDATED",K165&lt;&gt;F165,"NOT VALIDATED")</f>
        <v/>
      </c>
      <c r="P165" s="1" t="str">
        <f t="shared" si="7"/>
        <v/>
      </c>
      <c r="Q165" s="1" t="s">
        <v>190</v>
      </c>
      <c r="R165" s="1" t="s">
        <v>33</v>
      </c>
      <c r="S165" s="1" t="s">
        <v>34</v>
      </c>
      <c r="T165" s="1" t="s">
        <v>28</v>
      </c>
      <c r="U165" s="1" t="s">
        <v>189</v>
      </c>
      <c r="W165" s="1" t="str">
        <f>IF($N$11="ENTER INITIALS","",IF(V165="","NO",IF(V165&lt;33,"YES","NO")))</f>
        <v/>
      </c>
      <c r="X165" s="5" t="e" cm="1">
        <f t="array" ref="X165">_xlfn.IFS(W165="YES",1,W165="NO",0,W165="NO AMP",0)</f>
        <v>#N/A</v>
      </c>
      <c r="Y165" s="10">
        <v>38</v>
      </c>
    </row>
    <row r="166" spans="1:25">
      <c r="A166" s="1">
        <v>5</v>
      </c>
      <c r="B166" s="1">
        <f t="shared" si="8"/>
        <v>165</v>
      </c>
      <c r="C166" s="1" t="s">
        <v>36</v>
      </c>
      <c r="D166" s="17"/>
      <c r="E166" s="14" t="str">
        <f t="shared" si="6"/>
        <v/>
      </c>
      <c r="F166" s="11" t="str" cm="1">
        <f t="array" ref="F166">IF(D166="","",IF($N$11="ENTER INITIALS","",IF(AND(V671&gt;=33,V673&gt;=33),"Inconclusive",_xlfn.IFS(X671+X673=2,"Positive",X670+X671=2,"N1 Rerun",X672+X673=2,"N1 Rerun",X671+X673=1,"Rerun",X670+X672+X671+X673=0,"Rerun",X671+X673=0,"Negative"))))</f>
        <v/>
      </c>
      <c r="G166" s="18"/>
      <c r="H166" s="18"/>
      <c r="I166" s="18"/>
      <c r="J166" s="18"/>
      <c r="K166" s="18"/>
      <c r="L166" s="11" t="str" cm="1">
        <f t="array" ref="L166">_xlfn.IFS(K166="","",K166=F166,"VALIDATED",K166&lt;&gt;F166,"NOT VALIDATED")</f>
        <v/>
      </c>
      <c r="P166" s="1" t="str">
        <f t="shared" si="7"/>
        <v/>
      </c>
      <c r="Q166" s="1" t="s">
        <v>191</v>
      </c>
      <c r="R166" s="1" t="s">
        <v>26</v>
      </c>
      <c r="S166" s="1" t="s">
        <v>27</v>
      </c>
      <c r="T166" s="1" t="s">
        <v>28</v>
      </c>
      <c r="U166" s="1" t="s">
        <v>192</v>
      </c>
      <c r="W166" s="1" t="str">
        <f>IF($N$11="ENTER INITIALS","",IF(V166="","INVALID",IF(V166&lt;33,"VALID","INVALID")))</f>
        <v/>
      </c>
      <c r="X166" s="5" t="e" cm="1">
        <f t="array" ref="X166">_xlfn.IFS(W166="VALID",1,W166="INVALID",0,W166="NO AMP",0)</f>
        <v>#N/A</v>
      </c>
      <c r="Y166" s="10">
        <v>39</v>
      </c>
    </row>
    <row r="167" spans="1:25">
      <c r="A167" s="1">
        <v>5</v>
      </c>
      <c r="B167" s="1">
        <f t="shared" si="8"/>
        <v>166</v>
      </c>
      <c r="C167" s="1" t="s">
        <v>40</v>
      </c>
      <c r="D167" s="17"/>
      <c r="E167" s="14" t="str">
        <f t="shared" si="6"/>
        <v/>
      </c>
      <c r="F167" s="11" t="str" cm="1">
        <f t="array" ref="F167">IF(D167="","",IF($N$11="ENTER INITIALS","",IF(AND(V675&gt;=33,V677&gt;=33),"Inconclusive",_xlfn.IFS(X675+X677=2,"Positive",X674+X675=2,"N1 Rerun",X676+X677=2,"N1 Rerun",X675+X677=1,"Rerun",X674+X676+X675+X677=0,"Rerun",X675+X677=0,"Negative"))))</f>
        <v/>
      </c>
      <c r="G167" s="18"/>
      <c r="H167" s="18"/>
      <c r="I167" s="18"/>
      <c r="J167" s="18"/>
      <c r="K167" s="18"/>
      <c r="L167" s="11" t="str" cm="1">
        <f t="array" ref="L167">_xlfn.IFS(K167="","",K167=F167,"VALIDATED",K167&lt;&gt;F167,"NOT VALIDATED")</f>
        <v/>
      </c>
      <c r="P167" s="1" t="str">
        <f t="shared" si="7"/>
        <v/>
      </c>
      <c r="Q167" s="1" t="s">
        <v>191</v>
      </c>
      <c r="R167" s="1" t="s">
        <v>33</v>
      </c>
      <c r="S167" s="1" t="s">
        <v>34</v>
      </c>
      <c r="T167" s="1" t="s">
        <v>28</v>
      </c>
      <c r="U167" s="1" t="s">
        <v>192</v>
      </c>
      <c r="W167" s="1" t="str">
        <f>IF($N$11="ENTER INITIALS","",IF(V167="","NO",IF(V167&lt;33,"YES","NO")))</f>
        <v/>
      </c>
      <c r="X167" s="5" t="e" cm="1">
        <f t="array" ref="X167">_xlfn.IFS(W167="YES",1,W167="NO",0,W167="NO AMP",0)</f>
        <v>#N/A</v>
      </c>
      <c r="Y167" s="10">
        <v>39</v>
      </c>
    </row>
    <row r="168" spans="1:25">
      <c r="A168" s="1">
        <v>5</v>
      </c>
      <c r="B168" s="1">
        <f t="shared" si="8"/>
        <v>167</v>
      </c>
      <c r="C168" s="1" t="s">
        <v>42</v>
      </c>
      <c r="D168" s="17"/>
      <c r="E168" s="14" t="str">
        <f t="shared" si="6"/>
        <v/>
      </c>
      <c r="F168" s="11" t="str" cm="1">
        <f t="array" ref="F168">IF(D168="","",IF($N$11="ENTER INITIALS","",IF(AND(V679&gt;=33,V681&gt;=33),"Inconclusive",_xlfn.IFS(X679+X681=2,"Positive",X678+X679=2,"N1 Rerun",X680+X681=2,"N1 Rerun",X679+X681=1,"Rerun",X678+X680+X679+X681=0,"Rerun",X679+X681=0,"Negative"))))</f>
        <v/>
      </c>
      <c r="G168" s="18"/>
      <c r="H168" s="18"/>
      <c r="I168" s="18"/>
      <c r="J168" s="18"/>
      <c r="K168" s="18"/>
      <c r="L168" s="11" t="str" cm="1">
        <f t="array" ref="L168">_xlfn.IFS(K168="","",K168=F168,"VALIDATED",K168&lt;&gt;F168,"NOT VALIDATED")</f>
        <v/>
      </c>
      <c r="P168" s="1" t="str">
        <f t="shared" si="7"/>
        <v/>
      </c>
      <c r="Q168" s="1" t="s">
        <v>193</v>
      </c>
      <c r="R168" s="1" t="s">
        <v>26</v>
      </c>
      <c r="S168" s="1" t="s">
        <v>27</v>
      </c>
      <c r="T168" s="1" t="s">
        <v>28</v>
      </c>
      <c r="U168" s="1" t="s">
        <v>192</v>
      </c>
      <c r="W168" s="1" t="str">
        <f>IF($N$11="ENTER INITIALS","",IF(V168="","INVALID",IF(V168&lt;33,"VALID","INVALID")))</f>
        <v/>
      </c>
      <c r="X168" s="5" t="e" cm="1">
        <f t="array" ref="X168">_xlfn.IFS(W168="VALID",1,W168="INVALID",0,W168="NO AMP",0)</f>
        <v>#N/A</v>
      </c>
      <c r="Y168" s="10">
        <v>39</v>
      </c>
    </row>
    <row r="169" spans="1:25">
      <c r="A169" s="1">
        <v>5</v>
      </c>
      <c r="B169" s="1">
        <f t="shared" si="8"/>
        <v>168</v>
      </c>
      <c r="C169" s="1" t="s">
        <v>49</v>
      </c>
      <c r="D169" s="17"/>
      <c r="E169" s="14" t="str">
        <f t="shared" si="6"/>
        <v/>
      </c>
      <c r="F169" s="11" t="str" cm="1">
        <f t="array" ref="F169">IF(D169="","",IF($N$11="ENTER INITIALS","",IF(AND(V683&gt;=33,V685&gt;=33),"Inconclusive",_xlfn.IFS(X683+X685=2,"Positive",X682+X683=2,"N1 Rerun",X684+X685=2,"N1 Rerun",X683+X685=1,"Rerun",X682+X684+X683+X685=0,"Rerun",X683+X685=0,"Negative"))))</f>
        <v/>
      </c>
      <c r="G169" s="18"/>
      <c r="H169" s="18"/>
      <c r="I169" s="18"/>
      <c r="J169" s="18"/>
      <c r="K169" s="18"/>
      <c r="L169" s="11" t="str" cm="1">
        <f t="array" ref="L169">_xlfn.IFS(K169="","",K169=F169,"VALIDATED",K169&lt;&gt;F169,"NOT VALIDATED")</f>
        <v/>
      </c>
      <c r="P169" s="1" t="str">
        <f t="shared" si="7"/>
        <v/>
      </c>
      <c r="Q169" s="1" t="s">
        <v>193</v>
      </c>
      <c r="R169" s="1" t="s">
        <v>33</v>
      </c>
      <c r="S169" s="1" t="s">
        <v>34</v>
      </c>
      <c r="T169" s="1" t="s">
        <v>28</v>
      </c>
      <c r="U169" s="1" t="s">
        <v>192</v>
      </c>
      <c r="W169" s="1" t="str">
        <f>IF($N$11="ENTER INITIALS","",IF(V169="","NO",IF(V169&lt;33,"YES","NO")))</f>
        <v/>
      </c>
      <c r="X169" s="5" t="e" cm="1">
        <f t="array" ref="X169">_xlfn.IFS(W169="YES",1,W169="NO",0,W169="NO AMP",0)</f>
        <v>#N/A</v>
      </c>
      <c r="Y169" s="10">
        <v>39</v>
      </c>
    </row>
    <row r="170" spans="1:25">
      <c r="A170" s="1">
        <v>7</v>
      </c>
      <c r="B170" s="1">
        <f t="shared" si="8"/>
        <v>169</v>
      </c>
      <c r="C170" s="1" t="s">
        <v>22</v>
      </c>
      <c r="D170" s="17"/>
      <c r="E170" s="14" t="str">
        <f t="shared" si="6"/>
        <v/>
      </c>
      <c r="F170" s="11" t="str" cm="1">
        <f t="array" ref="F170">IF(D170="","",IF($N$11="ENTER INITIALS","",IF(AND(V687&gt;=33,V689&gt;=33),"Inconclusive",_xlfn.IFS(X687+X689=2,"Positive",X686+X687=2,"N1 Rerun",X688+X689=2,"N1 Rerun",X687+X689=1,"Rerun",X686+X688+X687+X689=0,"Rerun",X687+X689=0,"Negative"))))</f>
        <v/>
      </c>
      <c r="G170" s="18"/>
      <c r="H170" s="18"/>
      <c r="I170" s="18"/>
      <c r="J170" s="18"/>
      <c r="K170" s="18"/>
      <c r="L170" s="11" t="str" cm="1">
        <f t="array" ref="L170">_xlfn.IFS(K170="","",K170=F170,"VALIDATED",K170&lt;&gt;F170,"NOT VALIDATED")</f>
        <v/>
      </c>
      <c r="P170" s="1" t="str">
        <f t="shared" si="7"/>
        <v/>
      </c>
      <c r="Q170" s="1" t="s">
        <v>194</v>
      </c>
      <c r="R170" s="1" t="s">
        <v>26</v>
      </c>
      <c r="S170" s="1" t="s">
        <v>27</v>
      </c>
      <c r="T170" s="1" t="s">
        <v>28</v>
      </c>
      <c r="U170" s="1" t="s">
        <v>195</v>
      </c>
      <c r="W170" s="1" t="str">
        <f>IF($N$11="ENTER INITIALS","",IF(V170="","INVALID",IF(V170&lt;33,"VALID","INVALID")))</f>
        <v/>
      </c>
      <c r="X170" s="5" t="e" cm="1">
        <f t="array" ref="X170">_xlfn.IFS(W170="VALID",1,W170="INVALID",0,W170="NO AMP",0)</f>
        <v>#N/A</v>
      </c>
      <c r="Y170" s="10">
        <v>40</v>
      </c>
    </row>
    <row r="171" spans="1:25">
      <c r="A171" s="1">
        <v>7</v>
      </c>
      <c r="B171" s="1">
        <f t="shared" si="8"/>
        <v>170</v>
      </c>
      <c r="C171" s="1" t="s">
        <v>31</v>
      </c>
      <c r="D171" s="17"/>
      <c r="E171" s="14" t="str">
        <f t="shared" si="6"/>
        <v/>
      </c>
      <c r="F171" s="11" t="str" cm="1">
        <f t="array" ref="F171">IF(D171="","",IF($N$11="ENTER INITIALS","",IF(AND(V691&gt;=33,V693&gt;=33),"Inconclusive",_xlfn.IFS(X691+X693=2,"Positive",X690+X691=2,"N1 Rerun",X692+X693=2,"N1 Rerun",X691+X693=1,"Rerun",X690+X692+X691+X693=0,"Rerun",X691+X693=0,"Negative"))))</f>
        <v/>
      </c>
      <c r="G171" s="18"/>
      <c r="H171" s="18"/>
      <c r="I171" s="18"/>
      <c r="J171" s="18"/>
      <c r="K171" s="18"/>
      <c r="L171" s="11" t="str" cm="1">
        <f t="array" ref="L171">_xlfn.IFS(K171="","",K171=F171,"VALIDATED",K171&lt;&gt;F171,"NOT VALIDATED")</f>
        <v/>
      </c>
      <c r="P171" s="1" t="str">
        <f t="shared" si="7"/>
        <v/>
      </c>
      <c r="Q171" s="1" t="s">
        <v>194</v>
      </c>
      <c r="R171" s="1" t="s">
        <v>33</v>
      </c>
      <c r="S171" s="1" t="s">
        <v>34</v>
      </c>
      <c r="T171" s="1" t="s">
        <v>28</v>
      </c>
      <c r="U171" s="1" t="s">
        <v>195</v>
      </c>
      <c r="W171" s="1" t="str">
        <f>IF($N$11="ENTER INITIALS","",IF(V171="","NO",IF(V171&lt;33,"YES","NO")))</f>
        <v/>
      </c>
      <c r="X171" s="5" t="e" cm="1">
        <f t="array" ref="X171">_xlfn.IFS(W171="YES",1,W171="NO",0,W171="NO AMP",0)</f>
        <v>#N/A</v>
      </c>
      <c r="Y171" s="10">
        <v>40</v>
      </c>
    </row>
    <row r="172" spans="1:25">
      <c r="A172" s="1">
        <v>7</v>
      </c>
      <c r="B172" s="1">
        <f t="shared" si="8"/>
        <v>171</v>
      </c>
      <c r="C172" s="1" t="s">
        <v>36</v>
      </c>
      <c r="D172" s="17"/>
      <c r="E172" s="14" t="str">
        <f t="shared" si="6"/>
        <v/>
      </c>
      <c r="F172" s="11" t="str" cm="1">
        <f t="array" ref="F172">IF(D172="","",IF($N$11="ENTER INITIALS","",IF(AND(V695&gt;=33,V697&gt;=33),"Inconclusive",_xlfn.IFS(X695+X697=2,"Positive",X694+X695=2,"N1 Rerun",X696+X697=2,"N1 Rerun",X695+X697=1,"Rerun",X694+X696+X695+X697=0,"Rerun",X695+X697=0,"Negative"))))</f>
        <v/>
      </c>
      <c r="G172" s="18"/>
      <c r="H172" s="18"/>
      <c r="I172" s="18"/>
      <c r="J172" s="18"/>
      <c r="K172" s="18"/>
      <c r="L172" s="11" t="str" cm="1">
        <f t="array" ref="L172">_xlfn.IFS(K172="","",K172=F172,"VALIDATED",K172&lt;&gt;F172,"NOT VALIDATED")</f>
        <v/>
      </c>
      <c r="P172" s="1" t="str">
        <f t="shared" si="7"/>
        <v/>
      </c>
      <c r="Q172" s="1" t="s">
        <v>196</v>
      </c>
      <c r="R172" s="1" t="s">
        <v>26</v>
      </c>
      <c r="S172" s="1" t="s">
        <v>27</v>
      </c>
      <c r="T172" s="1" t="s">
        <v>28</v>
      </c>
      <c r="U172" s="1" t="s">
        <v>195</v>
      </c>
      <c r="W172" s="1" t="str">
        <f>IF($N$11="ENTER INITIALS","",IF(V172="","INVALID",IF(V172&lt;33,"VALID","INVALID")))</f>
        <v/>
      </c>
      <c r="X172" s="5" t="e" cm="1">
        <f t="array" ref="X172">_xlfn.IFS(W172="VALID",1,W172="INVALID",0,W172="NO AMP",0)</f>
        <v>#N/A</v>
      </c>
      <c r="Y172" s="10">
        <v>40</v>
      </c>
    </row>
    <row r="173" spans="1:25">
      <c r="A173" s="1">
        <v>7</v>
      </c>
      <c r="B173" s="1">
        <f t="shared" si="8"/>
        <v>172</v>
      </c>
      <c r="C173" s="1" t="s">
        <v>40</v>
      </c>
      <c r="D173" s="17"/>
      <c r="E173" s="14" t="str">
        <f t="shared" si="6"/>
        <v/>
      </c>
      <c r="F173" s="11" t="str" cm="1">
        <f t="array" ref="F173">IF(D173="","",IF($N$11="ENTER INITIALS","",IF(AND(V699&gt;=33,V701&gt;=33),"Inconclusive",_xlfn.IFS(X699+X701=2,"Positive",X698+X699=2,"N1 Rerun",X700+X701=2,"N1 Rerun",X699+X701=1,"Rerun",X698+X700+X699+X701=0,"Rerun",X699+X701=0,"Negative"))))</f>
        <v/>
      </c>
      <c r="G173" s="18"/>
      <c r="H173" s="18"/>
      <c r="I173" s="18"/>
      <c r="J173" s="18"/>
      <c r="K173" s="18"/>
      <c r="L173" s="11" t="str" cm="1">
        <f t="array" ref="L173">_xlfn.IFS(K173="","",K173=F173,"VALIDATED",K173&lt;&gt;F173,"NOT VALIDATED")</f>
        <v/>
      </c>
      <c r="P173" s="1" t="str">
        <f t="shared" si="7"/>
        <v/>
      </c>
      <c r="Q173" s="1" t="s">
        <v>196</v>
      </c>
      <c r="R173" s="1" t="s">
        <v>33</v>
      </c>
      <c r="S173" s="1" t="s">
        <v>34</v>
      </c>
      <c r="T173" s="1" t="s">
        <v>28</v>
      </c>
      <c r="U173" s="1" t="s">
        <v>195</v>
      </c>
      <c r="W173" s="1" t="str">
        <f>IF($N$11="ENTER INITIALS","",IF(V173="","NO",IF(V173&lt;33,"YES","NO")))</f>
        <v/>
      </c>
      <c r="X173" s="5" t="e" cm="1">
        <f t="array" ref="X173">_xlfn.IFS(W173="YES",1,W173="NO",0,W173="NO AMP",0)</f>
        <v>#N/A</v>
      </c>
      <c r="Y173" s="10">
        <v>40</v>
      </c>
    </row>
    <row r="174" spans="1:25">
      <c r="A174" s="1">
        <v>7</v>
      </c>
      <c r="B174" s="1">
        <f t="shared" si="8"/>
        <v>173</v>
      </c>
      <c r="C174" s="1" t="s">
        <v>42</v>
      </c>
      <c r="D174" s="17"/>
      <c r="E174" s="14" t="str">
        <f t="shared" si="6"/>
        <v/>
      </c>
      <c r="F174" s="11" t="str" cm="1">
        <f t="array" ref="F174">IF(D174="","",IF($N$11="ENTER INITIALS","",IF(AND(V703&gt;=33,V705&gt;=33),"Inconclusive",_xlfn.IFS(X703+X705=2,"Positive",X702+X703=2,"N1 Rerun",X704+X705=2,"N1 Rerun",X703+X705=1,"Rerun",X702+X704+X703+X705=0,"Rerun",X703+X705=0,"Negative"))))</f>
        <v/>
      </c>
      <c r="G174" s="18"/>
      <c r="H174" s="18"/>
      <c r="I174" s="18"/>
      <c r="J174" s="18"/>
      <c r="K174" s="18"/>
      <c r="L174" s="11" t="str" cm="1">
        <f t="array" ref="L174">_xlfn.IFS(K174="","",K174=F174,"VALIDATED",K174&lt;&gt;F174,"NOT VALIDATED")</f>
        <v/>
      </c>
      <c r="P174" s="1" t="str">
        <f t="shared" si="7"/>
        <v/>
      </c>
      <c r="Q174" s="1" t="s">
        <v>197</v>
      </c>
      <c r="R174" s="1" t="s">
        <v>26</v>
      </c>
      <c r="S174" s="1" t="s">
        <v>27</v>
      </c>
      <c r="T174" s="1" t="s">
        <v>28</v>
      </c>
      <c r="U174" s="1" t="s">
        <v>198</v>
      </c>
      <c r="W174" s="1" t="str">
        <f>IF($N$11="ENTER INITIALS","",IF(V174="","INVALID",IF(V174&lt;33,"VALID","INVALID")))</f>
        <v/>
      </c>
      <c r="X174" s="5" t="e" cm="1">
        <f t="array" ref="X174">_xlfn.IFS(W174="VALID",1,W174="INVALID",0,W174="NO AMP",0)</f>
        <v>#N/A</v>
      </c>
      <c r="Y174" s="10">
        <v>41</v>
      </c>
    </row>
    <row r="175" spans="1:25">
      <c r="A175" s="1">
        <v>7</v>
      </c>
      <c r="B175" s="1">
        <f t="shared" si="8"/>
        <v>174</v>
      </c>
      <c r="C175" s="1" t="s">
        <v>49</v>
      </c>
      <c r="D175" s="17"/>
      <c r="E175" s="14" t="str">
        <f t="shared" si="6"/>
        <v/>
      </c>
      <c r="F175" s="11" t="str" cm="1">
        <f t="array" ref="F175">IF(D175="","",IF($N$11="ENTER INITIALS","",IF(AND(V707&gt;=33,V709&gt;=33),"Inconclusive",_xlfn.IFS(X707+X709=2,"Positive",X706+X707=2,"N1 Rerun",X708+X709=2,"N1 Rerun",X707+X709=1,"Rerun",X706+X708+X707+X709=0,"Rerun",X707+X709=0,"Negative"))))</f>
        <v/>
      </c>
      <c r="G175" s="18"/>
      <c r="H175" s="18"/>
      <c r="I175" s="18"/>
      <c r="J175" s="18"/>
      <c r="K175" s="18"/>
      <c r="L175" s="11" t="str" cm="1">
        <f t="array" ref="L175">_xlfn.IFS(K175="","",K175=F175,"VALIDATED",K175&lt;&gt;F175,"NOT VALIDATED")</f>
        <v/>
      </c>
      <c r="P175" s="1" t="str">
        <f t="shared" si="7"/>
        <v/>
      </c>
      <c r="Q175" s="1" t="s">
        <v>197</v>
      </c>
      <c r="R175" s="1" t="s">
        <v>33</v>
      </c>
      <c r="S175" s="1" t="s">
        <v>34</v>
      </c>
      <c r="T175" s="1" t="s">
        <v>28</v>
      </c>
      <c r="U175" s="1" t="s">
        <v>198</v>
      </c>
      <c r="W175" s="1" t="str">
        <f>IF($N$11="ENTER INITIALS","",IF(V175="","NO",IF(V175&lt;33,"YES","NO")))</f>
        <v/>
      </c>
      <c r="X175" s="5" t="e" cm="1">
        <f t="array" ref="X175">_xlfn.IFS(W175="YES",1,W175="NO",0,W175="NO AMP",0)</f>
        <v>#N/A</v>
      </c>
      <c r="Y175" s="10">
        <v>41</v>
      </c>
    </row>
    <row r="176" spans="1:25">
      <c r="A176" s="1">
        <v>8</v>
      </c>
      <c r="B176" s="1">
        <f t="shared" si="8"/>
        <v>175</v>
      </c>
      <c r="C176" s="1" t="s">
        <v>22</v>
      </c>
      <c r="D176" s="17"/>
      <c r="E176" s="14" t="str">
        <f t="shared" si="6"/>
        <v/>
      </c>
      <c r="F176" s="11" t="str" cm="1">
        <f t="array" ref="F176">IF(D176="","",IF($N$11="ENTER INITIALS","",IF(AND(V711&gt;=33,V713&gt;=33),"Inconclusive",_xlfn.IFS(X711+X713=2,"Positive",X710+X711=2,"N1 Rerun",X712+X713=2,"N1 Rerun",X711+X713=1,"Rerun",X710+X712+X711+X713=0,"Rerun",X711+X713=0,"Negative"))))</f>
        <v/>
      </c>
      <c r="G176" s="18"/>
      <c r="H176" s="18"/>
      <c r="I176" s="18"/>
      <c r="J176" s="18"/>
      <c r="K176" s="18"/>
      <c r="L176" s="11" t="str" cm="1">
        <f t="array" ref="L176">_xlfn.IFS(K176="","",K176=F176,"VALIDATED",K176&lt;&gt;F176,"NOT VALIDATED")</f>
        <v/>
      </c>
      <c r="P176" s="1" t="str">
        <f t="shared" si="7"/>
        <v/>
      </c>
      <c r="Q176" s="1" t="s">
        <v>199</v>
      </c>
      <c r="R176" s="1" t="s">
        <v>26</v>
      </c>
      <c r="S176" s="1" t="s">
        <v>27</v>
      </c>
      <c r="T176" s="1" t="s">
        <v>28</v>
      </c>
      <c r="U176" s="1" t="s">
        <v>198</v>
      </c>
      <c r="W176" s="1" t="str">
        <f>IF($N$11="ENTER INITIALS","",IF(V176="","INVALID",IF(V176&lt;33,"VALID","INVALID")))</f>
        <v/>
      </c>
      <c r="X176" s="5" t="e" cm="1">
        <f t="array" ref="X176">_xlfn.IFS(W176="VALID",1,W176="INVALID",0,W176="NO AMP",0)</f>
        <v>#N/A</v>
      </c>
      <c r="Y176" s="10">
        <v>41</v>
      </c>
    </row>
    <row r="177" spans="1:25">
      <c r="A177" s="1">
        <v>8</v>
      </c>
      <c r="B177" s="1">
        <f t="shared" si="8"/>
        <v>176</v>
      </c>
      <c r="C177" s="1" t="s">
        <v>31</v>
      </c>
      <c r="D177" s="17"/>
      <c r="E177" s="14" t="str">
        <f t="shared" si="6"/>
        <v/>
      </c>
      <c r="F177" s="11" t="str" cm="1">
        <f t="array" ref="F177">IF(D177="","",IF($N$11="ENTER INITIALS","",IF(AND(V715&gt;=33,V717&gt;=33),"Inconclusive",_xlfn.IFS(X715+X717=2,"Positive",X714+X715=2,"N1 Rerun",X716+X717=2,"N1 Rerun",X715+X717=1,"Rerun",X714+X716+X715+X717=0,"Rerun",X715+X717=0,"Negative"))))</f>
        <v/>
      </c>
      <c r="G177" s="18"/>
      <c r="H177" s="18"/>
      <c r="I177" s="18"/>
      <c r="J177" s="18"/>
      <c r="K177" s="18"/>
      <c r="L177" s="11" t="str" cm="1">
        <f t="array" ref="L177">_xlfn.IFS(K177="","",K177=F177,"VALIDATED",K177&lt;&gt;F177,"NOT VALIDATED")</f>
        <v/>
      </c>
      <c r="P177" s="1" t="str">
        <f t="shared" si="7"/>
        <v/>
      </c>
      <c r="Q177" s="1" t="s">
        <v>199</v>
      </c>
      <c r="R177" s="1" t="s">
        <v>33</v>
      </c>
      <c r="S177" s="1" t="s">
        <v>34</v>
      </c>
      <c r="T177" s="1" t="s">
        <v>28</v>
      </c>
      <c r="U177" s="1" t="s">
        <v>198</v>
      </c>
      <c r="W177" s="1" t="str">
        <f>IF($N$11="ENTER INITIALS","",IF(V177="","NO",IF(V177&lt;33,"YES","NO")))</f>
        <v/>
      </c>
      <c r="X177" s="5" t="e" cm="1">
        <f t="array" ref="X177">_xlfn.IFS(W177="YES",1,W177="NO",0,W177="NO AMP",0)</f>
        <v>#N/A</v>
      </c>
      <c r="Y177" s="10">
        <v>41</v>
      </c>
    </row>
    <row r="178" spans="1:25">
      <c r="A178" s="1">
        <v>8</v>
      </c>
      <c r="B178" s="1">
        <f t="shared" si="8"/>
        <v>177</v>
      </c>
      <c r="C178" s="1" t="s">
        <v>36</v>
      </c>
      <c r="D178" s="17"/>
      <c r="E178" s="14" t="str">
        <f t="shared" si="6"/>
        <v/>
      </c>
      <c r="F178" s="11" t="str" cm="1">
        <f t="array" ref="F178">IF(D178="","",IF($N$11="ENTER INITIALS","",IF(AND(V719&gt;=33,V721&gt;=33),"Inconclusive",_xlfn.IFS(X719+X721=2,"Positive",X718+X719=2,"N1 Rerun",X720+X721=2,"N1 Rerun",X719+X721=1,"Rerun",X718+X720+X719+X721=0,"Rerun",X719+X721=0,"Negative"))))</f>
        <v/>
      </c>
      <c r="G178" s="18"/>
      <c r="H178" s="18"/>
      <c r="I178" s="18"/>
      <c r="J178" s="18"/>
      <c r="K178" s="18"/>
      <c r="L178" s="11" t="str" cm="1">
        <f t="array" ref="L178">_xlfn.IFS(K178="","",K178=F178,"VALIDATED",K178&lt;&gt;F178,"NOT VALIDATED")</f>
        <v/>
      </c>
      <c r="P178" s="1" t="str">
        <f t="shared" si="7"/>
        <v/>
      </c>
      <c r="Q178" s="1" t="s">
        <v>200</v>
      </c>
      <c r="R178" s="1" t="s">
        <v>26</v>
      </c>
      <c r="S178" s="1" t="s">
        <v>27</v>
      </c>
      <c r="T178" s="1" t="s">
        <v>28</v>
      </c>
      <c r="U178" s="1" t="s">
        <v>201</v>
      </c>
      <c r="W178" s="1" t="str">
        <f>IF($N$11="ENTER INITIALS","",IF(V178="","INVALID",IF(V178&lt;33,"VALID","INVALID")))</f>
        <v/>
      </c>
      <c r="X178" s="5" t="e" cm="1">
        <f t="array" ref="X178">_xlfn.IFS(W178="VALID",1,W178="INVALID",0,W178="NO AMP",0)</f>
        <v>#N/A</v>
      </c>
      <c r="Y178" s="10">
        <v>42</v>
      </c>
    </row>
    <row r="179" spans="1:25">
      <c r="A179" s="1">
        <v>8</v>
      </c>
      <c r="B179" s="1">
        <f t="shared" si="8"/>
        <v>178</v>
      </c>
      <c r="C179" s="1" t="s">
        <v>40</v>
      </c>
      <c r="D179" s="17"/>
      <c r="E179" s="14" t="str">
        <f t="shared" si="6"/>
        <v/>
      </c>
      <c r="F179" s="11" t="str" cm="1">
        <f t="array" ref="F179">IF(D179="","",IF($N$11="ENTER INITIALS","",IF(AND(V723&gt;=33,V725&gt;=33),"Inconclusive",_xlfn.IFS(X723+X725=2,"Positive",X722+X723=2,"N1 Rerun",X724+X725=2,"N1 Rerun",X723+X725=1,"Rerun",X722+X724+X723+X725=0,"Rerun",X723+X725=0,"Negative"))))</f>
        <v/>
      </c>
      <c r="G179" s="18"/>
      <c r="H179" s="18"/>
      <c r="I179" s="18"/>
      <c r="J179" s="18"/>
      <c r="K179" s="18"/>
      <c r="L179" s="11" t="str" cm="1">
        <f t="array" ref="L179">_xlfn.IFS(K179="","",K179=F179,"VALIDATED",K179&lt;&gt;F179,"NOT VALIDATED")</f>
        <v/>
      </c>
      <c r="P179" s="1" t="str">
        <f t="shared" si="7"/>
        <v/>
      </c>
      <c r="Q179" s="1" t="s">
        <v>200</v>
      </c>
      <c r="R179" s="1" t="s">
        <v>33</v>
      </c>
      <c r="S179" s="1" t="s">
        <v>34</v>
      </c>
      <c r="T179" s="1" t="s">
        <v>28</v>
      </c>
      <c r="U179" s="1" t="s">
        <v>201</v>
      </c>
      <c r="W179" s="1" t="str">
        <f>IF($N$11="ENTER INITIALS","",IF(V179="","NO",IF(V179&lt;33,"YES","NO")))</f>
        <v/>
      </c>
      <c r="X179" s="5" t="e" cm="1">
        <f t="array" ref="X179">_xlfn.IFS(W179="YES",1,W179="NO",0,W179="NO AMP",0)</f>
        <v>#N/A</v>
      </c>
      <c r="Y179" s="10">
        <v>42</v>
      </c>
    </row>
    <row r="180" spans="1:25">
      <c r="A180" s="1">
        <v>8</v>
      </c>
      <c r="B180" s="1">
        <f t="shared" si="8"/>
        <v>179</v>
      </c>
      <c r="C180" s="1" t="s">
        <v>42</v>
      </c>
      <c r="D180" s="17"/>
      <c r="E180" s="14" t="str">
        <f t="shared" si="6"/>
        <v/>
      </c>
      <c r="F180" s="11" t="str" cm="1">
        <f t="array" ref="F180">IF(D180="","",IF($N$11="ENTER INITIALS","",IF(AND(V727&gt;=33,V729&gt;=33),"Inconclusive",_xlfn.IFS(X727+X729=2,"Positive",X726+X727=2,"N1 Rerun",X728+X729=2,"N1 Rerun",X727+X729=1,"Rerun",X726+X728+X727+X729=0,"Rerun",X727+X729=0,"Negative"))))</f>
        <v/>
      </c>
      <c r="G180" s="18"/>
      <c r="H180" s="18"/>
      <c r="I180" s="18"/>
      <c r="J180" s="18"/>
      <c r="K180" s="18"/>
      <c r="L180" s="11" t="str" cm="1">
        <f t="array" ref="L180">_xlfn.IFS(K180="","",K180=F180,"VALIDATED",K180&lt;&gt;F180,"NOT VALIDATED")</f>
        <v/>
      </c>
      <c r="P180" s="1" t="str">
        <f t="shared" si="7"/>
        <v/>
      </c>
      <c r="Q180" s="1" t="s">
        <v>202</v>
      </c>
      <c r="R180" s="1" t="s">
        <v>26</v>
      </c>
      <c r="S180" s="1" t="s">
        <v>27</v>
      </c>
      <c r="T180" s="1" t="s">
        <v>28</v>
      </c>
      <c r="U180" s="1" t="s">
        <v>201</v>
      </c>
      <c r="W180" s="1" t="str">
        <f>IF($N$11="ENTER INITIALS","",IF(V180="","INVALID",IF(V180&lt;33,"VALID","INVALID")))</f>
        <v/>
      </c>
      <c r="X180" s="5" t="e" cm="1">
        <f t="array" ref="X180">_xlfn.IFS(W180="VALID",1,W180="INVALID",0,W180="NO AMP",0)</f>
        <v>#N/A</v>
      </c>
      <c r="Y180" s="10">
        <v>42</v>
      </c>
    </row>
    <row r="181" spans="1:25">
      <c r="A181" s="1">
        <v>8</v>
      </c>
      <c r="B181" s="1">
        <f t="shared" si="8"/>
        <v>180</v>
      </c>
      <c r="C181" s="1" t="s">
        <v>49</v>
      </c>
      <c r="D181" s="17"/>
      <c r="E181" s="14" t="str">
        <f t="shared" si="6"/>
        <v/>
      </c>
      <c r="F181" s="11" t="str" cm="1">
        <f t="array" ref="F181">IF(D181="","",IF($N$11="ENTER INITIALS","",IF(AND(V731&gt;=33,V733&gt;=33),"Inconclusive",_xlfn.IFS(X731+X733=2,"Positive",X730+X731=2,"N1 Rerun",X732+X733=2,"N1 Rerun",X731+X733=1,"Rerun",X730+X732+X731+X733=0,"Rerun",X731+X733=0,"Negative"))))</f>
        <v/>
      </c>
      <c r="G181" s="18"/>
      <c r="H181" s="18"/>
      <c r="I181" s="18"/>
      <c r="J181" s="18"/>
      <c r="K181" s="18"/>
      <c r="L181" s="11" t="str" cm="1">
        <f t="array" ref="L181">_xlfn.IFS(K181="","",K181=F181,"VALIDATED",K181&lt;&gt;F181,"NOT VALIDATED")</f>
        <v/>
      </c>
      <c r="P181" s="1" t="str">
        <f t="shared" si="7"/>
        <v/>
      </c>
      <c r="Q181" s="1" t="s">
        <v>202</v>
      </c>
      <c r="R181" s="1" t="s">
        <v>33</v>
      </c>
      <c r="S181" s="1" t="s">
        <v>34</v>
      </c>
      <c r="T181" s="1" t="s">
        <v>28</v>
      </c>
      <c r="U181" s="1" t="s">
        <v>201</v>
      </c>
      <c r="W181" s="1" t="str">
        <f>IF($N$11="ENTER INITIALS","",IF(V181="","NO",IF(V181&lt;33,"YES","NO")))</f>
        <v/>
      </c>
      <c r="X181" s="5" t="e" cm="1">
        <f t="array" ref="X181">_xlfn.IFS(W181="YES",1,W181="NO",0,W181="NO AMP",0)</f>
        <v>#N/A</v>
      </c>
      <c r="Y181" s="10">
        <v>42</v>
      </c>
    </row>
    <row r="182" spans="1:25">
      <c r="A182" s="1">
        <v>10</v>
      </c>
      <c r="B182" s="1">
        <f t="shared" si="8"/>
        <v>181</v>
      </c>
      <c r="C182" s="1" t="s">
        <v>22</v>
      </c>
      <c r="D182" s="17"/>
      <c r="E182" s="14" t="str">
        <f t="shared" si="6"/>
        <v/>
      </c>
      <c r="F182" s="11" t="str" cm="1">
        <f t="array" ref="F182">IF(D182="","",IF($N$11="ENTER INITIALS","",IF(AND(V735&gt;=33,V737&gt;=33),"Inconclusive",_xlfn.IFS(X735+X737=2,"Positive",X734+X735=2,"N1 Rerun",X736+X737=2,"N1 Rerun",X735+X737=1,"Rerun",X734+X736+X735+X737=0,"Rerun",X735+X737=0,"Negative"))))</f>
        <v/>
      </c>
      <c r="G182" s="18"/>
      <c r="H182" s="18"/>
      <c r="I182" s="18"/>
      <c r="J182" s="18"/>
      <c r="K182" s="18"/>
      <c r="L182" s="11" t="str" cm="1">
        <f t="array" ref="L182">_xlfn.IFS(K182="","",K182=F182,"VALIDATED",K182&lt;&gt;F182,"NOT VALIDATED")</f>
        <v/>
      </c>
      <c r="P182" s="1" t="str">
        <f t="shared" si="7"/>
        <v/>
      </c>
      <c r="Q182" s="1" t="s">
        <v>203</v>
      </c>
      <c r="R182" s="1" t="s">
        <v>26</v>
      </c>
      <c r="S182" s="1" t="s">
        <v>27</v>
      </c>
      <c r="T182" s="1" t="s">
        <v>28</v>
      </c>
      <c r="U182" s="1" t="s">
        <v>204</v>
      </c>
      <c r="W182" s="1" t="str">
        <f>IF($N$11="ENTER INITIALS","",IF(V182="","INVALID",IF(V182&lt;33,"VALID","INVALID")))</f>
        <v/>
      </c>
      <c r="X182" s="5" t="e" cm="1">
        <f t="array" ref="X182">_xlfn.IFS(W182="VALID",1,W182="INVALID",0,W182="NO AMP",0)</f>
        <v>#N/A</v>
      </c>
      <c r="Y182" s="10">
        <v>43</v>
      </c>
    </row>
    <row r="183" spans="1:25">
      <c r="A183" s="1">
        <v>10</v>
      </c>
      <c r="B183" s="1">
        <f t="shared" si="8"/>
        <v>182</v>
      </c>
      <c r="C183" s="1" t="s">
        <v>31</v>
      </c>
      <c r="D183" s="17"/>
      <c r="E183" s="14" t="str">
        <f t="shared" si="6"/>
        <v/>
      </c>
      <c r="F183" s="11" t="str" cm="1">
        <f t="array" ref="F183">IF(D183="","",IF($N$11="ENTER INITIALS","",IF(AND(V739&gt;=33,V741&gt;=33),"Inconclusive",_xlfn.IFS(X739+X741=2,"Positive",X738+X739=2,"N1 Rerun",X740+X741=2,"N1 Rerun",X739+X741=1,"Rerun",X738+X740+X739+X741=0,"Rerun",X739+X741=0,"Negative"))))</f>
        <v/>
      </c>
      <c r="G183" s="18"/>
      <c r="H183" s="18"/>
      <c r="I183" s="18"/>
      <c r="J183" s="18"/>
      <c r="K183" s="18"/>
      <c r="L183" s="11" t="str" cm="1">
        <f t="array" ref="L183">_xlfn.IFS(K183="","",K183=F183,"VALIDATED",K183&lt;&gt;F183,"NOT VALIDATED")</f>
        <v/>
      </c>
      <c r="P183" s="1" t="str">
        <f t="shared" si="7"/>
        <v/>
      </c>
      <c r="Q183" s="1" t="s">
        <v>203</v>
      </c>
      <c r="R183" s="1" t="s">
        <v>33</v>
      </c>
      <c r="S183" s="1" t="s">
        <v>34</v>
      </c>
      <c r="T183" s="1" t="s">
        <v>28</v>
      </c>
      <c r="U183" s="1" t="s">
        <v>204</v>
      </c>
      <c r="W183" s="1" t="str">
        <f>IF($N$11="ENTER INITIALS","",IF(V183="","NO",IF(V183&lt;33,"YES","NO")))</f>
        <v/>
      </c>
      <c r="X183" s="5" t="e" cm="1">
        <f t="array" ref="X183">_xlfn.IFS(W183="YES",1,W183="NO",0,W183="NO AMP",0)</f>
        <v>#N/A</v>
      </c>
      <c r="Y183" s="10">
        <v>43</v>
      </c>
    </row>
    <row r="184" spans="1:25">
      <c r="A184" s="1">
        <v>10</v>
      </c>
      <c r="B184" s="1">
        <f t="shared" si="8"/>
        <v>183</v>
      </c>
      <c r="C184" s="1" t="s">
        <v>36</v>
      </c>
      <c r="D184" s="17"/>
      <c r="E184" s="14" t="str">
        <f t="shared" si="6"/>
        <v/>
      </c>
      <c r="F184" s="11" t="str" cm="1">
        <f t="array" ref="F184">IF(D184="","",IF($N$11="ENTER INITIALS","",IF(AND(V743&gt;=33,V745&gt;=33),"Inconclusive",_xlfn.IFS(X743+X745=2,"Positive",X742+X743=2,"N1 Rerun",X744+X745=2,"N1 Rerun",X743+X745=1,"Rerun",X742+X744+X743+X745=0,"Rerun",X743+X745=0,"Negative"))))</f>
        <v/>
      </c>
      <c r="G184" s="18"/>
      <c r="H184" s="18"/>
      <c r="I184" s="18"/>
      <c r="J184" s="18"/>
      <c r="K184" s="18"/>
      <c r="L184" s="11" t="str" cm="1">
        <f t="array" ref="L184">_xlfn.IFS(K184="","",K184=F184,"VALIDATED",K184&lt;&gt;F184,"NOT VALIDATED")</f>
        <v/>
      </c>
      <c r="P184" s="1" t="str">
        <f t="shared" si="7"/>
        <v/>
      </c>
      <c r="Q184" s="1" t="s">
        <v>205</v>
      </c>
      <c r="R184" s="1" t="s">
        <v>26</v>
      </c>
      <c r="S184" s="1" t="s">
        <v>27</v>
      </c>
      <c r="T184" s="1" t="s">
        <v>28</v>
      </c>
      <c r="U184" s="1" t="s">
        <v>204</v>
      </c>
      <c r="W184" s="1" t="str">
        <f>IF($N$11="ENTER INITIALS","",IF(V184="","INVALID",IF(V184&lt;33,"VALID","INVALID")))</f>
        <v/>
      </c>
      <c r="X184" s="5" t="e" cm="1">
        <f t="array" ref="X184">_xlfn.IFS(W184="VALID",1,W184="INVALID",0,W184="NO AMP",0)</f>
        <v>#N/A</v>
      </c>
      <c r="Y184" s="10">
        <v>43</v>
      </c>
    </row>
    <row r="185" spans="1:25">
      <c r="A185" s="1">
        <v>10</v>
      </c>
      <c r="B185" s="1">
        <f t="shared" si="8"/>
        <v>184</v>
      </c>
      <c r="C185" s="1" t="s">
        <v>40</v>
      </c>
      <c r="D185" s="17"/>
      <c r="E185" s="14" t="str">
        <f t="shared" si="6"/>
        <v/>
      </c>
      <c r="F185" s="11" t="str" cm="1">
        <f t="array" ref="F185">IF(D185="","",IF($N$11="ENTER INITIALS","",IF(AND(V747&gt;=33,V749&gt;=33),"Inconclusive",_xlfn.IFS(X747+X749=2,"Positive",X746+X747=2,"N1 Rerun",X748+X749=2,"N1 Rerun",X747+X749=1,"Rerun",X746+X748+X747+X749=0,"Rerun",X747+X749=0,"Negative"))))</f>
        <v/>
      </c>
      <c r="G185" s="18"/>
      <c r="H185" s="18"/>
      <c r="I185" s="18"/>
      <c r="J185" s="18"/>
      <c r="K185" s="18"/>
      <c r="L185" s="11" t="str" cm="1">
        <f t="array" ref="L185">_xlfn.IFS(K185="","",K185=F185,"VALIDATED",K185&lt;&gt;F185,"NOT VALIDATED")</f>
        <v/>
      </c>
      <c r="P185" s="1" t="str">
        <f t="shared" si="7"/>
        <v/>
      </c>
      <c r="Q185" s="1" t="s">
        <v>205</v>
      </c>
      <c r="R185" s="1" t="s">
        <v>33</v>
      </c>
      <c r="S185" s="1" t="s">
        <v>34</v>
      </c>
      <c r="T185" s="1" t="s">
        <v>28</v>
      </c>
      <c r="U185" s="1" t="s">
        <v>204</v>
      </c>
      <c r="W185" s="1" t="str">
        <f>IF($N$11="ENTER INITIALS","",IF(V185="","NO",IF(V185&lt;33,"YES","NO")))</f>
        <v/>
      </c>
      <c r="X185" s="5" t="e" cm="1">
        <f t="array" ref="X185">_xlfn.IFS(W185="YES",1,W185="NO",0,W185="NO AMP",0)</f>
        <v>#N/A</v>
      </c>
      <c r="Y185" s="10">
        <v>43</v>
      </c>
    </row>
    <row r="186" spans="1:25">
      <c r="A186" s="1">
        <v>10</v>
      </c>
      <c r="B186" s="1">
        <f t="shared" si="8"/>
        <v>185</v>
      </c>
      <c r="C186" s="1" t="s">
        <v>42</v>
      </c>
      <c r="D186" s="17"/>
      <c r="E186" s="14" t="str">
        <f t="shared" si="6"/>
        <v/>
      </c>
      <c r="F186" s="11" t="str" cm="1">
        <f t="array" ref="F186">IF(D186="","",IF($N$11="ENTER INITIALS","",IF(AND(V751&gt;=33,V753&gt;=33),"Inconclusive",_xlfn.IFS(X751+X753=2,"Positive",X750+X751=2,"N1 Rerun",X752+X753=2,"N1 Rerun",X751+X753=1,"Rerun",X750+X752+X751+X753=0,"Rerun",X751+X753=0,"Negative"))))</f>
        <v/>
      </c>
      <c r="G186" s="18"/>
      <c r="H186" s="18"/>
      <c r="I186" s="18"/>
      <c r="J186" s="18"/>
      <c r="K186" s="18"/>
      <c r="L186" s="11" t="str" cm="1">
        <f t="array" ref="L186">_xlfn.IFS(K186="","",K186=F186,"VALIDATED",K186&lt;&gt;F186,"NOT VALIDATED")</f>
        <v/>
      </c>
      <c r="P186" s="1" t="str">
        <f t="shared" si="7"/>
        <v/>
      </c>
      <c r="Q186" s="1" t="s">
        <v>206</v>
      </c>
      <c r="R186" s="1" t="s">
        <v>26</v>
      </c>
      <c r="S186" s="1" t="s">
        <v>27</v>
      </c>
      <c r="T186" s="1" t="s">
        <v>28</v>
      </c>
      <c r="U186" s="1" t="s">
        <v>207</v>
      </c>
      <c r="W186" s="1" t="str">
        <f>IF($N$11="ENTER INITIALS","",IF(V186="","INVALID",IF(V186&lt;33,"VALID","INVALID")))</f>
        <v/>
      </c>
      <c r="X186" s="5" t="e" cm="1">
        <f t="array" ref="X186">_xlfn.IFS(W186="VALID",1,W186="INVALID",0,W186="NO AMP",0)</f>
        <v>#N/A</v>
      </c>
      <c r="Y186" s="10">
        <v>44</v>
      </c>
    </row>
    <row r="187" spans="1:25">
      <c r="A187" s="1">
        <v>10</v>
      </c>
      <c r="B187" s="1">
        <f t="shared" si="8"/>
        <v>186</v>
      </c>
      <c r="C187" s="1" t="s">
        <v>49</v>
      </c>
      <c r="D187" s="17"/>
      <c r="E187" s="14" t="str">
        <f t="shared" si="6"/>
        <v/>
      </c>
      <c r="F187" s="11" t="str" cm="1">
        <f t="array" ref="F187">IF(D187="","",IF($N$11="ENTER INITIALS","",IF(AND(V755&gt;=33,V757&gt;=33),"Inconclusive",_xlfn.IFS(X755+X757=2,"Positive",X754+X755=2,"N1 Rerun",X756+X757=2,"N1 Rerun",X755+X757=1,"Rerun",X754+X756+X755+X757=0,"Rerun",X755+X757=0,"Negative"))))</f>
        <v/>
      </c>
      <c r="G187" s="18"/>
      <c r="H187" s="18"/>
      <c r="I187" s="18"/>
      <c r="J187" s="18"/>
      <c r="K187" s="18"/>
      <c r="L187" s="11" t="str" cm="1">
        <f t="array" ref="L187">_xlfn.IFS(K187="","",K187=F187,"VALIDATED",K187&lt;&gt;F187,"NOT VALIDATED")</f>
        <v/>
      </c>
      <c r="P187" s="1" t="str">
        <f t="shared" si="7"/>
        <v/>
      </c>
      <c r="Q187" s="1" t="s">
        <v>206</v>
      </c>
      <c r="R187" s="1" t="s">
        <v>33</v>
      </c>
      <c r="S187" s="1" t="s">
        <v>34</v>
      </c>
      <c r="T187" s="1" t="s">
        <v>28</v>
      </c>
      <c r="U187" s="1" t="s">
        <v>207</v>
      </c>
      <c r="W187" s="1" t="str">
        <f>IF($N$11="ENTER INITIALS","",IF(V187="","NO",IF(V187&lt;33,"YES","NO")))</f>
        <v/>
      </c>
      <c r="X187" s="5" t="e" cm="1">
        <f t="array" ref="X187">_xlfn.IFS(W187="YES",1,W187="NO",0,W187="NO AMP",0)</f>
        <v>#N/A</v>
      </c>
      <c r="Y187" s="10">
        <v>44</v>
      </c>
    </row>
    <row r="188" spans="1:25">
      <c r="A188" s="1">
        <v>11</v>
      </c>
      <c r="B188" s="1">
        <f t="shared" si="8"/>
        <v>187</v>
      </c>
      <c r="C188" s="1" t="s">
        <v>22</v>
      </c>
      <c r="D188" s="17"/>
      <c r="E188" s="14" t="str">
        <f t="shared" si="6"/>
        <v/>
      </c>
      <c r="F188" s="11" t="str" cm="1">
        <f t="array" ref="F188">IF(D188="","",IF($N$11="ENTER INITIALS","",IF(AND(V759&gt;=33,V761&gt;=33),"Inconclusive",_xlfn.IFS(X759+X761=2,"Positive",X758+X759=2,"N1 Rerun",X760+X761=2,"N1 Rerun",X759+X761=1,"Rerun",X758+X760+X759+X761=0,"Rerun",X759+X761=0,"Negative"))))</f>
        <v/>
      </c>
      <c r="G188" s="18"/>
      <c r="H188" s="18"/>
      <c r="I188" s="18"/>
      <c r="J188" s="18"/>
      <c r="K188" s="18"/>
      <c r="L188" s="11" t="str" cm="1">
        <f t="array" ref="L188">_xlfn.IFS(K188="","",K188=F188,"VALIDATED",K188&lt;&gt;F188,"NOT VALIDATED")</f>
        <v/>
      </c>
      <c r="P188" s="1" t="str">
        <f t="shared" si="7"/>
        <v/>
      </c>
      <c r="Q188" s="1" t="s">
        <v>208</v>
      </c>
      <c r="R188" s="1" t="s">
        <v>26</v>
      </c>
      <c r="S188" s="1" t="s">
        <v>27</v>
      </c>
      <c r="T188" s="1" t="s">
        <v>28</v>
      </c>
      <c r="U188" s="1" t="s">
        <v>207</v>
      </c>
      <c r="W188" s="1" t="str">
        <f>IF($N$11="ENTER INITIALS","",IF(V188="","INVALID",IF(V188&lt;33,"VALID","INVALID")))</f>
        <v/>
      </c>
      <c r="X188" s="5" t="e" cm="1">
        <f t="array" ref="X188">_xlfn.IFS(W188="VALID",1,W188="INVALID",0,W188="NO AMP",0)</f>
        <v>#N/A</v>
      </c>
      <c r="Y188" s="10">
        <v>44</v>
      </c>
    </row>
    <row r="189" spans="1:25">
      <c r="A189" s="1">
        <v>11</v>
      </c>
      <c r="B189" s="1">
        <f t="shared" si="8"/>
        <v>188</v>
      </c>
      <c r="C189" s="1" t="s">
        <v>31</v>
      </c>
      <c r="D189" s="17"/>
      <c r="E189" s="14" t="str">
        <f t="shared" si="6"/>
        <v/>
      </c>
      <c r="F189" s="11" t="str" cm="1">
        <f t="array" ref="F189">IF(D189="","",IF($N$11="ENTER INITIALS","",IF(AND(V763&gt;=33,V765&gt;=33),"Inconclusive",_xlfn.IFS(X763+X765=2,"Positive",X762+X763=2,"N1 Rerun",X764+X765=2,"N1 Rerun",X763+X765=1,"Rerun",X762+X764+X763+X765=0,"Rerun",X763+X765=0,"Negative"))))</f>
        <v/>
      </c>
      <c r="G189" s="18"/>
      <c r="H189" s="18"/>
      <c r="I189" s="18"/>
      <c r="J189" s="18"/>
      <c r="K189" s="18"/>
      <c r="L189" s="11" t="str" cm="1">
        <f t="array" ref="L189">_xlfn.IFS(K189="","",K189=F189,"VALIDATED",K189&lt;&gt;F189,"NOT VALIDATED")</f>
        <v/>
      </c>
      <c r="P189" s="1" t="str">
        <f t="shared" si="7"/>
        <v/>
      </c>
      <c r="Q189" s="1" t="s">
        <v>208</v>
      </c>
      <c r="R189" s="1" t="s">
        <v>33</v>
      </c>
      <c r="S189" s="1" t="s">
        <v>34</v>
      </c>
      <c r="T189" s="1" t="s">
        <v>28</v>
      </c>
      <c r="U189" s="1" t="s">
        <v>207</v>
      </c>
      <c r="W189" s="1" t="str">
        <f>IF($N$11="ENTER INITIALS","",IF(V189="","NO",IF(V189&lt;33,"YES","NO")))</f>
        <v/>
      </c>
      <c r="X189" s="5" t="e" cm="1">
        <f t="array" ref="X189">_xlfn.IFS(W189="YES",1,W189="NO",0,W189="NO AMP",0)</f>
        <v>#N/A</v>
      </c>
      <c r="Y189" s="10">
        <v>44</v>
      </c>
    </row>
    <row r="190" spans="1:25">
      <c r="A190" s="1">
        <v>11</v>
      </c>
      <c r="B190" s="1">
        <f t="shared" si="8"/>
        <v>189</v>
      </c>
      <c r="C190" s="1" t="s">
        <v>36</v>
      </c>
      <c r="D190" s="27" t="str">
        <f>'Plate 1'!D190</f>
        <v>SCAN Bar code here</v>
      </c>
      <c r="E190" s="15" t="str">
        <f t="shared" si="6"/>
        <v/>
      </c>
      <c r="F190" s="11" t="str" cm="1">
        <f t="array" ref="F190">IF(D190="","",IF($N$11="ENTER INITIALS","",IF(AND(V767&gt;=33,V769&gt;=33),"Inconclusive",_xlfn.IFS(X767+X769=2,"Positive",X766+X767=2,"N1 Rerun",X768+X769=2,"N1 Rerun",X767+X769=1,"Rerun",X766+X768+X767+X769=0,"Rerun",X767+X769=0,"Negative"))))</f>
        <v/>
      </c>
      <c r="G190" s="18"/>
      <c r="H190" s="25" t="s">
        <v>210</v>
      </c>
      <c r="I190" s="18"/>
      <c r="J190" s="18"/>
      <c r="K190" s="18"/>
      <c r="L190" s="11" t="str" cm="1">
        <f t="array" ref="L190">_xlfn.IFS(K190="","",K190=F190,"VALIDATED",K190&lt;&gt;F190,"NOT VALIDATED")</f>
        <v/>
      </c>
      <c r="P190" s="1" t="str">
        <f t="shared" si="7"/>
        <v/>
      </c>
      <c r="Q190" s="1" t="s">
        <v>211</v>
      </c>
      <c r="R190" s="1" t="s">
        <v>26</v>
      </c>
      <c r="S190" s="1" t="s">
        <v>27</v>
      </c>
      <c r="T190" s="1" t="s">
        <v>28</v>
      </c>
      <c r="U190" s="1" t="s">
        <v>212</v>
      </c>
      <c r="W190" s="1" t="str">
        <f>IF($N$11="ENTER INITIALS","",IF(V190="","INVALID",IF(V190&lt;33,"VALID","INVALID")))</f>
        <v/>
      </c>
      <c r="X190" s="5" t="e" cm="1">
        <f t="array" ref="X190">_xlfn.IFS(W190="VALID",1,W190="INVALID",0,W190="NO AMP",0)</f>
        <v>#N/A</v>
      </c>
      <c r="Y190" s="10">
        <v>45</v>
      </c>
    </row>
    <row r="191" spans="1:25">
      <c r="A191" s="2" t="s">
        <v>213</v>
      </c>
      <c r="B191" s="2" t="s">
        <v>213</v>
      </c>
      <c r="C191" s="2" t="s">
        <v>213</v>
      </c>
      <c r="E191" s="1" t="str">
        <f>'Plate 1'!E191</f>
        <v>Enter CQ Values</v>
      </c>
      <c r="P191" s="1" t="str">
        <f t="shared" si="7"/>
        <v/>
      </c>
      <c r="Q191" s="1" t="s">
        <v>211</v>
      </c>
      <c r="R191" s="1" t="s">
        <v>33</v>
      </c>
      <c r="S191" s="1" t="s">
        <v>34</v>
      </c>
      <c r="T191" s="1" t="s">
        <v>28</v>
      </c>
      <c r="U191" s="1" t="s">
        <v>212</v>
      </c>
      <c r="W191" s="1" t="str">
        <f>IF($N$11="ENTER INITIALS","",IF(V191="","NO",IF(V191&lt;33,"YES","NO")))</f>
        <v/>
      </c>
      <c r="X191" s="5" t="e" cm="1">
        <f t="array" ref="X191">_xlfn.IFS(W191="YES",1,W191="NO",0,W191="NO AMP",0)</f>
        <v>#N/A</v>
      </c>
      <c r="Y191" s="10">
        <v>45</v>
      </c>
    </row>
    <row r="192" spans="1:25">
      <c r="A192" s="3" t="s">
        <v>213</v>
      </c>
      <c r="B192" s="3" t="s">
        <v>213</v>
      </c>
      <c r="C192" s="3" t="s">
        <v>213</v>
      </c>
      <c r="P192" s="1" t="str">
        <f t="shared" si="7"/>
        <v/>
      </c>
      <c r="Q192" s="1" t="s">
        <v>215</v>
      </c>
      <c r="R192" s="1" t="s">
        <v>26</v>
      </c>
      <c r="S192" s="1" t="s">
        <v>27</v>
      </c>
      <c r="T192" s="1" t="s">
        <v>28</v>
      </c>
      <c r="U192" s="1" t="s">
        <v>212</v>
      </c>
      <c r="W192" s="1" t="str">
        <f>IF($N$11="ENTER INITIALS","",IF(V192="","INVALID",IF(V192&lt;33,"VALID","INVALID")))</f>
        <v/>
      </c>
      <c r="X192" s="5" t="e" cm="1">
        <f t="array" ref="X192">_xlfn.IFS(W192="VALID",1,W192="INVALID",0,W192="NO AMP",0)</f>
        <v>#N/A</v>
      </c>
      <c r="Y192" s="10">
        <v>45</v>
      </c>
    </row>
    <row r="193" spans="1:25">
      <c r="A193" s="3" t="s">
        <v>213</v>
      </c>
      <c r="B193" s="3" t="s">
        <v>213</v>
      </c>
      <c r="C193" s="3" t="s">
        <v>213</v>
      </c>
      <c r="P193" s="1" t="str">
        <f t="shared" si="7"/>
        <v/>
      </c>
      <c r="Q193" s="1" t="s">
        <v>215</v>
      </c>
      <c r="R193" s="1" t="s">
        <v>33</v>
      </c>
      <c r="S193" s="1" t="s">
        <v>34</v>
      </c>
      <c r="T193" s="1" t="s">
        <v>28</v>
      </c>
      <c r="U193" s="1" t="s">
        <v>212</v>
      </c>
      <c r="W193" s="1" t="str">
        <f>IF($N$11="ENTER INITIALS","",IF(V193="","NO",IF(V193&lt;33,"YES","NO")))</f>
        <v/>
      </c>
      <c r="X193" s="5" t="e" cm="1">
        <f t="array" ref="X193">_xlfn.IFS(W193="YES",1,W193="NO",0,W193="NO AMP",0)</f>
        <v>#N/A</v>
      </c>
      <c r="Y193" s="10">
        <v>45</v>
      </c>
    </row>
    <row r="194" spans="1:25">
      <c r="P194" s="1" t="str">
        <f t="shared" si="7"/>
        <v/>
      </c>
      <c r="Q194" s="1" t="s">
        <v>216</v>
      </c>
      <c r="R194" s="1" t="s">
        <v>26</v>
      </c>
      <c r="S194" s="1" t="s">
        <v>27</v>
      </c>
      <c r="T194" s="1" t="s">
        <v>28</v>
      </c>
      <c r="U194" s="1" t="s">
        <v>217</v>
      </c>
      <c r="W194" s="1" t="str">
        <f>IF($N$11="ENTER INITIALS","",IF(V194="","INVALID",IF(V194&lt;33,"VALID","INVALID")))</f>
        <v/>
      </c>
      <c r="X194" s="5" t="e" cm="1">
        <f t="array" ref="X194">_xlfn.IFS(W194="VALID",1,W194="INVALID",0,W194="NO AMP",0)</f>
        <v>#N/A</v>
      </c>
      <c r="Y194" s="10">
        <v>46</v>
      </c>
    </row>
    <row r="195" spans="1:25">
      <c r="P195" s="1" t="str">
        <f t="shared" si="7"/>
        <v/>
      </c>
      <c r="Q195" s="1" t="s">
        <v>216</v>
      </c>
      <c r="R195" s="1" t="s">
        <v>33</v>
      </c>
      <c r="S195" s="1" t="s">
        <v>34</v>
      </c>
      <c r="T195" s="1" t="s">
        <v>28</v>
      </c>
      <c r="U195" s="1" t="s">
        <v>217</v>
      </c>
      <c r="W195" s="1" t="str">
        <f>IF($N$11="ENTER INITIALS","",IF(V195="","NO",IF(V195&lt;33,"YES","NO")))</f>
        <v/>
      </c>
      <c r="X195" s="5" t="e" cm="1">
        <f t="array" ref="X195">_xlfn.IFS(W195="YES",1,W195="NO",0,W195="NO AMP",0)</f>
        <v>#N/A</v>
      </c>
      <c r="Y195" s="10">
        <v>46</v>
      </c>
    </row>
    <row r="196" spans="1:25">
      <c r="P196" s="1" t="str">
        <f t="shared" si="7"/>
        <v/>
      </c>
      <c r="Q196" s="1" t="s">
        <v>218</v>
      </c>
      <c r="R196" s="1" t="s">
        <v>26</v>
      </c>
      <c r="S196" s="1" t="s">
        <v>27</v>
      </c>
      <c r="T196" s="1" t="s">
        <v>28</v>
      </c>
      <c r="U196" s="1" t="s">
        <v>217</v>
      </c>
      <c r="W196" s="1" t="str">
        <f>IF($N$11="ENTER INITIALS","",IF(V196="","INVALID",IF(V196&lt;33,"VALID","INVALID")))</f>
        <v/>
      </c>
      <c r="X196" s="5" t="e" cm="1">
        <f t="array" ref="X196">_xlfn.IFS(W196="VALID",1,W196="INVALID",0,W196="NO AMP",0)</f>
        <v>#N/A</v>
      </c>
      <c r="Y196" s="10">
        <v>46</v>
      </c>
    </row>
    <row r="197" spans="1:25">
      <c r="P197" s="1" t="str">
        <f t="shared" si="7"/>
        <v/>
      </c>
      <c r="Q197" s="1" t="s">
        <v>218</v>
      </c>
      <c r="R197" s="1" t="s">
        <v>33</v>
      </c>
      <c r="S197" s="1" t="s">
        <v>34</v>
      </c>
      <c r="T197" s="1" t="s">
        <v>28</v>
      </c>
      <c r="U197" s="1" t="s">
        <v>217</v>
      </c>
      <c r="W197" s="1" t="str">
        <f>IF($N$11="ENTER INITIALS","",IF(V197="","NO",IF(V197&lt;33,"YES","NO")))</f>
        <v/>
      </c>
      <c r="X197" s="5" t="e" cm="1">
        <f t="array" ref="X197">_xlfn.IFS(W197="YES",1,W197="NO",0,W197="NO AMP",0)</f>
        <v>#N/A</v>
      </c>
      <c r="Y197" s="10">
        <v>46</v>
      </c>
    </row>
    <row r="198" spans="1:25">
      <c r="P198" s="1" t="str">
        <f t="shared" si="7"/>
        <v/>
      </c>
      <c r="Q198" s="1" t="s">
        <v>219</v>
      </c>
      <c r="R198" s="1" t="s">
        <v>26</v>
      </c>
      <c r="S198" s="1" t="s">
        <v>27</v>
      </c>
      <c r="T198" s="1" t="s">
        <v>28</v>
      </c>
      <c r="U198" s="1" t="s">
        <v>220</v>
      </c>
      <c r="W198" s="1" t="str">
        <f>IF($N$11="ENTER INITIALS","",IF(V198="","INVALID",IF(V198&lt;33,"VALID","INVALID")))</f>
        <v/>
      </c>
      <c r="X198" s="5" t="e" cm="1">
        <f t="array" ref="X198">_xlfn.IFS(W198="VALID",1,W198="INVALID",0,W198="NO AMP",0)</f>
        <v>#N/A</v>
      </c>
      <c r="Y198" s="10">
        <v>47</v>
      </c>
    </row>
    <row r="199" spans="1:25">
      <c r="P199" s="1" t="str">
        <f t="shared" si="7"/>
        <v/>
      </c>
      <c r="Q199" s="1" t="s">
        <v>219</v>
      </c>
      <c r="R199" s="1" t="s">
        <v>33</v>
      </c>
      <c r="S199" s="1" t="s">
        <v>34</v>
      </c>
      <c r="T199" s="1" t="s">
        <v>28</v>
      </c>
      <c r="U199" s="1" t="s">
        <v>220</v>
      </c>
      <c r="W199" s="1" t="str">
        <f>IF($N$11="ENTER INITIALS","",IF(V199="","NO",IF(V199&lt;33,"YES","NO")))</f>
        <v/>
      </c>
      <c r="X199" s="5" t="e" cm="1">
        <f t="array" ref="X199">_xlfn.IFS(W199="YES",1,W199="NO",0,W199="NO AMP",0)</f>
        <v>#N/A</v>
      </c>
      <c r="Y199" s="10">
        <v>47</v>
      </c>
    </row>
    <row r="200" spans="1:25">
      <c r="P200" s="1" t="str">
        <f t="shared" si="7"/>
        <v/>
      </c>
      <c r="Q200" s="1" t="s">
        <v>221</v>
      </c>
      <c r="R200" s="1" t="s">
        <v>26</v>
      </c>
      <c r="S200" s="1" t="s">
        <v>27</v>
      </c>
      <c r="T200" s="1" t="s">
        <v>28</v>
      </c>
      <c r="U200" s="1" t="s">
        <v>220</v>
      </c>
      <c r="W200" s="1" t="str">
        <f>IF($N$11="ENTER INITIALS","",IF(V200="","INVALID",IF(V200&lt;33,"VALID","INVALID")))</f>
        <v/>
      </c>
      <c r="X200" s="5" t="e" cm="1">
        <f t="array" ref="X200">_xlfn.IFS(W200="VALID",1,W200="INVALID",0,W200="NO AMP",0)</f>
        <v>#N/A</v>
      </c>
      <c r="Y200" s="10">
        <v>47</v>
      </c>
    </row>
    <row r="201" spans="1:25">
      <c r="P201" s="1" t="str">
        <f t="shared" si="7"/>
        <v/>
      </c>
      <c r="Q201" s="1" t="s">
        <v>221</v>
      </c>
      <c r="R201" s="1" t="s">
        <v>33</v>
      </c>
      <c r="S201" s="1" t="s">
        <v>34</v>
      </c>
      <c r="T201" s="1" t="s">
        <v>28</v>
      </c>
      <c r="U201" s="1" t="s">
        <v>220</v>
      </c>
      <c r="W201" s="1" t="str">
        <f>IF($N$11="ENTER INITIALS","",IF(V201="","NO",IF(V201&lt;33,"YES","NO")))</f>
        <v/>
      </c>
      <c r="X201" s="5" t="e" cm="1">
        <f t="array" ref="X201">_xlfn.IFS(W201="YES",1,W201="NO",0,W201="NO AMP",0)</f>
        <v>#N/A</v>
      </c>
      <c r="Y201" s="10">
        <v>47</v>
      </c>
    </row>
    <row r="202" spans="1:25">
      <c r="P202" s="1" t="str">
        <f t="shared" si="7"/>
        <v/>
      </c>
      <c r="Q202" s="1" t="s">
        <v>222</v>
      </c>
      <c r="R202" s="1" t="s">
        <v>26</v>
      </c>
      <c r="S202" s="1" t="s">
        <v>27</v>
      </c>
      <c r="T202" s="1" t="s">
        <v>28</v>
      </c>
      <c r="U202" s="1" t="s">
        <v>223</v>
      </c>
      <c r="W202" s="1" t="str">
        <f>IF($N$11="ENTER INITIALS","",IF(V202="","INVALID",IF(V202&lt;33,"VALID","INVALID")))</f>
        <v/>
      </c>
      <c r="X202" s="5" t="e" cm="1">
        <f t="array" ref="X202">_xlfn.IFS(W202="VALID",1,W202="INVALID",0,W202="NO AMP",0)</f>
        <v>#N/A</v>
      </c>
      <c r="Y202" s="10">
        <v>48</v>
      </c>
    </row>
    <row r="203" spans="1:25">
      <c r="P203" s="1" t="str">
        <f t="shared" si="7"/>
        <v/>
      </c>
      <c r="Q203" s="1" t="s">
        <v>222</v>
      </c>
      <c r="R203" s="1" t="s">
        <v>33</v>
      </c>
      <c r="S203" s="1" t="s">
        <v>34</v>
      </c>
      <c r="T203" s="1" t="s">
        <v>28</v>
      </c>
      <c r="U203" s="1" t="s">
        <v>223</v>
      </c>
      <c r="W203" s="1" t="str">
        <f>IF($N$11="ENTER INITIALS","",IF(V203="","NO",IF(V203&lt;33,"YES","NO")))</f>
        <v/>
      </c>
      <c r="X203" s="5" t="e" cm="1">
        <f t="array" ref="X203">_xlfn.IFS(W203="YES",1,W203="NO",0,W203="NO AMP",0)</f>
        <v>#N/A</v>
      </c>
      <c r="Y203" s="10">
        <v>48</v>
      </c>
    </row>
    <row r="204" spans="1:25">
      <c r="P204" s="1" t="str">
        <f t="shared" si="7"/>
        <v/>
      </c>
      <c r="Q204" s="1" t="s">
        <v>224</v>
      </c>
      <c r="R204" s="1" t="s">
        <v>26</v>
      </c>
      <c r="S204" s="1" t="s">
        <v>27</v>
      </c>
      <c r="T204" s="1" t="s">
        <v>28</v>
      </c>
      <c r="U204" s="1" t="s">
        <v>223</v>
      </c>
      <c r="W204" s="1" t="str">
        <f>IF($N$11="ENTER INITIALS","",IF(V204="","INVALID",IF(V204&lt;33,"VALID","INVALID")))</f>
        <v/>
      </c>
      <c r="X204" s="5" t="e" cm="1">
        <f t="array" ref="X204">_xlfn.IFS(W204="VALID",1,W204="INVALID",0,W204="NO AMP",0)</f>
        <v>#N/A</v>
      </c>
      <c r="Y204" s="10">
        <v>48</v>
      </c>
    </row>
    <row r="205" spans="1:25">
      <c r="P205" s="1" t="str">
        <f t="shared" si="7"/>
        <v/>
      </c>
      <c r="Q205" s="1" t="s">
        <v>224</v>
      </c>
      <c r="R205" s="1" t="s">
        <v>33</v>
      </c>
      <c r="S205" s="1" t="s">
        <v>34</v>
      </c>
      <c r="T205" s="1" t="s">
        <v>28</v>
      </c>
      <c r="U205" s="1" t="s">
        <v>223</v>
      </c>
      <c r="W205" s="1" t="str">
        <f>IF($N$11="ENTER INITIALS","",IF(V205="","NO",IF(V205&lt;33,"YES","NO")))</f>
        <v/>
      </c>
      <c r="X205" s="5" t="e" cm="1">
        <f t="array" ref="X205">_xlfn.IFS(W205="YES",1,W205="NO",0,W205="NO AMP",0)</f>
        <v>#N/A</v>
      </c>
      <c r="Y205" s="10">
        <v>48</v>
      </c>
    </row>
    <row r="206" spans="1:25">
      <c r="P206" s="1" t="str">
        <f t="shared" si="7"/>
        <v/>
      </c>
      <c r="Q206" s="1" t="s">
        <v>225</v>
      </c>
      <c r="R206" s="1" t="s">
        <v>26</v>
      </c>
      <c r="S206" s="1" t="s">
        <v>27</v>
      </c>
      <c r="T206" s="1" t="s">
        <v>28</v>
      </c>
      <c r="U206" s="1" t="s">
        <v>226</v>
      </c>
      <c r="W206" s="1" t="str">
        <f>IF($N$11="ENTER INITIALS","",IF(V206="","INVALID",IF(V206&lt;33,"VALID","INVALID")))</f>
        <v/>
      </c>
      <c r="X206" s="5" t="e" cm="1">
        <f t="array" ref="X206">_xlfn.IFS(W206="VALID",1,W206="INVALID",0,W206="NO AMP",0)</f>
        <v>#N/A</v>
      </c>
      <c r="Y206" s="10">
        <v>49</v>
      </c>
    </row>
    <row r="207" spans="1:25">
      <c r="P207" s="1" t="str">
        <f t="shared" ref="P207:P270" si="9">IF(VLOOKUP(Y207,$B$2:$D$190,3,FALSE)="","",VLOOKUP(Y207,$B$2:$D$190,3,FALSE))</f>
        <v/>
      </c>
      <c r="Q207" s="1" t="s">
        <v>225</v>
      </c>
      <c r="R207" s="1" t="s">
        <v>33</v>
      </c>
      <c r="S207" s="1" t="s">
        <v>34</v>
      </c>
      <c r="T207" s="1" t="s">
        <v>28</v>
      </c>
      <c r="U207" s="1" t="s">
        <v>226</v>
      </c>
      <c r="W207" s="1" t="str">
        <f>IF($N$11="ENTER INITIALS","",IF(V207="","NO",IF(V207&lt;33,"YES","NO")))</f>
        <v/>
      </c>
      <c r="X207" s="5" t="e" cm="1">
        <f t="array" ref="X207">_xlfn.IFS(W207="YES",1,W207="NO",0,W207="NO AMP",0)</f>
        <v>#N/A</v>
      </c>
      <c r="Y207" s="10">
        <v>49</v>
      </c>
    </row>
    <row r="208" spans="1:25">
      <c r="P208" s="1" t="str">
        <f t="shared" si="9"/>
        <v/>
      </c>
      <c r="Q208" s="1" t="s">
        <v>227</v>
      </c>
      <c r="R208" s="1" t="s">
        <v>26</v>
      </c>
      <c r="S208" s="1" t="s">
        <v>27</v>
      </c>
      <c r="T208" s="1" t="s">
        <v>28</v>
      </c>
      <c r="U208" s="1" t="s">
        <v>226</v>
      </c>
      <c r="W208" s="1" t="str">
        <f>IF($N$11="ENTER INITIALS","",IF(V208="","INVALID",IF(V208&lt;33,"VALID","INVALID")))</f>
        <v/>
      </c>
      <c r="X208" s="5" t="e" cm="1">
        <f t="array" ref="X208">_xlfn.IFS(W208="VALID",1,W208="INVALID",0,W208="NO AMP",0)</f>
        <v>#N/A</v>
      </c>
      <c r="Y208" s="10">
        <v>49</v>
      </c>
    </row>
    <row r="209" spans="16:25">
      <c r="P209" s="1" t="str">
        <f t="shared" si="9"/>
        <v/>
      </c>
      <c r="Q209" s="1" t="s">
        <v>227</v>
      </c>
      <c r="R209" s="1" t="s">
        <v>33</v>
      </c>
      <c r="S209" s="1" t="s">
        <v>34</v>
      </c>
      <c r="T209" s="1" t="s">
        <v>28</v>
      </c>
      <c r="U209" s="1" t="s">
        <v>226</v>
      </c>
      <c r="W209" s="1" t="str">
        <f>IF($N$11="ENTER INITIALS","",IF(V209="","NO",IF(V209&lt;33,"YES","NO")))</f>
        <v/>
      </c>
      <c r="X209" s="5" t="e" cm="1">
        <f t="array" ref="X209">_xlfn.IFS(W209="YES",1,W209="NO",0,W209="NO AMP",0)</f>
        <v>#N/A</v>
      </c>
      <c r="Y209" s="10">
        <v>49</v>
      </c>
    </row>
    <row r="210" spans="16:25">
      <c r="P210" s="1" t="str">
        <f t="shared" si="9"/>
        <v/>
      </c>
      <c r="Q210" s="1" t="s">
        <v>228</v>
      </c>
      <c r="R210" s="1" t="s">
        <v>26</v>
      </c>
      <c r="S210" s="1" t="s">
        <v>27</v>
      </c>
      <c r="T210" s="1" t="s">
        <v>28</v>
      </c>
      <c r="U210" s="1" t="s">
        <v>229</v>
      </c>
      <c r="W210" s="1" t="str">
        <f>IF($N$11="ENTER INITIALS","",IF(V210="","INVALID",IF(V210&lt;33,"VALID","INVALID")))</f>
        <v/>
      </c>
      <c r="X210" s="5" t="e" cm="1">
        <f t="array" ref="X210">_xlfn.IFS(W210="VALID",1,W210="INVALID",0,W210="NO AMP",0)</f>
        <v>#N/A</v>
      </c>
      <c r="Y210" s="10">
        <v>50</v>
      </c>
    </row>
    <row r="211" spans="16:25">
      <c r="P211" s="1" t="str">
        <f t="shared" si="9"/>
        <v/>
      </c>
      <c r="Q211" s="1" t="s">
        <v>228</v>
      </c>
      <c r="R211" s="1" t="s">
        <v>33</v>
      </c>
      <c r="S211" s="1" t="s">
        <v>34</v>
      </c>
      <c r="T211" s="1" t="s">
        <v>28</v>
      </c>
      <c r="U211" s="1" t="s">
        <v>229</v>
      </c>
      <c r="W211" s="1" t="str">
        <f>IF($N$11="ENTER INITIALS","",IF(V211="","NO",IF(V211&lt;33,"YES","NO")))</f>
        <v/>
      </c>
      <c r="X211" s="5" t="e" cm="1">
        <f t="array" ref="X211">_xlfn.IFS(W211="YES",1,W211="NO",0,W211="NO AMP",0)</f>
        <v>#N/A</v>
      </c>
      <c r="Y211" s="10">
        <v>50</v>
      </c>
    </row>
    <row r="212" spans="16:25">
      <c r="P212" s="1" t="str">
        <f t="shared" si="9"/>
        <v/>
      </c>
      <c r="Q212" s="1" t="s">
        <v>230</v>
      </c>
      <c r="R212" s="1" t="s">
        <v>26</v>
      </c>
      <c r="S212" s="1" t="s">
        <v>27</v>
      </c>
      <c r="T212" s="1" t="s">
        <v>28</v>
      </c>
      <c r="U212" s="1" t="s">
        <v>229</v>
      </c>
      <c r="W212" s="1" t="str">
        <f>IF($N$11="ENTER INITIALS","",IF(V212="","INVALID",IF(V212&lt;33,"VALID","INVALID")))</f>
        <v/>
      </c>
      <c r="X212" s="5" t="e" cm="1">
        <f t="array" ref="X212">_xlfn.IFS(W212="VALID",1,W212="INVALID",0,W212="NO AMP",0)</f>
        <v>#N/A</v>
      </c>
      <c r="Y212" s="10">
        <v>50</v>
      </c>
    </row>
    <row r="213" spans="16:25">
      <c r="P213" s="1" t="str">
        <f t="shared" si="9"/>
        <v/>
      </c>
      <c r="Q213" s="1" t="s">
        <v>230</v>
      </c>
      <c r="R213" s="1" t="s">
        <v>33</v>
      </c>
      <c r="S213" s="1" t="s">
        <v>34</v>
      </c>
      <c r="T213" s="1" t="s">
        <v>28</v>
      </c>
      <c r="U213" s="1" t="s">
        <v>229</v>
      </c>
      <c r="W213" s="1" t="str">
        <f>IF($N$11="ENTER INITIALS","",IF(V213="","NO",IF(V213&lt;33,"YES","NO")))</f>
        <v/>
      </c>
      <c r="X213" s="5" t="e" cm="1">
        <f t="array" ref="X213">_xlfn.IFS(W213="YES",1,W213="NO",0,W213="NO AMP",0)</f>
        <v>#N/A</v>
      </c>
      <c r="Y213" s="10">
        <v>50</v>
      </c>
    </row>
    <row r="214" spans="16:25">
      <c r="P214" s="1" t="str">
        <f t="shared" si="9"/>
        <v/>
      </c>
      <c r="Q214" s="1" t="s">
        <v>231</v>
      </c>
      <c r="R214" s="1" t="s">
        <v>26</v>
      </c>
      <c r="S214" s="1" t="s">
        <v>27</v>
      </c>
      <c r="T214" s="1" t="s">
        <v>28</v>
      </c>
      <c r="U214" s="1" t="s">
        <v>232</v>
      </c>
      <c r="W214" s="1" t="str">
        <f>IF($N$11="ENTER INITIALS","",IF(V214="","INVALID",IF(V214&lt;33,"VALID","INVALID")))</f>
        <v/>
      </c>
      <c r="X214" s="5" t="e" cm="1">
        <f t="array" ref="X214">_xlfn.IFS(W214="VALID",1,W214="INVALID",0,W214="NO AMP",0)</f>
        <v>#N/A</v>
      </c>
      <c r="Y214" s="10">
        <v>51</v>
      </c>
    </row>
    <row r="215" spans="16:25">
      <c r="P215" s="1" t="str">
        <f t="shared" si="9"/>
        <v/>
      </c>
      <c r="Q215" s="1" t="s">
        <v>231</v>
      </c>
      <c r="R215" s="1" t="s">
        <v>33</v>
      </c>
      <c r="S215" s="1" t="s">
        <v>34</v>
      </c>
      <c r="T215" s="1" t="s">
        <v>28</v>
      </c>
      <c r="U215" s="1" t="s">
        <v>232</v>
      </c>
      <c r="W215" s="1" t="str">
        <f>IF($N$11="ENTER INITIALS","",IF(V215="","NO",IF(V215&lt;33,"YES","NO")))</f>
        <v/>
      </c>
      <c r="X215" s="5" t="e" cm="1">
        <f t="array" ref="X215">_xlfn.IFS(W215="YES",1,W215="NO",0,W215="NO AMP",0)</f>
        <v>#N/A</v>
      </c>
      <c r="Y215" s="10">
        <v>51</v>
      </c>
    </row>
    <row r="216" spans="16:25">
      <c r="P216" s="1" t="str">
        <f t="shared" si="9"/>
        <v/>
      </c>
      <c r="Q216" s="1" t="s">
        <v>233</v>
      </c>
      <c r="R216" s="1" t="s">
        <v>26</v>
      </c>
      <c r="S216" s="1" t="s">
        <v>27</v>
      </c>
      <c r="T216" s="1" t="s">
        <v>28</v>
      </c>
      <c r="U216" s="1" t="s">
        <v>232</v>
      </c>
      <c r="W216" s="1" t="str">
        <f>IF($N$11="ENTER INITIALS","",IF(V216="","INVALID",IF(V216&lt;33,"VALID","INVALID")))</f>
        <v/>
      </c>
      <c r="X216" s="5" t="e" cm="1">
        <f t="array" ref="X216">_xlfn.IFS(W216="VALID",1,W216="INVALID",0,W216="NO AMP",0)</f>
        <v>#N/A</v>
      </c>
      <c r="Y216" s="10">
        <v>51</v>
      </c>
    </row>
    <row r="217" spans="16:25">
      <c r="P217" s="1" t="str">
        <f t="shared" si="9"/>
        <v/>
      </c>
      <c r="Q217" s="1" t="s">
        <v>233</v>
      </c>
      <c r="R217" s="1" t="s">
        <v>33</v>
      </c>
      <c r="S217" s="1" t="s">
        <v>34</v>
      </c>
      <c r="T217" s="1" t="s">
        <v>28</v>
      </c>
      <c r="U217" s="1" t="s">
        <v>232</v>
      </c>
      <c r="W217" s="1" t="str">
        <f>IF($N$11="ENTER INITIALS","",IF(V217="","NO",IF(V217&lt;33,"YES","NO")))</f>
        <v/>
      </c>
      <c r="X217" s="5" t="e" cm="1">
        <f t="array" ref="X217">_xlfn.IFS(W217="YES",1,W217="NO",0,W217="NO AMP",0)</f>
        <v>#N/A</v>
      </c>
      <c r="Y217" s="10">
        <v>51</v>
      </c>
    </row>
    <row r="218" spans="16:25">
      <c r="P218" s="1" t="str">
        <f t="shared" si="9"/>
        <v/>
      </c>
      <c r="Q218" s="1" t="s">
        <v>234</v>
      </c>
      <c r="R218" s="1" t="s">
        <v>26</v>
      </c>
      <c r="S218" s="1" t="s">
        <v>27</v>
      </c>
      <c r="T218" s="1" t="s">
        <v>28</v>
      </c>
      <c r="U218" s="1" t="s">
        <v>235</v>
      </c>
      <c r="W218" s="1" t="str">
        <f>IF($N$11="ENTER INITIALS","",IF(V218="","INVALID",IF(V218&lt;33,"VALID","INVALID")))</f>
        <v/>
      </c>
      <c r="X218" s="5" t="e" cm="1">
        <f t="array" ref="X218">_xlfn.IFS(W218="VALID",1,W218="INVALID",0,W218="NO AMP",0)</f>
        <v>#N/A</v>
      </c>
      <c r="Y218" s="10">
        <v>52</v>
      </c>
    </row>
    <row r="219" spans="16:25">
      <c r="P219" s="1" t="str">
        <f t="shared" si="9"/>
        <v/>
      </c>
      <c r="Q219" s="1" t="s">
        <v>234</v>
      </c>
      <c r="R219" s="1" t="s">
        <v>33</v>
      </c>
      <c r="S219" s="1" t="s">
        <v>34</v>
      </c>
      <c r="T219" s="1" t="s">
        <v>28</v>
      </c>
      <c r="U219" s="1" t="s">
        <v>235</v>
      </c>
      <c r="W219" s="1" t="str">
        <f>IF($N$11="ENTER INITIALS","",IF(V219="","NO",IF(V219&lt;33,"YES","NO")))</f>
        <v/>
      </c>
      <c r="X219" s="5" t="e" cm="1">
        <f t="array" ref="X219">_xlfn.IFS(W219="YES",1,W219="NO",0,W219="NO AMP",0)</f>
        <v>#N/A</v>
      </c>
      <c r="Y219" s="10">
        <v>52</v>
      </c>
    </row>
    <row r="220" spans="16:25">
      <c r="P220" s="1" t="str">
        <f t="shared" si="9"/>
        <v/>
      </c>
      <c r="Q220" s="1" t="s">
        <v>236</v>
      </c>
      <c r="R220" s="1" t="s">
        <v>26</v>
      </c>
      <c r="S220" s="1" t="s">
        <v>27</v>
      </c>
      <c r="T220" s="1" t="s">
        <v>28</v>
      </c>
      <c r="U220" s="1" t="s">
        <v>235</v>
      </c>
      <c r="W220" s="1" t="str">
        <f>IF($N$11="ENTER INITIALS","",IF(V220="","INVALID",IF(V220&lt;33,"VALID","INVALID")))</f>
        <v/>
      </c>
      <c r="X220" s="5" t="e" cm="1">
        <f t="array" ref="X220">_xlfn.IFS(W220="VALID",1,W220="INVALID",0,W220="NO AMP",0)</f>
        <v>#N/A</v>
      </c>
      <c r="Y220" s="10">
        <v>52</v>
      </c>
    </row>
    <row r="221" spans="16:25">
      <c r="P221" s="1" t="str">
        <f t="shared" si="9"/>
        <v/>
      </c>
      <c r="Q221" s="1" t="s">
        <v>236</v>
      </c>
      <c r="R221" s="1" t="s">
        <v>33</v>
      </c>
      <c r="S221" s="1" t="s">
        <v>34</v>
      </c>
      <c r="T221" s="1" t="s">
        <v>28</v>
      </c>
      <c r="U221" s="1" t="s">
        <v>235</v>
      </c>
      <c r="W221" s="1" t="str">
        <f>IF($N$11="ENTER INITIALS","",IF(V221="","NO",IF(V221&lt;33,"YES","NO")))</f>
        <v/>
      </c>
      <c r="X221" s="5" t="e" cm="1">
        <f t="array" ref="X221">_xlfn.IFS(W221="YES",1,W221="NO",0,W221="NO AMP",0)</f>
        <v>#N/A</v>
      </c>
      <c r="Y221" s="10">
        <v>52</v>
      </c>
    </row>
    <row r="222" spans="16:25">
      <c r="P222" s="1" t="str">
        <f t="shared" si="9"/>
        <v/>
      </c>
      <c r="Q222" s="1" t="s">
        <v>237</v>
      </c>
      <c r="R222" s="1" t="s">
        <v>26</v>
      </c>
      <c r="S222" s="1" t="s">
        <v>27</v>
      </c>
      <c r="T222" s="1" t="s">
        <v>28</v>
      </c>
      <c r="U222" s="1" t="s">
        <v>238</v>
      </c>
      <c r="W222" s="1" t="str">
        <f>IF($N$11="ENTER INITIALS","",IF(V222="","INVALID",IF(V222&lt;33,"VALID","INVALID")))</f>
        <v/>
      </c>
      <c r="X222" s="5" t="e" cm="1">
        <f t="array" ref="X222">_xlfn.IFS(W222="VALID",1,W222="INVALID",0,W222="NO AMP",0)</f>
        <v>#N/A</v>
      </c>
      <c r="Y222" s="10">
        <v>53</v>
      </c>
    </row>
    <row r="223" spans="16:25">
      <c r="P223" s="1" t="str">
        <f t="shared" si="9"/>
        <v/>
      </c>
      <c r="Q223" s="1" t="s">
        <v>237</v>
      </c>
      <c r="R223" s="1" t="s">
        <v>33</v>
      </c>
      <c r="S223" s="1" t="s">
        <v>34</v>
      </c>
      <c r="T223" s="1" t="s">
        <v>28</v>
      </c>
      <c r="U223" s="1" t="s">
        <v>238</v>
      </c>
      <c r="W223" s="1" t="str">
        <f>IF($N$11="ENTER INITIALS","",IF(V223="","NO",IF(V223&lt;33,"YES","NO")))</f>
        <v/>
      </c>
      <c r="X223" s="5" t="e" cm="1">
        <f t="array" ref="X223">_xlfn.IFS(W223="YES",1,W223="NO",0,W223="NO AMP",0)</f>
        <v>#N/A</v>
      </c>
      <c r="Y223" s="10">
        <v>53</v>
      </c>
    </row>
    <row r="224" spans="16:25">
      <c r="P224" s="1" t="str">
        <f t="shared" si="9"/>
        <v/>
      </c>
      <c r="Q224" s="1" t="s">
        <v>239</v>
      </c>
      <c r="R224" s="1" t="s">
        <v>26</v>
      </c>
      <c r="S224" s="1" t="s">
        <v>27</v>
      </c>
      <c r="T224" s="1" t="s">
        <v>28</v>
      </c>
      <c r="U224" s="1" t="s">
        <v>238</v>
      </c>
      <c r="W224" s="1" t="str">
        <f>IF($N$11="ENTER INITIALS","",IF(V224="","INVALID",IF(V224&lt;33,"VALID","INVALID")))</f>
        <v/>
      </c>
      <c r="X224" s="5" t="e" cm="1">
        <f t="array" ref="X224">_xlfn.IFS(W224="VALID",1,W224="INVALID",0,W224="NO AMP",0)</f>
        <v>#N/A</v>
      </c>
      <c r="Y224" s="10">
        <v>53</v>
      </c>
    </row>
    <row r="225" spans="16:25">
      <c r="P225" s="1" t="str">
        <f t="shared" si="9"/>
        <v/>
      </c>
      <c r="Q225" s="1" t="s">
        <v>239</v>
      </c>
      <c r="R225" s="1" t="s">
        <v>33</v>
      </c>
      <c r="S225" s="1" t="s">
        <v>34</v>
      </c>
      <c r="T225" s="1" t="s">
        <v>28</v>
      </c>
      <c r="U225" s="1" t="s">
        <v>238</v>
      </c>
      <c r="W225" s="1" t="str">
        <f>IF($N$11="ENTER INITIALS","",IF(V225="","NO",IF(V225&lt;33,"YES","NO")))</f>
        <v/>
      </c>
      <c r="X225" s="5" t="e" cm="1">
        <f t="array" ref="X225">_xlfn.IFS(W225="YES",1,W225="NO",0,W225="NO AMP",0)</f>
        <v>#N/A</v>
      </c>
      <c r="Y225" s="10">
        <v>53</v>
      </c>
    </row>
    <row r="226" spans="16:25">
      <c r="P226" s="1" t="str">
        <f t="shared" si="9"/>
        <v/>
      </c>
      <c r="Q226" s="1" t="s">
        <v>240</v>
      </c>
      <c r="R226" s="1" t="s">
        <v>26</v>
      </c>
      <c r="S226" s="1" t="s">
        <v>27</v>
      </c>
      <c r="T226" s="1" t="s">
        <v>28</v>
      </c>
      <c r="U226" s="1" t="s">
        <v>241</v>
      </c>
      <c r="W226" s="1" t="str">
        <f>IF($N$11="ENTER INITIALS","",IF(V226="","INVALID",IF(V226&lt;33,"VALID","INVALID")))</f>
        <v/>
      </c>
      <c r="X226" s="5" t="e" cm="1">
        <f t="array" ref="X226">_xlfn.IFS(W226="VALID",1,W226="INVALID",0,W226="NO AMP",0)</f>
        <v>#N/A</v>
      </c>
      <c r="Y226" s="10">
        <v>54</v>
      </c>
    </row>
    <row r="227" spans="16:25">
      <c r="P227" s="1" t="str">
        <f t="shared" si="9"/>
        <v/>
      </c>
      <c r="Q227" s="1" t="s">
        <v>240</v>
      </c>
      <c r="R227" s="1" t="s">
        <v>33</v>
      </c>
      <c r="S227" s="1" t="s">
        <v>34</v>
      </c>
      <c r="T227" s="1" t="s">
        <v>28</v>
      </c>
      <c r="U227" s="1" t="s">
        <v>241</v>
      </c>
      <c r="W227" s="1" t="str">
        <f>IF($N$11="ENTER INITIALS","",IF(V227="","NO",IF(V227&lt;33,"YES","NO")))</f>
        <v/>
      </c>
      <c r="X227" s="5" t="e" cm="1">
        <f t="array" ref="X227">_xlfn.IFS(W227="YES",1,W227="NO",0,W227="NO AMP",0)</f>
        <v>#N/A</v>
      </c>
      <c r="Y227" s="10">
        <v>54</v>
      </c>
    </row>
    <row r="228" spans="16:25">
      <c r="P228" s="1" t="str">
        <f t="shared" si="9"/>
        <v/>
      </c>
      <c r="Q228" s="1" t="s">
        <v>242</v>
      </c>
      <c r="R228" s="1" t="s">
        <v>26</v>
      </c>
      <c r="S228" s="1" t="s">
        <v>27</v>
      </c>
      <c r="T228" s="1" t="s">
        <v>28</v>
      </c>
      <c r="U228" s="1" t="s">
        <v>241</v>
      </c>
      <c r="W228" s="1" t="str">
        <f>IF($N$11="ENTER INITIALS","",IF(V228="","INVALID",IF(V228&lt;33,"VALID","INVALID")))</f>
        <v/>
      </c>
      <c r="X228" s="5" t="e" cm="1">
        <f t="array" ref="X228">_xlfn.IFS(W228="VALID",1,W228="INVALID",0,W228="NO AMP",0)</f>
        <v>#N/A</v>
      </c>
      <c r="Y228" s="10">
        <v>54</v>
      </c>
    </row>
    <row r="229" spans="16:25">
      <c r="P229" s="1" t="str">
        <f t="shared" si="9"/>
        <v/>
      </c>
      <c r="Q229" s="1" t="s">
        <v>242</v>
      </c>
      <c r="R229" s="1" t="s">
        <v>33</v>
      </c>
      <c r="S229" s="1" t="s">
        <v>34</v>
      </c>
      <c r="T229" s="1" t="s">
        <v>28</v>
      </c>
      <c r="U229" s="1" t="s">
        <v>241</v>
      </c>
      <c r="W229" s="1" t="str">
        <f>IF($N$11="ENTER INITIALS","",IF(V229="","NO",IF(V229&lt;33,"YES","NO")))</f>
        <v/>
      </c>
      <c r="X229" s="5" t="e" cm="1">
        <f t="array" ref="X229">_xlfn.IFS(W229="YES",1,W229="NO",0,W229="NO AMP",0)</f>
        <v>#N/A</v>
      </c>
      <c r="Y229" s="10">
        <v>54</v>
      </c>
    </row>
    <row r="230" spans="16:25">
      <c r="P230" s="1" t="str">
        <f t="shared" si="9"/>
        <v/>
      </c>
      <c r="Q230" s="1" t="s">
        <v>243</v>
      </c>
      <c r="R230" s="1" t="s">
        <v>26</v>
      </c>
      <c r="S230" s="1" t="s">
        <v>27</v>
      </c>
      <c r="T230" s="1" t="s">
        <v>28</v>
      </c>
      <c r="U230" s="1" t="s">
        <v>244</v>
      </c>
      <c r="W230" s="1" t="str">
        <f>IF($N$11="ENTER INITIALS","",IF(V230="","INVALID",IF(V230&lt;33,"VALID","INVALID")))</f>
        <v/>
      </c>
      <c r="X230" s="5" t="e" cm="1">
        <f t="array" ref="X230">_xlfn.IFS(W230="VALID",1,W230="INVALID",0,W230="NO AMP",0)</f>
        <v>#N/A</v>
      </c>
      <c r="Y230" s="10">
        <v>55</v>
      </c>
    </row>
    <row r="231" spans="16:25">
      <c r="P231" s="1" t="str">
        <f t="shared" si="9"/>
        <v/>
      </c>
      <c r="Q231" s="1" t="s">
        <v>243</v>
      </c>
      <c r="R231" s="1" t="s">
        <v>33</v>
      </c>
      <c r="S231" s="1" t="s">
        <v>34</v>
      </c>
      <c r="T231" s="1" t="s">
        <v>28</v>
      </c>
      <c r="U231" s="1" t="s">
        <v>244</v>
      </c>
      <c r="W231" s="1" t="str">
        <f>IF($N$11="ENTER INITIALS","",IF(V231="","NO",IF(V231&lt;33,"YES","NO")))</f>
        <v/>
      </c>
      <c r="X231" s="5" t="e" cm="1">
        <f t="array" ref="X231">_xlfn.IFS(W231="YES",1,W231="NO",0,W231="NO AMP",0)</f>
        <v>#N/A</v>
      </c>
      <c r="Y231" s="10">
        <v>55</v>
      </c>
    </row>
    <row r="232" spans="16:25">
      <c r="P232" s="1" t="str">
        <f t="shared" si="9"/>
        <v/>
      </c>
      <c r="Q232" s="1" t="s">
        <v>245</v>
      </c>
      <c r="R232" s="1" t="s">
        <v>26</v>
      </c>
      <c r="S232" s="1" t="s">
        <v>27</v>
      </c>
      <c r="T232" s="1" t="s">
        <v>28</v>
      </c>
      <c r="U232" s="1" t="s">
        <v>244</v>
      </c>
      <c r="W232" s="1" t="str">
        <f>IF($N$11="ENTER INITIALS","",IF(V232="","INVALID",IF(V232&lt;33,"VALID","INVALID")))</f>
        <v/>
      </c>
      <c r="X232" s="5" t="e" cm="1">
        <f t="array" ref="X232">_xlfn.IFS(W232="VALID",1,W232="INVALID",0,W232="NO AMP",0)</f>
        <v>#N/A</v>
      </c>
      <c r="Y232" s="10">
        <v>55</v>
      </c>
    </row>
    <row r="233" spans="16:25">
      <c r="P233" s="1" t="str">
        <f t="shared" si="9"/>
        <v/>
      </c>
      <c r="Q233" s="1" t="s">
        <v>245</v>
      </c>
      <c r="R233" s="1" t="s">
        <v>33</v>
      </c>
      <c r="S233" s="1" t="s">
        <v>34</v>
      </c>
      <c r="T233" s="1" t="s">
        <v>28</v>
      </c>
      <c r="U233" s="1" t="s">
        <v>244</v>
      </c>
      <c r="W233" s="1" t="str">
        <f>IF($N$11="ENTER INITIALS","",IF(V233="","NO",IF(V233&lt;33,"YES","NO")))</f>
        <v/>
      </c>
      <c r="X233" s="5" t="e" cm="1">
        <f t="array" ref="X233">_xlfn.IFS(W233="YES",1,W233="NO",0,W233="NO AMP",0)</f>
        <v>#N/A</v>
      </c>
      <c r="Y233" s="10">
        <v>55</v>
      </c>
    </row>
    <row r="234" spans="16:25">
      <c r="P234" s="1" t="str">
        <f t="shared" si="9"/>
        <v/>
      </c>
      <c r="Q234" s="1" t="s">
        <v>246</v>
      </c>
      <c r="R234" s="1" t="s">
        <v>26</v>
      </c>
      <c r="S234" s="1" t="s">
        <v>27</v>
      </c>
      <c r="T234" s="1" t="s">
        <v>28</v>
      </c>
      <c r="U234" s="1" t="s">
        <v>247</v>
      </c>
      <c r="W234" s="1" t="str">
        <f>IF($N$11="ENTER INITIALS","",IF(V234="","INVALID",IF(V234&lt;33,"VALID","INVALID")))</f>
        <v/>
      </c>
      <c r="X234" s="5" t="e" cm="1">
        <f t="array" ref="X234">_xlfn.IFS(W234="VALID",1,W234="INVALID",0,W234="NO AMP",0)</f>
        <v>#N/A</v>
      </c>
      <c r="Y234" s="10">
        <v>56</v>
      </c>
    </row>
    <row r="235" spans="16:25">
      <c r="P235" s="1" t="str">
        <f t="shared" si="9"/>
        <v/>
      </c>
      <c r="Q235" s="1" t="s">
        <v>246</v>
      </c>
      <c r="R235" s="1" t="s">
        <v>33</v>
      </c>
      <c r="S235" s="1" t="s">
        <v>34</v>
      </c>
      <c r="T235" s="1" t="s">
        <v>28</v>
      </c>
      <c r="U235" s="1" t="s">
        <v>247</v>
      </c>
      <c r="W235" s="1" t="str">
        <f>IF($N$11="ENTER INITIALS","",IF(V235="","NO",IF(V235&lt;33,"YES","NO")))</f>
        <v/>
      </c>
      <c r="X235" s="5" t="e" cm="1">
        <f t="array" ref="X235">_xlfn.IFS(W235="YES",1,W235="NO",0,W235="NO AMP",0)</f>
        <v>#N/A</v>
      </c>
      <c r="Y235" s="10">
        <v>56</v>
      </c>
    </row>
    <row r="236" spans="16:25">
      <c r="P236" s="1" t="str">
        <f t="shared" si="9"/>
        <v/>
      </c>
      <c r="Q236" s="1" t="s">
        <v>248</v>
      </c>
      <c r="R236" s="1" t="s">
        <v>26</v>
      </c>
      <c r="S236" s="1" t="s">
        <v>27</v>
      </c>
      <c r="T236" s="1" t="s">
        <v>28</v>
      </c>
      <c r="U236" s="1" t="s">
        <v>247</v>
      </c>
      <c r="W236" s="1" t="str">
        <f>IF($N$11="ENTER INITIALS","",IF(V236="","INVALID",IF(V236&lt;33,"VALID","INVALID")))</f>
        <v/>
      </c>
      <c r="X236" s="5" t="e" cm="1">
        <f t="array" ref="X236">_xlfn.IFS(W236="VALID",1,W236="INVALID",0,W236="NO AMP",0)</f>
        <v>#N/A</v>
      </c>
      <c r="Y236" s="10">
        <v>56</v>
      </c>
    </row>
    <row r="237" spans="16:25">
      <c r="P237" s="1" t="str">
        <f t="shared" si="9"/>
        <v/>
      </c>
      <c r="Q237" s="1" t="s">
        <v>248</v>
      </c>
      <c r="R237" s="1" t="s">
        <v>33</v>
      </c>
      <c r="S237" s="1" t="s">
        <v>34</v>
      </c>
      <c r="T237" s="1" t="s">
        <v>28</v>
      </c>
      <c r="U237" s="1" t="s">
        <v>247</v>
      </c>
      <c r="W237" s="1" t="str">
        <f>IF($N$11="ENTER INITIALS","",IF(V237="","NO",IF(V237&lt;33,"YES","NO")))</f>
        <v/>
      </c>
      <c r="X237" s="5" t="e" cm="1">
        <f t="array" ref="X237">_xlfn.IFS(W237="YES",1,W237="NO",0,W237="NO AMP",0)</f>
        <v>#N/A</v>
      </c>
      <c r="Y237" s="10">
        <v>56</v>
      </c>
    </row>
    <row r="238" spans="16:25">
      <c r="P238" s="1" t="str">
        <f t="shared" si="9"/>
        <v/>
      </c>
      <c r="Q238" s="1" t="s">
        <v>249</v>
      </c>
      <c r="R238" s="1" t="s">
        <v>26</v>
      </c>
      <c r="S238" s="1" t="s">
        <v>27</v>
      </c>
      <c r="T238" s="1" t="s">
        <v>28</v>
      </c>
      <c r="U238" s="1" t="s">
        <v>250</v>
      </c>
      <c r="W238" s="1" t="str">
        <f>IF($N$11="ENTER INITIALS","",IF(V238="","INVALID",IF(V238&lt;33,"VALID","INVALID")))</f>
        <v/>
      </c>
      <c r="X238" s="5" t="e" cm="1">
        <f t="array" ref="X238">_xlfn.IFS(W238="VALID",1,W238="INVALID",0,W238="NO AMP",0)</f>
        <v>#N/A</v>
      </c>
      <c r="Y238" s="10">
        <v>57</v>
      </c>
    </row>
    <row r="239" spans="16:25">
      <c r="P239" s="1" t="str">
        <f t="shared" si="9"/>
        <v/>
      </c>
      <c r="Q239" s="1" t="s">
        <v>249</v>
      </c>
      <c r="R239" s="1" t="s">
        <v>33</v>
      </c>
      <c r="S239" s="1" t="s">
        <v>34</v>
      </c>
      <c r="T239" s="1" t="s">
        <v>28</v>
      </c>
      <c r="U239" s="1" t="s">
        <v>250</v>
      </c>
      <c r="W239" s="1" t="str">
        <f>IF($N$11="ENTER INITIALS","",IF(V239="","NO",IF(V239&lt;33,"YES","NO")))</f>
        <v/>
      </c>
      <c r="X239" s="5" t="e" cm="1">
        <f t="array" ref="X239">_xlfn.IFS(W239="YES",1,W239="NO",0,W239="NO AMP",0)</f>
        <v>#N/A</v>
      </c>
      <c r="Y239" s="10">
        <v>57</v>
      </c>
    </row>
    <row r="240" spans="16:25">
      <c r="P240" s="1" t="str">
        <f t="shared" si="9"/>
        <v/>
      </c>
      <c r="Q240" s="1" t="s">
        <v>251</v>
      </c>
      <c r="R240" s="1" t="s">
        <v>26</v>
      </c>
      <c r="S240" s="1" t="s">
        <v>27</v>
      </c>
      <c r="T240" s="1" t="s">
        <v>28</v>
      </c>
      <c r="U240" s="1" t="s">
        <v>250</v>
      </c>
      <c r="W240" s="1" t="str">
        <f>IF($N$11="ENTER INITIALS","",IF(V240="","INVALID",IF(V240&lt;33,"VALID","INVALID")))</f>
        <v/>
      </c>
      <c r="X240" s="5" t="e" cm="1">
        <f t="array" ref="X240">_xlfn.IFS(W240="VALID",1,W240="INVALID",0,W240="NO AMP",0)</f>
        <v>#N/A</v>
      </c>
      <c r="Y240" s="10">
        <v>57</v>
      </c>
    </row>
    <row r="241" spans="16:25">
      <c r="P241" s="1" t="str">
        <f t="shared" si="9"/>
        <v/>
      </c>
      <c r="Q241" s="1" t="s">
        <v>251</v>
      </c>
      <c r="R241" s="1" t="s">
        <v>33</v>
      </c>
      <c r="S241" s="1" t="s">
        <v>34</v>
      </c>
      <c r="T241" s="1" t="s">
        <v>28</v>
      </c>
      <c r="U241" s="1" t="s">
        <v>250</v>
      </c>
      <c r="W241" s="1" t="str">
        <f>IF($N$11="ENTER INITIALS","",IF(V241="","NO",IF(V241&lt;33,"YES","NO")))</f>
        <v/>
      </c>
      <c r="X241" s="5" t="e" cm="1">
        <f t="array" ref="X241">_xlfn.IFS(W241="YES",1,W241="NO",0,W241="NO AMP",0)</f>
        <v>#N/A</v>
      </c>
      <c r="Y241" s="10">
        <v>57</v>
      </c>
    </row>
    <row r="242" spans="16:25">
      <c r="P242" s="1" t="str">
        <f t="shared" si="9"/>
        <v/>
      </c>
      <c r="Q242" s="1" t="s">
        <v>252</v>
      </c>
      <c r="R242" s="1" t="s">
        <v>26</v>
      </c>
      <c r="S242" s="1" t="s">
        <v>27</v>
      </c>
      <c r="T242" s="1" t="s">
        <v>28</v>
      </c>
      <c r="U242" s="1" t="s">
        <v>253</v>
      </c>
      <c r="W242" s="1" t="str">
        <f>IF($N$11="ENTER INITIALS","",IF(V242="","INVALID",IF(V242&lt;33,"VALID","INVALID")))</f>
        <v/>
      </c>
      <c r="X242" s="5" t="e" cm="1">
        <f t="array" ref="X242">_xlfn.IFS(W242="VALID",1,W242="INVALID",0,W242="NO AMP",0)</f>
        <v>#N/A</v>
      </c>
      <c r="Y242" s="10">
        <v>58</v>
      </c>
    </row>
    <row r="243" spans="16:25">
      <c r="P243" s="1" t="str">
        <f t="shared" si="9"/>
        <v/>
      </c>
      <c r="Q243" s="1" t="s">
        <v>252</v>
      </c>
      <c r="R243" s="1" t="s">
        <v>33</v>
      </c>
      <c r="S243" s="1" t="s">
        <v>34</v>
      </c>
      <c r="T243" s="1" t="s">
        <v>28</v>
      </c>
      <c r="U243" s="1" t="s">
        <v>253</v>
      </c>
      <c r="W243" s="1" t="str">
        <f>IF($N$11="ENTER INITIALS","",IF(V243="","NO",IF(V243&lt;33,"YES","NO")))</f>
        <v/>
      </c>
      <c r="X243" s="5" t="e" cm="1">
        <f t="array" ref="X243">_xlfn.IFS(W243="YES",1,W243="NO",0,W243="NO AMP",0)</f>
        <v>#N/A</v>
      </c>
      <c r="Y243" s="10">
        <v>58</v>
      </c>
    </row>
    <row r="244" spans="16:25">
      <c r="P244" s="1" t="str">
        <f t="shared" si="9"/>
        <v/>
      </c>
      <c r="Q244" s="1" t="s">
        <v>254</v>
      </c>
      <c r="R244" s="1" t="s">
        <v>26</v>
      </c>
      <c r="S244" s="1" t="s">
        <v>27</v>
      </c>
      <c r="T244" s="1" t="s">
        <v>28</v>
      </c>
      <c r="U244" s="1" t="s">
        <v>253</v>
      </c>
      <c r="W244" s="1" t="str">
        <f>IF($N$11="ENTER INITIALS","",IF(V244="","INVALID",IF(V244&lt;33,"VALID","INVALID")))</f>
        <v/>
      </c>
      <c r="X244" s="5" t="e" cm="1">
        <f t="array" ref="X244">_xlfn.IFS(W244="VALID",1,W244="INVALID",0,W244="NO AMP",0)</f>
        <v>#N/A</v>
      </c>
      <c r="Y244" s="10">
        <v>58</v>
      </c>
    </row>
    <row r="245" spans="16:25">
      <c r="P245" s="1" t="str">
        <f t="shared" si="9"/>
        <v/>
      </c>
      <c r="Q245" s="1" t="s">
        <v>254</v>
      </c>
      <c r="R245" s="1" t="s">
        <v>33</v>
      </c>
      <c r="S245" s="1" t="s">
        <v>34</v>
      </c>
      <c r="T245" s="1" t="s">
        <v>28</v>
      </c>
      <c r="U245" s="1" t="s">
        <v>253</v>
      </c>
      <c r="W245" s="1" t="str">
        <f>IF($N$11="ENTER INITIALS","",IF(V245="","NO",IF(V245&lt;33,"YES","NO")))</f>
        <v/>
      </c>
      <c r="X245" s="5" t="e" cm="1">
        <f t="array" ref="X245">_xlfn.IFS(W245="YES",1,W245="NO",0,W245="NO AMP",0)</f>
        <v>#N/A</v>
      </c>
      <c r="Y245" s="10">
        <v>58</v>
      </c>
    </row>
    <row r="246" spans="16:25">
      <c r="P246" s="1" t="str">
        <f t="shared" si="9"/>
        <v/>
      </c>
      <c r="Q246" s="1" t="s">
        <v>255</v>
      </c>
      <c r="R246" s="1" t="s">
        <v>26</v>
      </c>
      <c r="S246" s="1" t="s">
        <v>27</v>
      </c>
      <c r="T246" s="1" t="s">
        <v>28</v>
      </c>
      <c r="U246" s="1" t="s">
        <v>256</v>
      </c>
      <c r="W246" s="1" t="str">
        <f>IF($N$11="ENTER INITIALS","",IF(V246="","INVALID",IF(V246&lt;33,"VALID","INVALID")))</f>
        <v/>
      </c>
      <c r="X246" s="5" t="e" cm="1">
        <f t="array" ref="X246">_xlfn.IFS(W246="VALID",1,W246="INVALID",0,W246="NO AMP",0)</f>
        <v>#N/A</v>
      </c>
      <c r="Y246" s="10">
        <v>59</v>
      </c>
    </row>
    <row r="247" spans="16:25">
      <c r="P247" s="1" t="str">
        <f t="shared" si="9"/>
        <v/>
      </c>
      <c r="Q247" s="1" t="s">
        <v>255</v>
      </c>
      <c r="R247" s="1" t="s">
        <v>33</v>
      </c>
      <c r="S247" s="1" t="s">
        <v>34</v>
      </c>
      <c r="T247" s="1" t="s">
        <v>28</v>
      </c>
      <c r="U247" s="1" t="s">
        <v>256</v>
      </c>
      <c r="W247" s="1" t="str">
        <f>IF($N$11="ENTER INITIALS","",IF(V247="","NO",IF(V247&lt;33,"YES","NO")))</f>
        <v/>
      </c>
      <c r="X247" s="5" t="e" cm="1">
        <f t="array" ref="X247">_xlfn.IFS(W247="YES",1,W247="NO",0,W247="NO AMP",0)</f>
        <v>#N/A</v>
      </c>
      <c r="Y247" s="10">
        <v>59</v>
      </c>
    </row>
    <row r="248" spans="16:25">
      <c r="P248" s="1" t="str">
        <f t="shared" si="9"/>
        <v/>
      </c>
      <c r="Q248" s="1" t="s">
        <v>257</v>
      </c>
      <c r="R248" s="1" t="s">
        <v>26</v>
      </c>
      <c r="S248" s="1" t="s">
        <v>27</v>
      </c>
      <c r="T248" s="1" t="s">
        <v>28</v>
      </c>
      <c r="U248" s="1" t="s">
        <v>256</v>
      </c>
      <c r="W248" s="1" t="str">
        <f>IF($N$11="ENTER INITIALS","",IF(V248="","INVALID",IF(V248&lt;33,"VALID","INVALID")))</f>
        <v/>
      </c>
      <c r="X248" s="5" t="e" cm="1">
        <f t="array" ref="X248">_xlfn.IFS(W248="VALID",1,W248="INVALID",0,W248="NO AMP",0)</f>
        <v>#N/A</v>
      </c>
      <c r="Y248" s="10">
        <v>59</v>
      </c>
    </row>
    <row r="249" spans="16:25">
      <c r="P249" s="1" t="str">
        <f t="shared" si="9"/>
        <v/>
      </c>
      <c r="Q249" s="1" t="s">
        <v>257</v>
      </c>
      <c r="R249" s="1" t="s">
        <v>33</v>
      </c>
      <c r="S249" s="1" t="s">
        <v>34</v>
      </c>
      <c r="T249" s="1" t="s">
        <v>28</v>
      </c>
      <c r="U249" s="1" t="s">
        <v>256</v>
      </c>
      <c r="W249" s="1" t="str">
        <f>IF($N$11="ENTER INITIALS","",IF(V249="","NO",IF(V249&lt;33,"YES","NO")))</f>
        <v/>
      </c>
      <c r="X249" s="5" t="e" cm="1">
        <f t="array" ref="X249">_xlfn.IFS(W249="YES",1,W249="NO",0,W249="NO AMP",0)</f>
        <v>#N/A</v>
      </c>
      <c r="Y249" s="10">
        <v>59</v>
      </c>
    </row>
    <row r="250" spans="16:25">
      <c r="P250" s="1" t="str">
        <f t="shared" si="9"/>
        <v/>
      </c>
      <c r="Q250" s="1" t="s">
        <v>258</v>
      </c>
      <c r="R250" s="1" t="s">
        <v>26</v>
      </c>
      <c r="S250" s="1" t="s">
        <v>27</v>
      </c>
      <c r="T250" s="1" t="s">
        <v>28</v>
      </c>
      <c r="U250" s="1" t="s">
        <v>259</v>
      </c>
      <c r="W250" s="1" t="str">
        <f>IF($N$11="ENTER INITIALS","",IF(V250="","INVALID",IF(V250&lt;33,"VALID","INVALID")))</f>
        <v/>
      </c>
      <c r="X250" s="5" t="e" cm="1">
        <f t="array" ref="X250">_xlfn.IFS(W250="VALID",1,W250="INVALID",0,W250="NO AMP",0)</f>
        <v>#N/A</v>
      </c>
      <c r="Y250" s="10">
        <v>60</v>
      </c>
    </row>
    <row r="251" spans="16:25">
      <c r="P251" s="1" t="str">
        <f t="shared" si="9"/>
        <v/>
      </c>
      <c r="Q251" s="1" t="s">
        <v>258</v>
      </c>
      <c r="R251" s="1" t="s">
        <v>33</v>
      </c>
      <c r="S251" s="1" t="s">
        <v>34</v>
      </c>
      <c r="T251" s="1" t="s">
        <v>28</v>
      </c>
      <c r="U251" s="1" t="s">
        <v>259</v>
      </c>
      <c r="W251" s="1" t="str">
        <f>IF($N$11="ENTER INITIALS","",IF(V251="","NO",IF(V251&lt;33,"YES","NO")))</f>
        <v/>
      </c>
      <c r="X251" s="5" t="e" cm="1">
        <f t="array" ref="X251">_xlfn.IFS(W251="YES",1,W251="NO",0,W251="NO AMP",0)</f>
        <v>#N/A</v>
      </c>
      <c r="Y251" s="10">
        <v>60</v>
      </c>
    </row>
    <row r="252" spans="16:25">
      <c r="P252" s="1" t="str">
        <f t="shared" si="9"/>
        <v/>
      </c>
      <c r="Q252" s="1" t="s">
        <v>260</v>
      </c>
      <c r="R252" s="1" t="s">
        <v>26</v>
      </c>
      <c r="S252" s="1" t="s">
        <v>27</v>
      </c>
      <c r="T252" s="1" t="s">
        <v>28</v>
      </c>
      <c r="U252" s="1" t="s">
        <v>259</v>
      </c>
      <c r="W252" s="1" t="str">
        <f>IF($N$11="ENTER INITIALS","",IF(V252="","INVALID",IF(V252&lt;33,"VALID","INVALID")))</f>
        <v/>
      </c>
      <c r="X252" s="5" t="e" cm="1">
        <f t="array" ref="X252">_xlfn.IFS(W252="VALID",1,W252="INVALID",0,W252="NO AMP",0)</f>
        <v>#N/A</v>
      </c>
      <c r="Y252" s="10">
        <v>60</v>
      </c>
    </row>
    <row r="253" spans="16:25">
      <c r="P253" s="1" t="str">
        <f t="shared" si="9"/>
        <v/>
      </c>
      <c r="Q253" s="1" t="s">
        <v>260</v>
      </c>
      <c r="R253" s="1" t="s">
        <v>33</v>
      </c>
      <c r="S253" s="1" t="s">
        <v>34</v>
      </c>
      <c r="T253" s="1" t="s">
        <v>28</v>
      </c>
      <c r="U253" s="1" t="s">
        <v>259</v>
      </c>
      <c r="W253" s="1" t="str">
        <f>IF($N$11="ENTER INITIALS","",IF(V253="","NO",IF(V253&lt;33,"YES","NO")))</f>
        <v/>
      </c>
      <c r="X253" s="5" t="e" cm="1">
        <f t="array" ref="X253">_xlfn.IFS(W253="YES",1,W253="NO",0,W253="NO AMP",0)</f>
        <v>#N/A</v>
      </c>
      <c r="Y253" s="10">
        <v>60</v>
      </c>
    </row>
    <row r="254" spans="16:25">
      <c r="P254" s="1" t="str">
        <f t="shared" si="9"/>
        <v/>
      </c>
      <c r="Q254" s="1" t="s">
        <v>261</v>
      </c>
      <c r="R254" s="1" t="s">
        <v>26</v>
      </c>
      <c r="S254" s="1" t="s">
        <v>27</v>
      </c>
      <c r="T254" s="1" t="s">
        <v>28</v>
      </c>
      <c r="U254" s="1" t="s">
        <v>262</v>
      </c>
      <c r="W254" s="1" t="str">
        <f>IF($N$11="ENTER INITIALS","",IF(V254="","INVALID",IF(V254&lt;33,"VALID","INVALID")))</f>
        <v/>
      </c>
      <c r="X254" s="5" t="e" cm="1">
        <f t="array" ref="X254">_xlfn.IFS(W254="VALID",1,W254="INVALID",0,W254="NO AMP",0)</f>
        <v>#N/A</v>
      </c>
      <c r="Y254" s="10">
        <v>61</v>
      </c>
    </row>
    <row r="255" spans="16:25">
      <c r="P255" s="1" t="str">
        <f t="shared" si="9"/>
        <v/>
      </c>
      <c r="Q255" s="1" t="s">
        <v>261</v>
      </c>
      <c r="R255" s="1" t="s">
        <v>33</v>
      </c>
      <c r="S255" s="1" t="s">
        <v>34</v>
      </c>
      <c r="T255" s="1" t="s">
        <v>28</v>
      </c>
      <c r="U255" s="1" t="s">
        <v>262</v>
      </c>
      <c r="W255" s="1" t="str">
        <f>IF($N$11="ENTER INITIALS","",IF(V255="","NO",IF(V255&lt;33,"YES","NO")))</f>
        <v/>
      </c>
      <c r="X255" s="5" t="e" cm="1">
        <f t="array" ref="X255">_xlfn.IFS(W255="YES",1,W255="NO",0,W255="NO AMP",0)</f>
        <v>#N/A</v>
      </c>
      <c r="Y255" s="10">
        <v>61</v>
      </c>
    </row>
    <row r="256" spans="16:25">
      <c r="P256" s="1" t="str">
        <f t="shared" si="9"/>
        <v/>
      </c>
      <c r="Q256" s="1" t="s">
        <v>263</v>
      </c>
      <c r="R256" s="1" t="s">
        <v>26</v>
      </c>
      <c r="S256" s="1" t="s">
        <v>27</v>
      </c>
      <c r="T256" s="1" t="s">
        <v>28</v>
      </c>
      <c r="U256" s="1" t="s">
        <v>262</v>
      </c>
      <c r="W256" s="1" t="str">
        <f>IF($N$11="ENTER INITIALS","",IF(V256="","INVALID",IF(V256&lt;33,"VALID","INVALID")))</f>
        <v/>
      </c>
      <c r="X256" s="5" t="e" cm="1">
        <f t="array" ref="X256">_xlfn.IFS(W256="VALID",1,W256="INVALID",0,W256="NO AMP",0)</f>
        <v>#N/A</v>
      </c>
      <c r="Y256" s="10">
        <v>61</v>
      </c>
    </row>
    <row r="257" spans="16:25">
      <c r="P257" s="1" t="str">
        <f t="shared" si="9"/>
        <v/>
      </c>
      <c r="Q257" s="1" t="s">
        <v>263</v>
      </c>
      <c r="R257" s="1" t="s">
        <v>33</v>
      </c>
      <c r="S257" s="1" t="s">
        <v>34</v>
      </c>
      <c r="T257" s="1" t="s">
        <v>28</v>
      </c>
      <c r="U257" s="1" t="s">
        <v>262</v>
      </c>
      <c r="W257" s="1" t="str">
        <f>IF($N$11="ENTER INITIALS","",IF(V257="","NO",IF(V257&lt;33,"YES","NO")))</f>
        <v/>
      </c>
      <c r="X257" s="5" t="e" cm="1">
        <f t="array" ref="X257">_xlfn.IFS(W257="YES",1,W257="NO",0,W257="NO AMP",0)</f>
        <v>#N/A</v>
      </c>
      <c r="Y257" s="10">
        <v>61</v>
      </c>
    </row>
    <row r="258" spans="16:25">
      <c r="P258" s="1" t="str">
        <f t="shared" si="9"/>
        <v/>
      </c>
      <c r="Q258" s="1" t="s">
        <v>264</v>
      </c>
      <c r="R258" s="1" t="s">
        <v>26</v>
      </c>
      <c r="S258" s="1" t="s">
        <v>27</v>
      </c>
      <c r="T258" s="1" t="s">
        <v>28</v>
      </c>
      <c r="U258" s="1" t="s">
        <v>265</v>
      </c>
      <c r="W258" s="1" t="str">
        <f>IF($N$11="ENTER INITIALS","",IF(V258="","INVALID",IF(V258&lt;33,"VALID","INVALID")))</f>
        <v/>
      </c>
      <c r="X258" s="5" t="e" cm="1">
        <f t="array" ref="X258">_xlfn.IFS(W258="VALID",1,W258="INVALID",0,W258="NO AMP",0)</f>
        <v>#N/A</v>
      </c>
      <c r="Y258" s="10">
        <v>62</v>
      </c>
    </row>
    <row r="259" spans="16:25">
      <c r="P259" s="1" t="str">
        <f t="shared" si="9"/>
        <v/>
      </c>
      <c r="Q259" s="1" t="s">
        <v>264</v>
      </c>
      <c r="R259" s="1" t="s">
        <v>33</v>
      </c>
      <c r="S259" s="1" t="s">
        <v>34</v>
      </c>
      <c r="T259" s="1" t="s">
        <v>28</v>
      </c>
      <c r="U259" s="1" t="s">
        <v>265</v>
      </c>
      <c r="W259" s="1" t="str">
        <f>IF($N$11="ENTER INITIALS","",IF(V259="","NO",IF(V259&lt;33,"YES","NO")))</f>
        <v/>
      </c>
      <c r="X259" s="5" t="e" cm="1">
        <f t="array" ref="X259">_xlfn.IFS(W259="YES",1,W259="NO",0,W259="NO AMP",0)</f>
        <v>#N/A</v>
      </c>
      <c r="Y259" s="10">
        <v>62</v>
      </c>
    </row>
    <row r="260" spans="16:25">
      <c r="P260" s="1" t="str">
        <f t="shared" si="9"/>
        <v/>
      </c>
      <c r="Q260" s="1" t="s">
        <v>266</v>
      </c>
      <c r="R260" s="1" t="s">
        <v>26</v>
      </c>
      <c r="S260" s="1" t="s">
        <v>27</v>
      </c>
      <c r="T260" s="1" t="s">
        <v>28</v>
      </c>
      <c r="U260" s="1" t="s">
        <v>265</v>
      </c>
      <c r="W260" s="1" t="str">
        <f>IF($N$11="ENTER INITIALS","",IF(V260="","INVALID",IF(V260&lt;33,"VALID","INVALID")))</f>
        <v/>
      </c>
      <c r="X260" s="5" t="e" cm="1">
        <f t="array" ref="X260">_xlfn.IFS(W260="VALID",1,W260="INVALID",0,W260="NO AMP",0)</f>
        <v>#N/A</v>
      </c>
      <c r="Y260" s="10">
        <v>62</v>
      </c>
    </row>
    <row r="261" spans="16:25">
      <c r="P261" s="1" t="str">
        <f t="shared" si="9"/>
        <v/>
      </c>
      <c r="Q261" s="1" t="s">
        <v>266</v>
      </c>
      <c r="R261" s="1" t="s">
        <v>33</v>
      </c>
      <c r="S261" s="1" t="s">
        <v>34</v>
      </c>
      <c r="T261" s="1" t="s">
        <v>28</v>
      </c>
      <c r="U261" s="1" t="s">
        <v>265</v>
      </c>
      <c r="W261" s="1" t="str">
        <f>IF($N$11="ENTER INITIALS","",IF(V261="","NO",IF(V261&lt;33,"YES","NO")))</f>
        <v/>
      </c>
      <c r="X261" s="5" t="e" cm="1">
        <f t="array" ref="X261">_xlfn.IFS(W261="YES",1,W261="NO",0,W261="NO AMP",0)</f>
        <v>#N/A</v>
      </c>
      <c r="Y261" s="10">
        <v>62</v>
      </c>
    </row>
    <row r="262" spans="16:25">
      <c r="P262" s="1" t="str">
        <f t="shared" si="9"/>
        <v/>
      </c>
      <c r="Q262" s="1" t="s">
        <v>267</v>
      </c>
      <c r="R262" s="1" t="s">
        <v>26</v>
      </c>
      <c r="S262" s="1" t="s">
        <v>27</v>
      </c>
      <c r="T262" s="1" t="s">
        <v>28</v>
      </c>
      <c r="U262" s="1" t="s">
        <v>268</v>
      </c>
      <c r="W262" s="1" t="str">
        <f>IF($N$11="ENTER INITIALS","",IF(V262="","INVALID",IF(V262&lt;33,"VALID","INVALID")))</f>
        <v/>
      </c>
      <c r="X262" s="5" t="e" cm="1">
        <f t="array" ref="X262">_xlfn.IFS(W262="VALID",1,W262="INVALID",0,W262="NO AMP",0)</f>
        <v>#N/A</v>
      </c>
      <c r="Y262" s="10">
        <v>63</v>
      </c>
    </row>
    <row r="263" spans="16:25">
      <c r="P263" s="1" t="str">
        <f t="shared" si="9"/>
        <v/>
      </c>
      <c r="Q263" s="1" t="s">
        <v>267</v>
      </c>
      <c r="R263" s="1" t="s">
        <v>33</v>
      </c>
      <c r="S263" s="1" t="s">
        <v>34</v>
      </c>
      <c r="T263" s="1" t="s">
        <v>28</v>
      </c>
      <c r="U263" s="1" t="s">
        <v>268</v>
      </c>
      <c r="W263" s="1" t="str">
        <f>IF($N$11="ENTER INITIALS","",IF(V263="","NO",IF(V263&lt;33,"YES","NO")))</f>
        <v/>
      </c>
      <c r="X263" s="5" t="e" cm="1">
        <f t="array" ref="X263">_xlfn.IFS(W263="YES",1,W263="NO",0,W263="NO AMP",0)</f>
        <v>#N/A</v>
      </c>
      <c r="Y263" s="10">
        <v>63</v>
      </c>
    </row>
    <row r="264" spans="16:25">
      <c r="P264" s="1" t="str">
        <f t="shared" si="9"/>
        <v/>
      </c>
      <c r="Q264" s="1" t="s">
        <v>269</v>
      </c>
      <c r="R264" s="1" t="s">
        <v>26</v>
      </c>
      <c r="S264" s="1" t="s">
        <v>27</v>
      </c>
      <c r="T264" s="1" t="s">
        <v>28</v>
      </c>
      <c r="U264" s="1" t="s">
        <v>268</v>
      </c>
      <c r="W264" s="1" t="str">
        <f>IF($N$11="ENTER INITIALS","",IF(V264="","INVALID",IF(V264&lt;33,"VALID","INVALID")))</f>
        <v/>
      </c>
      <c r="X264" s="5" t="e" cm="1">
        <f t="array" ref="X264">_xlfn.IFS(W264="VALID",1,W264="INVALID",0,W264="NO AMP",0)</f>
        <v>#N/A</v>
      </c>
      <c r="Y264" s="10">
        <v>63</v>
      </c>
    </row>
    <row r="265" spans="16:25">
      <c r="P265" s="1" t="str">
        <f t="shared" si="9"/>
        <v/>
      </c>
      <c r="Q265" s="1" t="s">
        <v>269</v>
      </c>
      <c r="R265" s="1" t="s">
        <v>33</v>
      </c>
      <c r="S265" s="1" t="s">
        <v>34</v>
      </c>
      <c r="T265" s="1" t="s">
        <v>28</v>
      </c>
      <c r="U265" s="1" t="s">
        <v>268</v>
      </c>
      <c r="W265" s="1" t="str">
        <f>IF($N$11="ENTER INITIALS","",IF(V265="","NO",IF(V265&lt;33,"YES","NO")))</f>
        <v/>
      </c>
      <c r="X265" s="5" t="e" cm="1">
        <f t="array" ref="X265">_xlfn.IFS(W265="YES",1,W265="NO",0,W265="NO AMP",0)</f>
        <v>#N/A</v>
      </c>
      <c r="Y265" s="10">
        <v>63</v>
      </c>
    </row>
    <row r="266" spans="16:25">
      <c r="P266" s="1" t="str">
        <f t="shared" si="9"/>
        <v/>
      </c>
      <c r="Q266" s="1" t="s">
        <v>270</v>
      </c>
      <c r="R266" s="1" t="s">
        <v>26</v>
      </c>
      <c r="S266" s="1" t="s">
        <v>27</v>
      </c>
      <c r="T266" s="1" t="s">
        <v>28</v>
      </c>
      <c r="U266" s="1" t="s">
        <v>271</v>
      </c>
      <c r="W266" s="1" t="str">
        <f>IF($N$11="ENTER INITIALS","",IF(V266="","INVALID",IF(V266&lt;33,"VALID","INVALID")))</f>
        <v/>
      </c>
      <c r="X266" s="5" t="e" cm="1">
        <f t="array" ref="X266">_xlfn.IFS(W266="VALID",1,W266="INVALID",0,W266="NO AMP",0)</f>
        <v>#N/A</v>
      </c>
      <c r="Y266" s="10">
        <v>64</v>
      </c>
    </row>
    <row r="267" spans="16:25">
      <c r="P267" s="1" t="str">
        <f t="shared" si="9"/>
        <v/>
      </c>
      <c r="Q267" s="1" t="s">
        <v>270</v>
      </c>
      <c r="R267" s="1" t="s">
        <v>33</v>
      </c>
      <c r="S267" s="1" t="s">
        <v>34</v>
      </c>
      <c r="T267" s="1" t="s">
        <v>28</v>
      </c>
      <c r="U267" s="1" t="s">
        <v>271</v>
      </c>
      <c r="W267" s="1" t="str">
        <f>IF($N$11="ENTER INITIALS","",IF(V267="","NO",IF(V267&lt;33,"YES","NO")))</f>
        <v/>
      </c>
      <c r="X267" s="5" t="e" cm="1">
        <f t="array" ref="X267">_xlfn.IFS(W267="YES",1,W267="NO",0,W267="NO AMP",0)</f>
        <v>#N/A</v>
      </c>
      <c r="Y267" s="10">
        <v>64</v>
      </c>
    </row>
    <row r="268" spans="16:25">
      <c r="P268" s="1" t="str">
        <f t="shared" si="9"/>
        <v/>
      </c>
      <c r="Q268" s="1" t="s">
        <v>272</v>
      </c>
      <c r="R268" s="1" t="s">
        <v>26</v>
      </c>
      <c r="S268" s="1" t="s">
        <v>27</v>
      </c>
      <c r="T268" s="1" t="s">
        <v>28</v>
      </c>
      <c r="U268" s="1" t="s">
        <v>271</v>
      </c>
      <c r="W268" s="1" t="str">
        <f>IF($N$11="ENTER INITIALS","",IF(V268="","INVALID",IF(V268&lt;33,"VALID","INVALID")))</f>
        <v/>
      </c>
      <c r="X268" s="5" t="e" cm="1">
        <f t="array" ref="X268">_xlfn.IFS(W268="VALID",1,W268="INVALID",0,W268="NO AMP",0)</f>
        <v>#N/A</v>
      </c>
      <c r="Y268" s="10">
        <v>64</v>
      </c>
    </row>
    <row r="269" spans="16:25">
      <c r="P269" s="1" t="str">
        <f t="shared" si="9"/>
        <v/>
      </c>
      <c r="Q269" s="1" t="s">
        <v>272</v>
      </c>
      <c r="R269" s="1" t="s">
        <v>33</v>
      </c>
      <c r="S269" s="1" t="s">
        <v>34</v>
      </c>
      <c r="T269" s="1" t="s">
        <v>28</v>
      </c>
      <c r="U269" s="1" t="s">
        <v>271</v>
      </c>
      <c r="W269" s="1" t="str">
        <f>IF($N$11="ENTER INITIALS","",IF(V269="","NO",IF(V269&lt;33,"YES","NO")))</f>
        <v/>
      </c>
      <c r="X269" s="5" t="e" cm="1">
        <f t="array" ref="X269">_xlfn.IFS(W269="YES",1,W269="NO",0,W269="NO AMP",0)</f>
        <v>#N/A</v>
      </c>
      <c r="Y269" s="10">
        <v>64</v>
      </c>
    </row>
    <row r="270" spans="16:25">
      <c r="P270" s="1" t="str">
        <f t="shared" si="9"/>
        <v/>
      </c>
      <c r="Q270" s="1" t="s">
        <v>273</v>
      </c>
      <c r="R270" s="1" t="s">
        <v>26</v>
      </c>
      <c r="S270" s="1" t="s">
        <v>27</v>
      </c>
      <c r="T270" s="1" t="s">
        <v>28</v>
      </c>
      <c r="U270" s="1" t="s">
        <v>274</v>
      </c>
      <c r="W270" s="1" t="str">
        <f>IF($N$11="ENTER INITIALS","",IF(V270="","INVALID",IF(V270&lt;33,"VALID","INVALID")))</f>
        <v/>
      </c>
      <c r="X270" s="5" t="e" cm="1">
        <f t="array" ref="X270">_xlfn.IFS(W270="VALID",1,W270="INVALID",0,W270="NO AMP",0)</f>
        <v>#N/A</v>
      </c>
      <c r="Y270" s="10">
        <v>65</v>
      </c>
    </row>
    <row r="271" spans="16:25">
      <c r="P271" s="1" t="str">
        <f t="shared" ref="P271:P334" si="10">IF(VLOOKUP(Y271,$B$2:$D$190,3,FALSE)="","",VLOOKUP(Y271,$B$2:$D$190,3,FALSE))</f>
        <v/>
      </c>
      <c r="Q271" s="1" t="s">
        <v>273</v>
      </c>
      <c r="R271" s="1" t="s">
        <v>33</v>
      </c>
      <c r="S271" s="1" t="s">
        <v>34</v>
      </c>
      <c r="T271" s="1" t="s">
        <v>28</v>
      </c>
      <c r="U271" s="1" t="s">
        <v>274</v>
      </c>
      <c r="W271" s="1" t="str">
        <f>IF($N$11="ENTER INITIALS","",IF(V271="","NO",IF(V271&lt;33,"YES","NO")))</f>
        <v/>
      </c>
      <c r="X271" s="5" t="e" cm="1">
        <f t="array" ref="X271">_xlfn.IFS(W271="YES",1,W271="NO",0,W271="NO AMP",0)</f>
        <v>#N/A</v>
      </c>
      <c r="Y271" s="10">
        <v>65</v>
      </c>
    </row>
    <row r="272" spans="16:25">
      <c r="P272" s="1" t="str">
        <f t="shared" si="10"/>
        <v/>
      </c>
      <c r="Q272" s="1" t="s">
        <v>275</v>
      </c>
      <c r="R272" s="1" t="s">
        <v>26</v>
      </c>
      <c r="S272" s="1" t="s">
        <v>27</v>
      </c>
      <c r="T272" s="1" t="s">
        <v>28</v>
      </c>
      <c r="U272" s="1" t="s">
        <v>274</v>
      </c>
      <c r="W272" s="1" t="str">
        <f>IF($N$11="ENTER INITIALS","",IF(V272="","INVALID",IF(V272&lt;33,"VALID","INVALID")))</f>
        <v/>
      </c>
      <c r="X272" s="5" t="e" cm="1">
        <f t="array" ref="X272">_xlfn.IFS(W272="VALID",1,W272="INVALID",0,W272="NO AMP",0)</f>
        <v>#N/A</v>
      </c>
      <c r="Y272" s="10">
        <v>65</v>
      </c>
    </row>
    <row r="273" spans="16:25">
      <c r="P273" s="1" t="str">
        <f t="shared" si="10"/>
        <v/>
      </c>
      <c r="Q273" s="1" t="s">
        <v>275</v>
      </c>
      <c r="R273" s="1" t="s">
        <v>33</v>
      </c>
      <c r="S273" s="1" t="s">
        <v>34</v>
      </c>
      <c r="T273" s="1" t="s">
        <v>28</v>
      </c>
      <c r="U273" s="1" t="s">
        <v>274</v>
      </c>
      <c r="W273" s="1" t="str">
        <f>IF($N$11="ENTER INITIALS","",IF(V273="","NO",IF(V273&lt;33,"YES","NO")))</f>
        <v/>
      </c>
      <c r="X273" s="5" t="e" cm="1">
        <f t="array" ref="X273">_xlfn.IFS(W273="YES",1,W273="NO",0,W273="NO AMP",0)</f>
        <v>#N/A</v>
      </c>
      <c r="Y273" s="10">
        <v>65</v>
      </c>
    </row>
    <row r="274" spans="16:25">
      <c r="P274" s="1" t="str">
        <f t="shared" si="10"/>
        <v/>
      </c>
      <c r="Q274" s="1" t="s">
        <v>276</v>
      </c>
      <c r="R274" s="1" t="s">
        <v>26</v>
      </c>
      <c r="S274" s="1" t="s">
        <v>27</v>
      </c>
      <c r="T274" s="1" t="s">
        <v>28</v>
      </c>
      <c r="U274" s="1" t="s">
        <v>277</v>
      </c>
      <c r="W274" s="1" t="str">
        <f>IF($N$11="ENTER INITIALS","",IF(V274="","INVALID",IF(V274&lt;33,"VALID","INVALID")))</f>
        <v/>
      </c>
      <c r="X274" s="5" t="e" cm="1">
        <f t="array" ref="X274">_xlfn.IFS(W274="VALID",1,W274="INVALID",0,W274="NO AMP",0)</f>
        <v>#N/A</v>
      </c>
      <c r="Y274" s="10">
        <v>66</v>
      </c>
    </row>
    <row r="275" spans="16:25">
      <c r="P275" s="1" t="str">
        <f t="shared" si="10"/>
        <v/>
      </c>
      <c r="Q275" s="1" t="s">
        <v>276</v>
      </c>
      <c r="R275" s="1" t="s">
        <v>33</v>
      </c>
      <c r="S275" s="1" t="s">
        <v>34</v>
      </c>
      <c r="T275" s="1" t="s">
        <v>28</v>
      </c>
      <c r="U275" s="1" t="s">
        <v>277</v>
      </c>
      <c r="W275" s="1" t="str">
        <f>IF($N$11="ENTER INITIALS","",IF(V275="","NO",IF(V275&lt;33,"YES","NO")))</f>
        <v/>
      </c>
      <c r="X275" s="5" t="e" cm="1">
        <f t="array" ref="X275">_xlfn.IFS(W275="YES",1,W275="NO",0,W275="NO AMP",0)</f>
        <v>#N/A</v>
      </c>
      <c r="Y275" s="10">
        <v>66</v>
      </c>
    </row>
    <row r="276" spans="16:25">
      <c r="P276" s="1" t="str">
        <f t="shared" si="10"/>
        <v/>
      </c>
      <c r="Q276" s="1" t="s">
        <v>278</v>
      </c>
      <c r="R276" s="1" t="s">
        <v>26</v>
      </c>
      <c r="S276" s="1" t="s">
        <v>27</v>
      </c>
      <c r="T276" s="1" t="s">
        <v>28</v>
      </c>
      <c r="U276" s="1" t="s">
        <v>277</v>
      </c>
      <c r="W276" s="1" t="str">
        <f>IF($N$11="ENTER INITIALS","",IF(V276="","INVALID",IF(V276&lt;33,"VALID","INVALID")))</f>
        <v/>
      </c>
      <c r="X276" s="5" t="e" cm="1">
        <f t="array" ref="X276">_xlfn.IFS(W276="VALID",1,W276="INVALID",0,W276="NO AMP",0)</f>
        <v>#N/A</v>
      </c>
      <c r="Y276" s="10">
        <v>66</v>
      </c>
    </row>
    <row r="277" spans="16:25">
      <c r="P277" s="1" t="str">
        <f t="shared" si="10"/>
        <v/>
      </c>
      <c r="Q277" s="1" t="s">
        <v>278</v>
      </c>
      <c r="R277" s="1" t="s">
        <v>33</v>
      </c>
      <c r="S277" s="1" t="s">
        <v>34</v>
      </c>
      <c r="T277" s="1" t="s">
        <v>28</v>
      </c>
      <c r="U277" s="1" t="s">
        <v>277</v>
      </c>
      <c r="W277" s="1" t="str">
        <f>IF($N$11="ENTER INITIALS","",IF(V277="","NO",IF(V277&lt;33,"YES","NO")))</f>
        <v/>
      </c>
      <c r="X277" s="5" t="e" cm="1">
        <f t="array" ref="X277">_xlfn.IFS(W277="YES",1,W277="NO",0,W277="NO AMP",0)</f>
        <v>#N/A</v>
      </c>
      <c r="Y277" s="10">
        <v>66</v>
      </c>
    </row>
    <row r="278" spans="16:25">
      <c r="P278" s="1" t="str">
        <f t="shared" si="10"/>
        <v/>
      </c>
      <c r="Q278" s="1" t="s">
        <v>279</v>
      </c>
      <c r="R278" s="1" t="s">
        <v>26</v>
      </c>
      <c r="S278" s="1" t="s">
        <v>27</v>
      </c>
      <c r="T278" s="1" t="s">
        <v>28</v>
      </c>
      <c r="U278" s="1" t="s">
        <v>280</v>
      </c>
      <c r="W278" s="1" t="str">
        <f>IF($N$11="ENTER INITIALS","",IF(V278="","INVALID",IF(V278&lt;33,"VALID","INVALID")))</f>
        <v/>
      </c>
      <c r="X278" s="5" t="e" cm="1">
        <f t="array" ref="X278">_xlfn.IFS(W278="VALID",1,W278="INVALID",0,W278="NO AMP",0)</f>
        <v>#N/A</v>
      </c>
      <c r="Y278" s="10">
        <v>67</v>
      </c>
    </row>
    <row r="279" spans="16:25">
      <c r="P279" s="1" t="str">
        <f t="shared" si="10"/>
        <v/>
      </c>
      <c r="Q279" s="1" t="s">
        <v>279</v>
      </c>
      <c r="R279" s="1" t="s">
        <v>33</v>
      </c>
      <c r="S279" s="1" t="s">
        <v>34</v>
      </c>
      <c r="T279" s="1" t="s">
        <v>28</v>
      </c>
      <c r="U279" s="1" t="s">
        <v>280</v>
      </c>
      <c r="W279" s="1" t="str">
        <f>IF($N$11="ENTER INITIALS","",IF(V279="","NO",IF(V279&lt;33,"YES","NO")))</f>
        <v/>
      </c>
      <c r="X279" s="5" t="e" cm="1">
        <f t="array" ref="X279">_xlfn.IFS(W279="YES",1,W279="NO",0,W279="NO AMP",0)</f>
        <v>#N/A</v>
      </c>
      <c r="Y279" s="10">
        <v>67</v>
      </c>
    </row>
    <row r="280" spans="16:25">
      <c r="P280" s="1" t="str">
        <f t="shared" si="10"/>
        <v/>
      </c>
      <c r="Q280" s="1" t="s">
        <v>281</v>
      </c>
      <c r="R280" s="1" t="s">
        <v>26</v>
      </c>
      <c r="S280" s="1" t="s">
        <v>27</v>
      </c>
      <c r="T280" s="1" t="s">
        <v>28</v>
      </c>
      <c r="U280" s="1" t="s">
        <v>280</v>
      </c>
      <c r="W280" s="1" t="str">
        <f>IF($N$11="ENTER INITIALS","",IF(V280="","INVALID",IF(V280&lt;33,"VALID","INVALID")))</f>
        <v/>
      </c>
      <c r="X280" s="5" t="e" cm="1">
        <f t="array" ref="X280">_xlfn.IFS(W280="VALID",1,W280="INVALID",0,W280="NO AMP",0)</f>
        <v>#N/A</v>
      </c>
      <c r="Y280" s="10">
        <v>67</v>
      </c>
    </row>
    <row r="281" spans="16:25">
      <c r="P281" s="1" t="str">
        <f t="shared" si="10"/>
        <v/>
      </c>
      <c r="Q281" s="1" t="s">
        <v>281</v>
      </c>
      <c r="R281" s="1" t="s">
        <v>33</v>
      </c>
      <c r="S281" s="1" t="s">
        <v>34</v>
      </c>
      <c r="T281" s="1" t="s">
        <v>28</v>
      </c>
      <c r="U281" s="1" t="s">
        <v>280</v>
      </c>
      <c r="W281" s="1" t="str">
        <f>IF($N$11="ENTER INITIALS","",IF(V281="","NO",IF(V281&lt;33,"YES","NO")))</f>
        <v/>
      </c>
      <c r="X281" s="5" t="e" cm="1">
        <f t="array" ref="X281">_xlfn.IFS(W281="YES",1,W281="NO",0,W281="NO AMP",0)</f>
        <v>#N/A</v>
      </c>
      <c r="Y281" s="10">
        <v>67</v>
      </c>
    </row>
    <row r="282" spans="16:25">
      <c r="P282" s="1" t="str">
        <f t="shared" si="10"/>
        <v/>
      </c>
      <c r="Q282" s="1" t="s">
        <v>282</v>
      </c>
      <c r="R282" s="1" t="s">
        <v>26</v>
      </c>
      <c r="S282" s="1" t="s">
        <v>27</v>
      </c>
      <c r="T282" s="1" t="s">
        <v>28</v>
      </c>
      <c r="U282" s="1" t="s">
        <v>283</v>
      </c>
      <c r="W282" s="1" t="str">
        <f>IF($N$11="ENTER INITIALS","",IF(V282="","INVALID",IF(V282&lt;33,"VALID","INVALID")))</f>
        <v/>
      </c>
      <c r="X282" s="5" t="e" cm="1">
        <f t="array" ref="X282">_xlfn.IFS(W282="VALID",1,W282="INVALID",0,W282="NO AMP",0)</f>
        <v>#N/A</v>
      </c>
      <c r="Y282" s="10">
        <v>68</v>
      </c>
    </row>
    <row r="283" spans="16:25">
      <c r="P283" s="1" t="str">
        <f t="shared" si="10"/>
        <v/>
      </c>
      <c r="Q283" s="1" t="s">
        <v>282</v>
      </c>
      <c r="R283" s="1" t="s">
        <v>33</v>
      </c>
      <c r="S283" s="1" t="s">
        <v>34</v>
      </c>
      <c r="T283" s="1" t="s">
        <v>28</v>
      </c>
      <c r="U283" s="1" t="s">
        <v>283</v>
      </c>
      <c r="W283" s="1" t="str">
        <f>IF($N$11="ENTER INITIALS","",IF(V283="","NO",IF(V283&lt;33,"YES","NO")))</f>
        <v/>
      </c>
      <c r="X283" s="5" t="e" cm="1">
        <f t="array" ref="X283">_xlfn.IFS(W283="YES",1,W283="NO",0,W283="NO AMP",0)</f>
        <v>#N/A</v>
      </c>
      <c r="Y283" s="10">
        <v>68</v>
      </c>
    </row>
    <row r="284" spans="16:25">
      <c r="P284" s="1" t="str">
        <f t="shared" si="10"/>
        <v/>
      </c>
      <c r="Q284" s="1" t="s">
        <v>284</v>
      </c>
      <c r="R284" s="1" t="s">
        <v>26</v>
      </c>
      <c r="S284" s="1" t="s">
        <v>27</v>
      </c>
      <c r="T284" s="1" t="s">
        <v>28</v>
      </c>
      <c r="U284" s="1" t="s">
        <v>283</v>
      </c>
      <c r="W284" s="1" t="str">
        <f>IF($N$11="ENTER INITIALS","",IF(V284="","INVALID",IF(V284&lt;33,"VALID","INVALID")))</f>
        <v/>
      </c>
      <c r="X284" s="5" t="e" cm="1">
        <f t="array" ref="X284">_xlfn.IFS(W284="VALID",1,W284="INVALID",0,W284="NO AMP",0)</f>
        <v>#N/A</v>
      </c>
      <c r="Y284" s="10">
        <v>68</v>
      </c>
    </row>
    <row r="285" spans="16:25">
      <c r="P285" s="1" t="str">
        <f t="shared" si="10"/>
        <v/>
      </c>
      <c r="Q285" s="1" t="s">
        <v>284</v>
      </c>
      <c r="R285" s="1" t="s">
        <v>33</v>
      </c>
      <c r="S285" s="1" t="s">
        <v>34</v>
      </c>
      <c r="T285" s="1" t="s">
        <v>28</v>
      </c>
      <c r="U285" s="1" t="s">
        <v>283</v>
      </c>
      <c r="W285" s="1" t="str">
        <f>IF($N$11="ENTER INITIALS","",IF(V285="","NO",IF(V285&lt;33,"YES","NO")))</f>
        <v/>
      </c>
      <c r="X285" s="5" t="e" cm="1">
        <f t="array" ref="X285">_xlfn.IFS(W285="YES",1,W285="NO",0,W285="NO AMP",0)</f>
        <v>#N/A</v>
      </c>
      <c r="Y285" s="10">
        <v>68</v>
      </c>
    </row>
    <row r="286" spans="16:25">
      <c r="P286" s="1" t="str">
        <f t="shared" si="10"/>
        <v/>
      </c>
      <c r="Q286" s="1" t="s">
        <v>285</v>
      </c>
      <c r="R286" s="1" t="s">
        <v>26</v>
      </c>
      <c r="S286" s="1" t="s">
        <v>27</v>
      </c>
      <c r="T286" s="1" t="s">
        <v>28</v>
      </c>
      <c r="U286" s="1" t="s">
        <v>286</v>
      </c>
      <c r="W286" s="1" t="str">
        <f>IF($N$11="ENTER INITIALS","",IF(V286="","INVALID",IF(V286&lt;33,"VALID","INVALID")))</f>
        <v/>
      </c>
      <c r="X286" s="5" t="e" cm="1">
        <f t="array" ref="X286">_xlfn.IFS(W286="VALID",1,W286="INVALID",0,W286="NO AMP",0)</f>
        <v>#N/A</v>
      </c>
      <c r="Y286" s="10">
        <v>69</v>
      </c>
    </row>
    <row r="287" spans="16:25">
      <c r="P287" s="1" t="str">
        <f t="shared" si="10"/>
        <v/>
      </c>
      <c r="Q287" s="1" t="s">
        <v>285</v>
      </c>
      <c r="R287" s="1" t="s">
        <v>33</v>
      </c>
      <c r="S287" s="1" t="s">
        <v>34</v>
      </c>
      <c r="T287" s="1" t="s">
        <v>28</v>
      </c>
      <c r="U287" s="1" t="s">
        <v>286</v>
      </c>
      <c r="W287" s="1" t="str">
        <f>IF($N$11="ENTER INITIALS","",IF(V287="","NO",IF(V287&lt;33,"YES","NO")))</f>
        <v/>
      </c>
      <c r="X287" s="5" t="e" cm="1">
        <f t="array" ref="X287">_xlfn.IFS(W287="YES",1,W287="NO",0,W287="NO AMP",0)</f>
        <v>#N/A</v>
      </c>
      <c r="Y287" s="10">
        <v>69</v>
      </c>
    </row>
    <row r="288" spans="16:25">
      <c r="P288" s="1" t="str">
        <f t="shared" si="10"/>
        <v/>
      </c>
      <c r="Q288" s="1" t="s">
        <v>287</v>
      </c>
      <c r="R288" s="1" t="s">
        <v>26</v>
      </c>
      <c r="S288" s="1" t="s">
        <v>27</v>
      </c>
      <c r="T288" s="1" t="s">
        <v>28</v>
      </c>
      <c r="U288" s="1" t="s">
        <v>286</v>
      </c>
      <c r="W288" s="1" t="str">
        <f>IF($N$11="ENTER INITIALS","",IF(V288="","INVALID",IF(V288&lt;33,"VALID","INVALID")))</f>
        <v/>
      </c>
      <c r="X288" s="5" t="e" cm="1">
        <f t="array" ref="X288">_xlfn.IFS(W288="VALID",1,W288="INVALID",0,W288="NO AMP",0)</f>
        <v>#N/A</v>
      </c>
      <c r="Y288" s="10">
        <v>69</v>
      </c>
    </row>
    <row r="289" spans="16:25">
      <c r="P289" s="1" t="str">
        <f t="shared" si="10"/>
        <v/>
      </c>
      <c r="Q289" s="1" t="s">
        <v>287</v>
      </c>
      <c r="R289" s="1" t="s">
        <v>33</v>
      </c>
      <c r="S289" s="1" t="s">
        <v>34</v>
      </c>
      <c r="T289" s="1" t="s">
        <v>28</v>
      </c>
      <c r="U289" s="1" t="s">
        <v>286</v>
      </c>
      <c r="W289" s="1" t="str">
        <f>IF($N$11="ENTER INITIALS","",IF(V289="","NO",IF(V289&lt;33,"YES","NO")))</f>
        <v/>
      </c>
      <c r="X289" s="5" t="e" cm="1">
        <f t="array" ref="X289">_xlfn.IFS(W289="YES",1,W289="NO",0,W289="NO AMP",0)</f>
        <v>#N/A</v>
      </c>
      <c r="Y289" s="10">
        <v>69</v>
      </c>
    </row>
    <row r="290" spans="16:25">
      <c r="P290" s="1" t="str">
        <f t="shared" si="10"/>
        <v/>
      </c>
      <c r="Q290" s="1" t="s">
        <v>288</v>
      </c>
      <c r="R290" s="1" t="s">
        <v>26</v>
      </c>
      <c r="S290" s="1" t="s">
        <v>27</v>
      </c>
      <c r="T290" s="1" t="s">
        <v>28</v>
      </c>
      <c r="U290" s="1" t="s">
        <v>289</v>
      </c>
      <c r="W290" s="1" t="str">
        <f>IF($N$11="ENTER INITIALS","",IF(V290="","INVALID",IF(V290&lt;33,"VALID","INVALID")))</f>
        <v/>
      </c>
      <c r="X290" s="5" t="e" cm="1">
        <f t="array" ref="X290">_xlfn.IFS(W290="VALID",1,W290="INVALID",0,W290="NO AMP",0)</f>
        <v>#N/A</v>
      </c>
      <c r="Y290" s="10">
        <v>70</v>
      </c>
    </row>
    <row r="291" spans="16:25">
      <c r="P291" s="1" t="str">
        <f t="shared" si="10"/>
        <v/>
      </c>
      <c r="Q291" s="1" t="s">
        <v>288</v>
      </c>
      <c r="R291" s="1" t="s">
        <v>33</v>
      </c>
      <c r="S291" s="1" t="s">
        <v>34</v>
      </c>
      <c r="T291" s="1" t="s">
        <v>28</v>
      </c>
      <c r="U291" s="1" t="s">
        <v>289</v>
      </c>
      <c r="W291" s="1" t="str">
        <f>IF($N$11="ENTER INITIALS","",IF(V291="","NO",IF(V291&lt;33,"YES","NO")))</f>
        <v/>
      </c>
      <c r="X291" s="5" t="e" cm="1">
        <f t="array" ref="X291">_xlfn.IFS(W291="YES",1,W291="NO",0,W291="NO AMP",0)</f>
        <v>#N/A</v>
      </c>
      <c r="Y291" s="10">
        <v>70</v>
      </c>
    </row>
    <row r="292" spans="16:25">
      <c r="P292" s="1" t="str">
        <f t="shared" si="10"/>
        <v/>
      </c>
      <c r="Q292" s="1" t="s">
        <v>290</v>
      </c>
      <c r="R292" s="1" t="s">
        <v>26</v>
      </c>
      <c r="S292" s="1" t="s">
        <v>27</v>
      </c>
      <c r="T292" s="1" t="s">
        <v>28</v>
      </c>
      <c r="U292" s="1" t="s">
        <v>289</v>
      </c>
      <c r="W292" s="1" t="str">
        <f>IF($N$11="ENTER INITIALS","",IF(V292="","INVALID",IF(V292&lt;33,"VALID","INVALID")))</f>
        <v/>
      </c>
      <c r="X292" s="5" t="e" cm="1">
        <f t="array" ref="X292">_xlfn.IFS(W292="VALID",1,W292="INVALID",0,W292="NO AMP",0)</f>
        <v>#N/A</v>
      </c>
      <c r="Y292" s="10">
        <v>70</v>
      </c>
    </row>
    <row r="293" spans="16:25">
      <c r="P293" s="1" t="str">
        <f t="shared" si="10"/>
        <v/>
      </c>
      <c r="Q293" s="1" t="s">
        <v>290</v>
      </c>
      <c r="R293" s="1" t="s">
        <v>33</v>
      </c>
      <c r="S293" s="1" t="s">
        <v>34</v>
      </c>
      <c r="T293" s="1" t="s">
        <v>28</v>
      </c>
      <c r="U293" s="1" t="s">
        <v>289</v>
      </c>
      <c r="W293" s="1" t="str">
        <f>IF($N$11="ENTER INITIALS","",IF(V293="","NO",IF(V293&lt;33,"YES","NO")))</f>
        <v/>
      </c>
      <c r="X293" s="5" t="e" cm="1">
        <f t="array" ref="X293">_xlfn.IFS(W293="YES",1,W293="NO",0,W293="NO AMP",0)</f>
        <v>#N/A</v>
      </c>
      <c r="Y293" s="10">
        <v>70</v>
      </c>
    </row>
    <row r="294" spans="16:25">
      <c r="P294" s="1" t="str">
        <f t="shared" si="10"/>
        <v/>
      </c>
      <c r="Q294" s="1" t="s">
        <v>291</v>
      </c>
      <c r="R294" s="1" t="s">
        <v>26</v>
      </c>
      <c r="S294" s="1" t="s">
        <v>27</v>
      </c>
      <c r="T294" s="1" t="s">
        <v>28</v>
      </c>
      <c r="U294" s="1" t="s">
        <v>292</v>
      </c>
      <c r="W294" s="1" t="str">
        <f>IF($N$11="ENTER INITIALS","",IF(V294="","INVALID",IF(V294&lt;33,"VALID","INVALID")))</f>
        <v/>
      </c>
      <c r="X294" s="5" t="e" cm="1">
        <f t="array" ref="X294">_xlfn.IFS(W294="VALID",1,W294="INVALID",0,W294="NO AMP",0)</f>
        <v>#N/A</v>
      </c>
      <c r="Y294" s="10">
        <v>71</v>
      </c>
    </row>
    <row r="295" spans="16:25">
      <c r="P295" s="1" t="str">
        <f t="shared" si="10"/>
        <v/>
      </c>
      <c r="Q295" s="1" t="s">
        <v>291</v>
      </c>
      <c r="R295" s="1" t="s">
        <v>33</v>
      </c>
      <c r="S295" s="1" t="s">
        <v>34</v>
      </c>
      <c r="T295" s="1" t="s">
        <v>28</v>
      </c>
      <c r="U295" s="1" t="s">
        <v>292</v>
      </c>
      <c r="W295" s="1" t="str">
        <f>IF($N$11="ENTER INITIALS","",IF(V295="","NO",IF(V295&lt;33,"YES","NO")))</f>
        <v/>
      </c>
      <c r="X295" s="5" t="e" cm="1">
        <f t="array" ref="X295">_xlfn.IFS(W295="YES",1,W295="NO",0,W295="NO AMP",0)</f>
        <v>#N/A</v>
      </c>
      <c r="Y295" s="10">
        <v>71</v>
      </c>
    </row>
    <row r="296" spans="16:25">
      <c r="P296" s="1" t="str">
        <f t="shared" si="10"/>
        <v/>
      </c>
      <c r="Q296" s="1" t="s">
        <v>293</v>
      </c>
      <c r="R296" s="1" t="s">
        <v>26</v>
      </c>
      <c r="S296" s="1" t="s">
        <v>27</v>
      </c>
      <c r="T296" s="1" t="s">
        <v>28</v>
      </c>
      <c r="U296" s="1" t="s">
        <v>292</v>
      </c>
      <c r="W296" s="1" t="str">
        <f>IF($N$11="ENTER INITIALS","",IF(V296="","INVALID",IF(V296&lt;33,"VALID","INVALID")))</f>
        <v/>
      </c>
      <c r="X296" s="5" t="e" cm="1">
        <f t="array" ref="X296">_xlfn.IFS(W296="VALID",1,W296="INVALID",0,W296="NO AMP",0)</f>
        <v>#N/A</v>
      </c>
      <c r="Y296" s="10">
        <v>71</v>
      </c>
    </row>
    <row r="297" spans="16:25">
      <c r="P297" s="1" t="str">
        <f t="shared" si="10"/>
        <v/>
      </c>
      <c r="Q297" s="1" t="s">
        <v>293</v>
      </c>
      <c r="R297" s="1" t="s">
        <v>33</v>
      </c>
      <c r="S297" s="1" t="s">
        <v>34</v>
      </c>
      <c r="T297" s="1" t="s">
        <v>28</v>
      </c>
      <c r="U297" s="1" t="s">
        <v>292</v>
      </c>
      <c r="W297" s="1" t="str">
        <f>IF($N$11="ENTER INITIALS","",IF(V297="","NO",IF(V297&lt;33,"YES","NO")))</f>
        <v/>
      </c>
      <c r="X297" s="5" t="e" cm="1">
        <f t="array" ref="X297">_xlfn.IFS(W297="YES",1,W297="NO",0,W297="NO AMP",0)</f>
        <v>#N/A</v>
      </c>
      <c r="Y297" s="10">
        <v>71</v>
      </c>
    </row>
    <row r="298" spans="16:25">
      <c r="P298" s="1" t="str">
        <f t="shared" si="10"/>
        <v/>
      </c>
      <c r="Q298" s="1" t="s">
        <v>294</v>
      </c>
      <c r="R298" s="1" t="s">
        <v>26</v>
      </c>
      <c r="S298" s="1" t="s">
        <v>27</v>
      </c>
      <c r="T298" s="1" t="s">
        <v>28</v>
      </c>
      <c r="U298" s="1" t="s">
        <v>295</v>
      </c>
      <c r="W298" s="1" t="str">
        <f>IF($N$11="ENTER INITIALS","",IF(V298="","INVALID",IF(V298&lt;33,"VALID","INVALID")))</f>
        <v/>
      </c>
      <c r="X298" s="5" t="e" cm="1">
        <f t="array" ref="X298">_xlfn.IFS(W298="VALID",1,W298="INVALID",0,W298="NO AMP",0)</f>
        <v>#N/A</v>
      </c>
      <c r="Y298" s="10">
        <v>72</v>
      </c>
    </row>
    <row r="299" spans="16:25">
      <c r="P299" s="1" t="str">
        <f t="shared" si="10"/>
        <v/>
      </c>
      <c r="Q299" s="1" t="s">
        <v>294</v>
      </c>
      <c r="R299" s="1" t="s">
        <v>33</v>
      </c>
      <c r="S299" s="1" t="s">
        <v>34</v>
      </c>
      <c r="T299" s="1" t="s">
        <v>28</v>
      </c>
      <c r="U299" s="1" t="s">
        <v>295</v>
      </c>
      <c r="W299" s="1" t="str">
        <f>IF($N$11="ENTER INITIALS","",IF(V299="","NO",IF(V299&lt;33,"YES","NO")))</f>
        <v/>
      </c>
      <c r="X299" s="5" t="e" cm="1">
        <f t="array" ref="X299">_xlfn.IFS(W299="YES",1,W299="NO",0,W299="NO AMP",0)</f>
        <v>#N/A</v>
      </c>
      <c r="Y299" s="10">
        <v>72</v>
      </c>
    </row>
    <row r="300" spans="16:25">
      <c r="P300" s="1" t="str">
        <f t="shared" si="10"/>
        <v/>
      </c>
      <c r="Q300" s="1" t="s">
        <v>296</v>
      </c>
      <c r="R300" s="1" t="s">
        <v>26</v>
      </c>
      <c r="S300" s="1" t="s">
        <v>27</v>
      </c>
      <c r="T300" s="1" t="s">
        <v>28</v>
      </c>
      <c r="U300" s="1" t="s">
        <v>295</v>
      </c>
      <c r="W300" s="1" t="str">
        <f>IF($N$11="ENTER INITIALS","",IF(V300="","INVALID",IF(V300&lt;33,"VALID","INVALID")))</f>
        <v/>
      </c>
      <c r="X300" s="5" t="e" cm="1">
        <f t="array" ref="X300">_xlfn.IFS(W300="VALID",1,W300="INVALID",0,W300="NO AMP",0)</f>
        <v>#N/A</v>
      </c>
      <c r="Y300" s="10">
        <v>72</v>
      </c>
    </row>
    <row r="301" spans="16:25">
      <c r="P301" s="1" t="str">
        <f t="shared" si="10"/>
        <v/>
      </c>
      <c r="Q301" s="1" t="s">
        <v>296</v>
      </c>
      <c r="R301" s="1" t="s">
        <v>33</v>
      </c>
      <c r="S301" s="1" t="s">
        <v>34</v>
      </c>
      <c r="T301" s="1" t="s">
        <v>28</v>
      </c>
      <c r="U301" s="1" t="s">
        <v>295</v>
      </c>
      <c r="W301" s="1" t="str">
        <f>IF($N$11="ENTER INITIALS","",IF(V301="","NO",IF(V301&lt;33,"YES","NO")))</f>
        <v/>
      </c>
      <c r="X301" s="5" t="e" cm="1">
        <f t="array" ref="X301">_xlfn.IFS(W301="YES",1,W301="NO",0,W301="NO AMP",0)</f>
        <v>#N/A</v>
      </c>
      <c r="Y301" s="10">
        <v>72</v>
      </c>
    </row>
    <row r="302" spans="16:25">
      <c r="P302" s="1" t="str">
        <f t="shared" si="10"/>
        <v/>
      </c>
      <c r="Q302" s="1" t="s">
        <v>297</v>
      </c>
      <c r="R302" s="1" t="s">
        <v>26</v>
      </c>
      <c r="S302" s="1" t="s">
        <v>27</v>
      </c>
      <c r="T302" s="1" t="s">
        <v>28</v>
      </c>
      <c r="U302" s="1" t="s">
        <v>298</v>
      </c>
      <c r="W302" s="1" t="str">
        <f>IF($N$11="ENTER INITIALS","",IF(V302="","INVALID",IF(V302&lt;33,"VALID","INVALID")))</f>
        <v/>
      </c>
      <c r="X302" s="5" t="e" cm="1">
        <f t="array" ref="X302">_xlfn.IFS(W302="VALID",1,W302="INVALID",0,W302="NO AMP",0)</f>
        <v>#N/A</v>
      </c>
      <c r="Y302" s="10">
        <v>73</v>
      </c>
    </row>
    <row r="303" spans="16:25">
      <c r="P303" s="1" t="str">
        <f t="shared" si="10"/>
        <v/>
      </c>
      <c r="Q303" s="1" t="s">
        <v>297</v>
      </c>
      <c r="R303" s="1" t="s">
        <v>33</v>
      </c>
      <c r="S303" s="1" t="s">
        <v>34</v>
      </c>
      <c r="T303" s="1" t="s">
        <v>28</v>
      </c>
      <c r="U303" s="1" t="s">
        <v>298</v>
      </c>
      <c r="W303" s="1" t="str">
        <f>IF($N$11="ENTER INITIALS","",IF(V303="","NO",IF(V303&lt;33,"YES","NO")))</f>
        <v/>
      </c>
      <c r="X303" s="5" t="e" cm="1">
        <f t="array" ref="X303">_xlfn.IFS(W303="YES",1,W303="NO",0,W303="NO AMP",0)</f>
        <v>#N/A</v>
      </c>
      <c r="Y303" s="10">
        <v>73</v>
      </c>
    </row>
    <row r="304" spans="16:25">
      <c r="P304" s="1" t="str">
        <f t="shared" si="10"/>
        <v/>
      </c>
      <c r="Q304" s="1" t="s">
        <v>299</v>
      </c>
      <c r="R304" s="1" t="s">
        <v>26</v>
      </c>
      <c r="S304" s="1" t="s">
        <v>27</v>
      </c>
      <c r="T304" s="1" t="s">
        <v>28</v>
      </c>
      <c r="U304" s="1" t="s">
        <v>298</v>
      </c>
      <c r="W304" s="1" t="str">
        <f>IF($N$11="ENTER INITIALS","",IF(V304="","INVALID",IF(V304&lt;33,"VALID","INVALID")))</f>
        <v/>
      </c>
      <c r="X304" s="5" t="e" cm="1">
        <f t="array" ref="X304">_xlfn.IFS(W304="VALID",1,W304="INVALID",0,W304="NO AMP",0)</f>
        <v>#N/A</v>
      </c>
      <c r="Y304" s="10">
        <v>73</v>
      </c>
    </row>
    <row r="305" spans="16:25">
      <c r="P305" s="1" t="str">
        <f t="shared" si="10"/>
        <v/>
      </c>
      <c r="Q305" s="1" t="s">
        <v>299</v>
      </c>
      <c r="R305" s="1" t="s">
        <v>33</v>
      </c>
      <c r="S305" s="1" t="s">
        <v>34</v>
      </c>
      <c r="T305" s="1" t="s">
        <v>28</v>
      </c>
      <c r="U305" s="1" t="s">
        <v>298</v>
      </c>
      <c r="W305" s="1" t="str">
        <f>IF($N$11="ENTER INITIALS","",IF(V305="","NO",IF(V305&lt;33,"YES","NO")))</f>
        <v/>
      </c>
      <c r="X305" s="5" t="e" cm="1">
        <f t="array" ref="X305">_xlfn.IFS(W305="YES",1,W305="NO",0,W305="NO AMP",0)</f>
        <v>#N/A</v>
      </c>
      <c r="Y305" s="10">
        <v>73</v>
      </c>
    </row>
    <row r="306" spans="16:25">
      <c r="P306" s="1" t="str">
        <f t="shared" si="10"/>
        <v/>
      </c>
      <c r="Q306" s="1" t="s">
        <v>300</v>
      </c>
      <c r="R306" s="1" t="s">
        <v>26</v>
      </c>
      <c r="S306" s="1" t="s">
        <v>27</v>
      </c>
      <c r="T306" s="1" t="s">
        <v>28</v>
      </c>
      <c r="U306" s="1" t="s">
        <v>301</v>
      </c>
      <c r="W306" s="1" t="str">
        <f>IF($N$11="ENTER INITIALS","",IF(V306="","INVALID",IF(V306&lt;33,"VALID","INVALID")))</f>
        <v/>
      </c>
      <c r="X306" s="5" t="e" cm="1">
        <f t="array" ref="X306">_xlfn.IFS(W306="VALID",1,W306="INVALID",0,W306="NO AMP",0)</f>
        <v>#N/A</v>
      </c>
      <c r="Y306" s="10">
        <v>74</v>
      </c>
    </row>
    <row r="307" spans="16:25">
      <c r="P307" s="1" t="str">
        <f t="shared" si="10"/>
        <v/>
      </c>
      <c r="Q307" s="1" t="s">
        <v>300</v>
      </c>
      <c r="R307" s="1" t="s">
        <v>33</v>
      </c>
      <c r="S307" s="1" t="s">
        <v>34</v>
      </c>
      <c r="T307" s="1" t="s">
        <v>28</v>
      </c>
      <c r="U307" s="1" t="s">
        <v>301</v>
      </c>
      <c r="W307" s="1" t="str">
        <f>IF($N$11="ENTER INITIALS","",IF(V307="","NO",IF(V307&lt;33,"YES","NO")))</f>
        <v/>
      </c>
      <c r="X307" s="5" t="e" cm="1">
        <f t="array" ref="X307">_xlfn.IFS(W307="YES",1,W307="NO",0,W307="NO AMP",0)</f>
        <v>#N/A</v>
      </c>
      <c r="Y307" s="10">
        <v>74</v>
      </c>
    </row>
    <row r="308" spans="16:25">
      <c r="P308" s="1" t="str">
        <f t="shared" si="10"/>
        <v/>
      </c>
      <c r="Q308" s="1" t="s">
        <v>302</v>
      </c>
      <c r="R308" s="1" t="s">
        <v>26</v>
      </c>
      <c r="S308" s="1" t="s">
        <v>27</v>
      </c>
      <c r="T308" s="1" t="s">
        <v>28</v>
      </c>
      <c r="U308" s="1" t="s">
        <v>301</v>
      </c>
      <c r="W308" s="1" t="str">
        <f>IF($N$11="ENTER INITIALS","",IF(V308="","INVALID",IF(V308&lt;33,"VALID","INVALID")))</f>
        <v/>
      </c>
      <c r="X308" s="5" t="e" cm="1">
        <f t="array" ref="X308">_xlfn.IFS(W308="VALID",1,W308="INVALID",0,W308="NO AMP",0)</f>
        <v>#N/A</v>
      </c>
      <c r="Y308" s="10">
        <v>74</v>
      </c>
    </row>
    <row r="309" spans="16:25">
      <c r="P309" s="1" t="str">
        <f t="shared" si="10"/>
        <v/>
      </c>
      <c r="Q309" s="1" t="s">
        <v>302</v>
      </c>
      <c r="R309" s="1" t="s">
        <v>33</v>
      </c>
      <c r="S309" s="1" t="s">
        <v>34</v>
      </c>
      <c r="T309" s="1" t="s">
        <v>28</v>
      </c>
      <c r="U309" s="1" t="s">
        <v>301</v>
      </c>
      <c r="W309" s="1" t="str">
        <f>IF($N$11="ENTER INITIALS","",IF(V309="","NO",IF(V309&lt;33,"YES","NO")))</f>
        <v/>
      </c>
      <c r="X309" s="5" t="e" cm="1">
        <f t="array" ref="X309">_xlfn.IFS(W309="YES",1,W309="NO",0,W309="NO AMP",0)</f>
        <v>#N/A</v>
      </c>
      <c r="Y309" s="10">
        <v>74</v>
      </c>
    </row>
    <row r="310" spans="16:25">
      <c r="P310" s="1" t="str">
        <f t="shared" si="10"/>
        <v/>
      </c>
      <c r="Q310" s="1" t="s">
        <v>303</v>
      </c>
      <c r="R310" s="1" t="s">
        <v>26</v>
      </c>
      <c r="S310" s="1" t="s">
        <v>27</v>
      </c>
      <c r="T310" s="1" t="s">
        <v>28</v>
      </c>
      <c r="U310" s="1" t="s">
        <v>304</v>
      </c>
      <c r="W310" s="1" t="str">
        <f>IF($N$11="ENTER INITIALS","",IF(V310="","INVALID",IF(V310&lt;33,"VALID","INVALID")))</f>
        <v/>
      </c>
      <c r="X310" s="5" t="e" cm="1">
        <f t="array" ref="X310">_xlfn.IFS(W310="VALID",1,W310="INVALID",0,W310="NO AMP",0)</f>
        <v>#N/A</v>
      </c>
      <c r="Y310" s="10">
        <v>75</v>
      </c>
    </row>
    <row r="311" spans="16:25">
      <c r="P311" s="1" t="str">
        <f t="shared" si="10"/>
        <v/>
      </c>
      <c r="Q311" s="1" t="s">
        <v>303</v>
      </c>
      <c r="R311" s="1" t="s">
        <v>33</v>
      </c>
      <c r="S311" s="1" t="s">
        <v>34</v>
      </c>
      <c r="T311" s="1" t="s">
        <v>28</v>
      </c>
      <c r="U311" s="1" t="s">
        <v>304</v>
      </c>
      <c r="W311" s="1" t="str">
        <f>IF($N$11="ENTER INITIALS","",IF(V311="","NO",IF(V311&lt;33,"YES","NO")))</f>
        <v/>
      </c>
      <c r="X311" s="5" t="e" cm="1">
        <f t="array" ref="X311">_xlfn.IFS(W311="YES",1,W311="NO",0,W311="NO AMP",0)</f>
        <v>#N/A</v>
      </c>
      <c r="Y311" s="10">
        <v>75</v>
      </c>
    </row>
    <row r="312" spans="16:25">
      <c r="P312" s="1" t="str">
        <f t="shared" si="10"/>
        <v/>
      </c>
      <c r="Q312" s="1" t="s">
        <v>305</v>
      </c>
      <c r="R312" s="1" t="s">
        <v>26</v>
      </c>
      <c r="S312" s="1" t="s">
        <v>27</v>
      </c>
      <c r="T312" s="1" t="s">
        <v>28</v>
      </c>
      <c r="U312" s="1" t="s">
        <v>304</v>
      </c>
      <c r="W312" s="1" t="str">
        <f>IF($N$11="ENTER INITIALS","",IF(V312="","INVALID",IF(V312&lt;33,"VALID","INVALID")))</f>
        <v/>
      </c>
      <c r="X312" s="5" t="e" cm="1">
        <f t="array" ref="X312">_xlfn.IFS(W312="VALID",1,W312="INVALID",0,W312="NO AMP",0)</f>
        <v>#N/A</v>
      </c>
      <c r="Y312" s="10">
        <v>75</v>
      </c>
    </row>
    <row r="313" spans="16:25">
      <c r="P313" s="1" t="str">
        <f t="shared" si="10"/>
        <v/>
      </c>
      <c r="Q313" s="1" t="s">
        <v>305</v>
      </c>
      <c r="R313" s="1" t="s">
        <v>33</v>
      </c>
      <c r="S313" s="1" t="s">
        <v>34</v>
      </c>
      <c r="T313" s="1" t="s">
        <v>28</v>
      </c>
      <c r="U313" s="1" t="s">
        <v>304</v>
      </c>
      <c r="W313" s="1" t="str">
        <f>IF($N$11="ENTER INITIALS","",IF(V313="","NO",IF(V313&lt;33,"YES","NO")))</f>
        <v/>
      </c>
      <c r="X313" s="5" t="e" cm="1">
        <f t="array" ref="X313">_xlfn.IFS(W313="YES",1,W313="NO",0,W313="NO AMP",0)</f>
        <v>#N/A</v>
      </c>
      <c r="Y313" s="10">
        <v>75</v>
      </c>
    </row>
    <row r="314" spans="16:25">
      <c r="P314" s="1" t="str">
        <f t="shared" si="10"/>
        <v/>
      </c>
      <c r="Q314" s="1" t="s">
        <v>306</v>
      </c>
      <c r="R314" s="1" t="s">
        <v>26</v>
      </c>
      <c r="S314" s="1" t="s">
        <v>27</v>
      </c>
      <c r="T314" s="1" t="s">
        <v>28</v>
      </c>
      <c r="U314" s="1" t="s">
        <v>307</v>
      </c>
      <c r="W314" s="1" t="str">
        <f>IF($N$11="ENTER INITIALS","",IF(V314="","INVALID",IF(V314&lt;33,"VALID","INVALID")))</f>
        <v/>
      </c>
      <c r="X314" s="5" t="e" cm="1">
        <f t="array" ref="X314">_xlfn.IFS(W314="VALID",1,W314="INVALID",0,W314="NO AMP",0)</f>
        <v>#N/A</v>
      </c>
      <c r="Y314" s="10">
        <v>76</v>
      </c>
    </row>
    <row r="315" spans="16:25">
      <c r="P315" s="1" t="str">
        <f t="shared" si="10"/>
        <v/>
      </c>
      <c r="Q315" s="1" t="s">
        <v>306</v>
      </c>
      <c r="R315" s="1" t="s">
        <v>33</v>
      </c>
      <c r="S315" s="1" t="s">
        <v>34</v>
      </c>
      <c r="T315" s="1" t="s">
        <v>28</v>
      </c>
      <c r="U315" s="1" t="s">
        <v>307</v>
      </c>
      <c r="W315" s="1" t="str">
        <f>IF($N$11="ENTER INITIALS","",IF(V315="","NO",IF(V315&lt;33,"YES","NO")))</f>
        <v/>
      </c>
      <c r="X315" s="5" t="e" cm="1">
        <f t="array" ref="X315">_xlfn.IFS(W315="YES",1,W315="NO",0,W315="NO AMP",0)</f>
        <v>#N/A</v>
      </c>
      <c r="Y315" s="10">
        <v>76</v>
      </c>
    </row>
    <row r="316" spans="16:25">
      <c r="P316" s="1" t="str">
        <f t="shared" si="10"/>
        <v/>
      </c>
      <c r="Q316" s="1" t="s">
        <v>308</v>
      </c>
      <c r="R316" s="1" t="s">
        <v>26</v>
      </c>
      <c r="S316" s="1" t="s">
        <v>27</v>
      </c>
      <c r="T316" s="1" t="s">
        <v>28</v>
      </c>
      <c r="U316" s="1" t="s">
        <v>307</v>
      </c>
      <c r="W316" s="1" t="str">
        <f>IF($N$11="ENTER INITIALS","",IF(V316="","INVALID",IF(V316&lt;33,"VALID","INVALID")))</f>
        <v/>
      </c>
      <c r="X316" s="5" t="e" cm="1">
        <f t="array" ref="X316">_xlfn.IFS(W316="VALID",1,W316="INVALID",0,W316="NO AMP",0)</f>
        <v>#N/A</v>
      </c>
      <c r="Y316" s="10">
        <v>76</v>
      </c>
    </row>
    <row r="317" spans="16:25">
      <c r="P317" s="1" t="str">
        <f t="shared" si="10"/>
        <v/>
      </c>
      <c r="Q317" s="1" t="s">
        <v>308</v>
      </c>
      <c r="R317" s="1" t="s">
        <v>33</v>
      </c>
      <c r="S317" s="1" t="s">
        <v>34</v>
      </c>
      <c r="T317" s="1" t="s">
        <v>28</v>
      </c>
      <c r="U317" s="1" t="s">
        <v>307</v>
      </c>
      <c r="W317" s="1" t="str">
        <f>IF($N$11="ENTER INITIALS","",IF(V317="","NO",IF(V317&lt;33,"YES","NO")))</f>
        <v/>
      </c>
      <c r="X317" s="5" t="e" cm="1">
        <f t="array" ref="X317">_xlfn.IFS(W317="YES",1,W317="NO",0,W317="NO AMP",0)</f>
        <v>#N/A</v>
      </c>
      <c r="Y317" s="10">
        <v>76</v>
      </c>
    </row>
    <row r="318" spans="16:25">
      <c r="P318" s="1" t="str">
        <f t="shared" si="10"/>
        <v/>
      </c>
      <c r="Q318" s="1" t="s">
        <v>309</v>
      </c>
      <c r="R318" s="1" t="s">
        <v>26</v>
      </c>
      <c r="S318" s="1" t="s">
        <v>27</v>
      </c>
      <c r="T318" s="1" t="s">
        <v>28</v>
      </c>
      <c r="U318" s="1" t="s">
        <v>310</v>
      </c>
      <c r="W318" s="1" t="str">
        <f>IF($N$11="ENTER INITIALS","",IF(V318="","INVALID",IF(V318&lt;33,"VALID","INVALID")))</f>
        <v/>
      </c>
      <c r="X318" s="5" t="e" cm="1">
        <f t="array" ref="X318">_xlfn.IFS(W318="VALID",1,W318="INVALID",0,W318="NO AMP",0)</f>
        <v>#N/A</v>
      </c>
      <c r="Y318" s="10">
        <v>77</v>
      </c>
    </row>
    <row r="319" spans="16:25">
      <c r="P319" s="1" t="str">
        <f t="shared" si="10"/>
        <v/>
      </c>
      <c r="Q319" s="1" t="s">
        <v>309</v>
      </c>
      <c r="R319" s="1" t="s">
        <v>33</v>
      </c>
      <c r="S319" s="1" t="s">
        <v>34</v>
      </c>
      <c r="T319" s="1" t="s">
        <v>28</v>
      </c>
      <c r="U319" s="1" t="s">
        <v>310</v>
      </c>
      <c r="W319" s="1" t="str">
        <f>IF($N$11="ENTER INITIALS","",IF(V319="","NO",IF(V319&lt;33,"YES","NO")))</f>
        <v/>
      </c>
      <c r="X319" s="5" t="e" cm="1">
        <f t="array" ref="X319">_xlfn.IFS(W319="YES",1,W319="NO",0,W319="NO AMP",0)</f>
        <v>#N/A</v>
      </c>
      <c r="Y319" s="10">
        <v>77</v>
      </c>
    </row>
    <row r="320" spans="16:25">
      <c r="P320" s="1" t="str">
        <f t="shared" si="10"/>
        <v/>
      </c>
      <c r="Q320" s="1" t="s">
        <v>311</v>
      </c>
      <c r="R320" s="1" t="s">
        <v>26</v>
      </c>
      <c r="S320" s="1" t="s">
        <v>27</v>
      </c>
      <c r="T320" s="1" t="s">
        <v>28</v>
      </c>
      <c r="U320" s="1" t="s">
        <v>310</v>
      </c>
      <c r="W320" s="1" t="str">
        <f>IF($N$11="ENTER INITIALS","",IF(V320="","INVALID",IF(V320&lt;33,"VALID","INVALID")))</f>
        <v/>
      </c>
      <c r="X320" s="5" t="e" cm="1">
        <f t="array" ref="X320">_xlfn.IFS(W320="VALID",1,W320="INVALID",0,W320="NO AMP",0)</f>
        <v>#N/A</v>
      </c>
      <c r="Y320" s="10">
        <v>77</v>
      </c>
    </row>
    <row r="321" spans="16:25">
      <c r="P321" s="1" t="str">
        <f t="shared" si="10"/>
        <v/>
      </c>
      <c r="Q321" s="1" t="s">
        <v>311</v>
      </c>
      <c r="R321" s="1" t="s">
        <v>33</v>
      </c>
      <c r="S321" s="1" t="s">
        <v>34</v>
      </c>
      <c r="T321" s="1" t="s">
        <v>28</v>
      </c>
      <c r="U321" s="1" t="s">
        <v>310</v>
      </c>
      <c r="W321" s="1" t="str">
        <f>IF($N$11="ENTER INITIALS","",IF(V321="","NO",IF(V321&lt;33,"YES","NO")))</f>
        <v/>
      </c>
      <c r="X321" s="5" t="e" cm="1">
        <f t="array" ref="X321">_xlfn.IFS(W321="YES",1,W321="NO",0,W321="NO AMP",0)</f>
        <v>#N/A</v>
      </c>
      <c r="Y321" s="10">
        <v>77</v>
      </c>
    </row>
    <row r="322" spans="16:25">
      <c r="P322" s="1" t="str">
        <f t="shared" si="10"/>
        <v/>
      </c>
      <c r="Q322" s="1" t="s">
        <v>312</v>
      </c>
      <c r="R322" s="1" t="s">
        <v>26</v>
      </c>
      <c r="S322" s="1" t="s">
        <v>27</v>
      </c>
      <c r="T322" s="1" t="s">
        <v>28</v>
      </c>
      <c r="U322" s="1" t="s">
        <v>313</v>
      </c>
      <c r="W322" s="1" t="str">
        <f>IF($N$11="ENTER INITIALS","",IF(V322="","INVALID",IF(V322&lt;33,"VALID","INVALID")))</f>
        <v/>
      </c>
      <c r="X322" s="5" t="e" cm="1">
        <f t="array" ref="X322">_xlfn.IFS(W322="VALID",1,W322="INVALID",0,W322="NO AMP",0)</f>
        <v>#N/A</v>
      </c>
      <c r="Y322" s="10">
        <v>78</v>
      </c>
    </row>
    <row r="323" spans="16:25">
      <c r="P323" s="1" t="str">
        <f t="shared" si="10"/>
        <v/>
      </c>
      <c r="Q323" s="1" t="s">
        <v>312</v>
      </c>
      <c r="R323" s="1" t="s">
        <v>33</v>
      </c>
      <c r="S323" s="1" t="s">
        <v>34</v>
      </c>
      <c r="T323" s="1" t="s">
        <v>28</v>
      </c>
      <c r="U323" s="1" t="s">
        <v>313</v>
      </c>
      <c r="W323" s="1" t="str">
        <f>IF($N$11="ENTER INITIALS","",IF(V323="","NO",IF(V323&lt;33,"YES","NO")))</f>
        <v/>
      </c>
      <c r="X323" s="5" t="e" cm="1">
        <f t="array" ref="X323">_xlfn.IFS(W323="YES",1,W323="NO",0,W323="NO AMP",0)</f>
        <v>#N/A</v>
      </c>
      <c r="Y323" s="10">
        <v>78</v>
      </c>
    </row>
    <row r="324" spans="16:25">
      <c r="P324" s="1" t="str">
        <f t="shared" si="10"/>
        <v/>
      </c>
      <c r="Q324" s="1" t="s">
        <v>314</v>
      </c>
      <c r="R324" s="1" t="s">
        <v>26</v>
      </c>
      <c r="S324" s="1" t="s">
        <v>27</v>
      </c>
      <c r="T324" s="1" t="s">
        <v>28</v>
      </c>
      <c r="U324" s="1" t="s">
        <v>313</v>
      </c>
      <c r="W324" s="1" t="str">
        <f>IF($N$11="ENTER INITIALS","",IF(V324="","INVALID",IF(V324&lt;33,"VALID","INVALID")))</f>
        <v/>
      </c>
      <c r="X324" s="5" t="e" cm="1">
        <f t="array" ref="X324">_xlfn.IFS(W324="VALID",1,W324="INVALID",0,W324="NO AMP",0)</f>
        <v>#N/A</v>
      </c>
      <c r="Y324" s="10">
        <v>78</v>
      </c>
    </row>
    <row r="325" spans="16:25">
      <c r="P325" s="1" t="str">
        <f t="shared" si="10"/>
        <v/>
      </c>
      <c r="Q325" s="1" t="s">
        <v>314</v>
      </c>
      <c r="R325" s="1" t="s">
        <v>33</v>
      </c>
      <c r="S325" s="1" t="s">
        <v>34</v>
      </c>
      <c r="T325" s="1" t="s">
        <v>28</v>
      </c>
      <c r="U325" s="1" t="s">
        <v>313</v>
      </c>
      <c r="W325" s="1" t="str">
        <f>IF($N$11="ENTER INITIALS","",IF(V325="","NO",IF(V325&lt;33,"YES","NO")))</f>
        <v/>
      </c>
      <c r="X325" s="5" t="e" cm="1">
        <f t="array" ref="X325">_xlfn.IFS(W325="YES",1,W325="NO",0,W325="NO AMP",0)</f>
        <v>#N/A</v>
      </c>
      <c r="Y325" s="10">
        <v>78</v>
      </c>
    </row>
    <row r="326" spans="16:25">
      <c r="P326" s="1" t="str">
        <f t="shared" si="10"/>
        <v/>
      </c>
      <c r="Q326" s="1" t="s">
        <v>315</v>
      </c>
      <c r="R326" s="1" t="s">
        <v>26</v>
      </c>
      <c r="S326" s="1" t="s">
        <v>27</v>
      </c>
      <c r="T326" s="1" t="s">
        <v>28</v>
      </c>
      <c r="U326" s="1" t="s">
        <v>316</v>
      </c>
      <c r="W326" s="1" t="str">
        <f>IF($N$11="ENTER INITIALS","",IF(V326="","INVALID",IF(V326&lt;33,"VALID","INVALID")))</f>
        <v/>
      </c>
      <c r="X326" s="5" t="e" cm="1">
        <f t="array" ref="X326">_xlfn.IFS(W326="VALID",1,W326="INVALID",0,W326="NO AMP",0)</f>
        <v>#N/A</v>
      </c>
      <c r="Y326" s="10">
        <v>79</v>
      </c>
    </row>
    <row r="327" spans="16:25">
      <c r="P327" s="1" t="str">
        <f t="shared" si="10"/>
        <v/>
      </c>
      <c r="Q327" s="1" t="s">
        <v>315</v>
      </c>
      <c r="R327" s="1" t="s">
        <v>33</v>
      </c>
      <c r="S327" s="1" t="s">
        <v>34</v>
      </c>
      <c r="T327" s="1" t="s">
        <v>28</v>
      </c>
      <c r="U327" s="1" t="s">
        <v>316</v>
      </c>
      <c r="W327" s="1" t="str">
        <f>IF($N$11="ENTER INITIALS","",IF(V327="","NO",IF(V327&lt;33,"YES","NO")))</f>
        <v/>
      </c>
      <c r="X327" s="5" t="e" cm="1">
        <f t="array" ref="X327">_xlfn.IFS(W327="YES",1,W327="NO",0,W327="NO AMP",0)</f>
        <v>#N/A</v>
      </c>
      <c r="Y327" s="10">
        <v>79</v>
      </c>
    </row>
    <row r="328" spans="16:25">
      <c r="P328" s="1" t="str">
        <f t="shared" si="10"/>
        <v/>
      </c>
      <c r="Q328" s="1" t="s">
        <v>317</v>
      </c>
      <c r="R328" s="1" t="s">
        <v>26</v>
      </c>
      <c r="S328" s="1" t="s">
        <v>27</v>
      </c>
      <c r="T328" s="1" t="s">
        <v>28</v>
      </c>
      <c r="U328" s="1" t="s">
        <v>316</v>
      </c>
      <c r="W328" s="1" t="str">
        <f>IF($N$11="ENTER INITIALS","",IF(V328="","INVALID",IF(V328&lt;33,"VALID","INVALID")))</f>
        <v/>
      </c>
      <c r="X328" s="5" t="e" cm="1">
        <f t="array" ref="X328">_xlfn.IFS(W328="VALID",1,W328="INVALID",0,W328="NO AMP",0)</f>
        <v>#N/A</v>
      </c>
      <c r="Y328" s="10">
        <v>79</v>
      </c>
    </row>
    <row r="329" spans="16:25">
      <c r="P329" s="1" t="str">
        <f t="shared" si="10"/>
        <v/>
      </c>
      <c r="Q329" s="1" t="s">
        <v>317</v>
      </c>
      <c r="R329" s="1" t="s">
        <v>33</v>
      </c>
      <c r="S329" s="1" t="s">
        <v>34</v>
      </c>
      <c r="T329" s="1" t="s">
        <v>28</v>
      </c>
      <c r="U329" s="1" t="s">
        <v>316</v>
      </c>
      <c r="W329" s="1" t="str">
        <f>IF($N$11="ENTER INITIALS","",IF(V329="","NO",IF(V329&lt;33,"YES","NO")))</f>
        <v/>
      </c>
      <c r="X329" s="5" t="e" cm="1">
        <f t="array" ref="X329">_xlfn.IFS(W329="YES",1,W329="NO",0,W329="NO AMP",0)</f>
        <v>#N/A</v>
      </c>
      <c r="Y329" s="10">
        <v>79</v>
      </c>
    </row>
    <row r="330" spans="16:25">
      <c r="P330" s="1" t="str">
        <f t="shared" si="10"/>
        <v/>
      </c>
      <c r="Q330" s="1" t="s">
        <v>318</v>
      </c>
      <c r="R330" s="1" t="s">
        <v>26</v>
      </c>
      <c r="S330" s="1" t="s">
        <v>27</v>
      </c>
      <c r="T330" s="1" t="s">
        <v>28</v>
      </c>
      <c r="U330" s="1" t="s">
        <v>319</v>
      </c>
      <c r="W330" s="1" t="str">
        <f>IF($N$11="ENTER INITIALS","",IF(V330="","INVALID",IF(V330&lt;33,"VALID","INVALID")))</f>
        <v/>
      </c>
      <c r="X330" s="5" t="e" cm="1">
        <f t="array" ref="X330">_xlfn.IFS(W330="VALID",1,W330="INVALID",0,W330="NO AMP",0)</f>
        <v>#N/A</v>
      </c>
      <c r="Y330" s="10">
        <v>80</v>
      </c>
    </row>
    <row r="331" spans="16:25">
      <c r="P331" s="1" t="str">
        <f t="shared" si="10"/>
        <v/>
      </c>
      <c r="Q331" s="1" t="s">
        <v>318</v>
      </c>
      <c r="R331" s="1" t="s">
        <v>33</v>
      </c>
      <c r="S331" s="1" t="s">
        <v>34</v>
      </c>
      <c r="T331" s="1" t="s">
        <v>28</v>
      </c>
      <c r="U331" s="1" t="s">
        <v>319</v>
      </c>
      <c r="W331" s="1" t="str">
        <f>IF($N$11="ENTER INITIALS","",IF(V331="","NO",IF(V331&lt;33,"YES","NO")))</f>
        <v/>
      </c>
      <c r="X331" s="5" t="e" cm="1">
        <f t="array" ref="X331">_xlfn.IFS(W331="YES",1,W331="NO",0,W331="NO AMP",0)</f>
        <v>#N/A</v>
      </c>
      <c r="Y331" s="10">
        <v>80</v>
      </c>
    </row>
    <row r="332" spans="16:25">
      <c r="P332" s="1" t="str">
        <f t="shared" si="10"/>
        <v/>
      </c>
      <c r="Q332" s="1" t="s">
        <v>320</v>
      </c>
      <c r="R332" s="1" t="s">
        <v>26</v>
      </c>
      <c r="S332" s="1" t="s">
        <v>27</v>
      </c>
      <c r="T332" s="1" t="s">
        <v>28</v>
      </c>
      <c r="U332" s="1" t="s">
        <v>319</v>
      </c>
      <c r="W332" s="1" t="str">
        <f>IF($N$11="ENTER INITIALS","",IF(V332="","INVALID",IF(V332&lt;33,"VALID","INVALID")))</f>
        <v/>
      </c>
      <c r="X332" s="5" t="e" cm="1">
        <f t="array" ref="X332">_xlfn.IFS(W332="VALID",1,W332="INVALID",0,W332="NO AMP",0)</f>
        <v>#N/A</v>
      </c>
      <c r="Y332" s="10">
        <v>80</v>
      </c>
    </row>
    <row r="333" spans="16:25">
      <c r="P333" s="1" t="str">
        <f t="shared" si="10"/>
        <v/>
      </c>
      <c r="Q333" s="1" t="s">
        <v>320</v>
      </c>
      <c r="R333" s="1" t="s">
        <v>33</v>
      </c>
      <c r="S333" s="1" t="s">
        <v>34</v>
      </c>
      <c r="T333" s="1" t="s">
        <v>28</v>
      </c>
      <c r="U333" s="1" t="s">
        <v>319</v>
      </c>
      <c r="W333" s="1" t="str">
        <f>IF($N$11="ENTER INITIALS","",IF(V333="","NO",IF(V333&lt;33,"YES","NO")))</f>
        <v/>
      </c>
      <c r="X333" s="5" t="e" cm="1">
        <f t="array" ref="X333">_xlfn.IFS(W333="YES",1,W333="NO",0,W333="NO AMP",0)</f>
        <v>#N/A</v>
      </c>
      <c r="Y333" s="10">
        <v>80</v>
      </c>
    </row>
    <row r="334" spans="16:25">
      <c r="P334" s="1" t="str">
        <f t="shared" si="10"/>
        <v/>
      </c>
      <c r="Q334" s="1" t="s">
        <v>321</v>
      </c>
      <c r="R334" s="1" t="s">
        <v>26</v>
      </c>
      <c r="S334" s="1" t="s">
        <v>27</v>
      </c>
      <c r="T334" s="1" t="s">
        <v>28</v>
      </c>
      <c r="U334" s="1" t="s">
        <v>322</v>
      </c>
      <c r="W334" s="1" t="str">
        <f>IF($N$11="ENTER INITIALS","",IF(V334="","INVALID",IF(V334&lt;33,"VALID","INVALID")))</f>
        <v/>
      </c>
      <c r="X334" s="5" t="e" cm="1">
        <f t="array" ref="X334">_xlfn.IFS(W334="VALID",1,W334="INVALID",0,W334="NO AMP",0)</f>
        <v>#N/A</v>
      </c>
      <c r="Y334" s="10">
        <v>81</v>
      </c>
    </row>
    <row r="335" spans="16:25">
      <c r="P335" s="1" t="str">
        <f t="shared" ref="P335:P398" si="11">IF(VLOOKUP(Y335,$B$2:$D$190,3,FALSE)="","",VLOOKUP(Y335,$B$2:$D$190,3,FALSE))</f>
        <v/>
      </c>
      <c r="Q335" s="1" t="s">
        <v>321</v>
      </c>
      <c r="R335" s="1" t="s">
        <v>33</v>
      </c>
      <c r="S335" s="1" t="s">
        <v>34</v>
      </c>
      <c r="T335" s="1" t="s">
        <v>28</v>
      </c>
      <c r="U335" s="1" t="s">
        <v>322</v>
      </c>
      <c r="W335" s="1" t="str">
        <f>IF($N$11="ENTER INITIALS","",IF(V335="","NO",IF(V335&lt;33,"YES","NO")))</f>
        <v/>
      </c>
      <c r="X335" s="5" t="e" cm="1">
        <f t="array" ref="X335">_xlfn.IFS(W335="YES",1,W335="NO",0,W335="NO AMP",0)</f>
        <v>#N/A</v>
      </c>
      <c r="Y335" s="10">
        <v>81</v>
      </c>
    </row>
    <row r="336" spans="16:25">
      <c r="P336" s="1" t="str">
        <f t="shared" si="11"/>
        <v/>
      </c>
      <c r="Q336" s="1" t="s">
        <v>323</v>
      </c>
      <c r="R336" s="1" t="s">
        <v>26</v>
      </c>
      <c r="S336" s="1" t="s">
        <v>27</v>
      </c>
      <c r="T336" s="1" t="s">
        <v>28</v>
      </c>
      <c r="U336" s="1" t="s">
        <v>322</v>
      </c>
      <c r="W336" s="1" t="str">
        <f>IF($N$11="ENTER INITIALS","",IF(V336="","INVALID",IF(V336&lt;33,"VALID","INVALID")))</f>
        <v/>
      </c>
      <c r="X336" s="5" t="e" cm="1">
        <f t="array" ref="X336">_xlfn.IFS(W336="VALID",1,W336="INVALID",0,W336="NO AMP",0)</f>
        <v>#N/A</v>
      </c>
      <c r="Y336" s="10">
        <v>81</v>
      </c>
    </row>
    <row r="337" spans="16:25">
      <c r="P337" s="1" t="str">
        <f t="shared" si="11"/>
        <v/>
      </c>
      <c r="Q337" s="1" t="s">
        <v>323</v>
      </c>
      <c r="R337" s="1" t="s">
        <v>33</v>
      </c>
      <c r="S337" s="1" t="s">
        <v>34</v>
      </c>
      <c r="T337" s="1" t="s">
        <v>28</v>
      </c>
      <c r="U337" s="1" t="s">
        <v>322</v>
      </c>
      <c r="W337" s="1" t="str">
        <f>IF($N$11="ENTER INITIALS","",IF(V337="","NO",IF(V337&lt;33,"YES","NO")))</f>
        <v/>
      </c>
      <c r="X337" s="5" t="e" cm="1">
        <f t="array" ref="X337">_xlfn.IFS(W337="YES",1,W337="NO",0,W337="NO AMP",0)</f>
        <v>#N/A</v>
      </c>
      <c r="Y337" s="10">
        <v>81</v>
      </c>
    </row>
    <row r="338" spans="16:25">
      <c r="P338" s="1" t="str">
        <f t="shared" si="11"/>
        <v/>
      </c>
      <c r="Q338" s="1" t="s">
        <v>324</v>
      </c>
      <c r="R338" s="1" t="s">
        <v>26</v>
      </c>
      <c r="S338" s="1" t="s">
        <v>27</v>
      </c>
      <c r="T338" s="1" t="s">
        <v>28</v>
      </c>
      <c r="U338" s="1" t="s">
        <v>325</v>
      </c>
      <c r="W338" s="1" t="str">
        <f>IF($N$11="ENTER INITIALS","",IF(V338="","INVALID",IF(V338&lt;33,"VALID","INVALID")))</f>
        <v/>
      </c>
      <c r="X338" s="5" t="e" cm="1">
        <f t="array" ref="X338">_xlfn.IFS(W338="VALID",1,W338="INVALID",0,W338="NO AMP",0)</f>
        <v>#N/A</v>
      </c>
      <c r="Y338" s="10">
        <v>82</v>
      </c>
    </row>
    <row r="339" spans="16:25">
      <c r="P339" s="1" t="str">
        <f t="shared" si="11"/>
        <v/>
      </c>
      <c r="Q339" s="1" t="s">
        <v>324</v>
      </c>
      <c r="R339" s="1" t="s">
        <v>33</v>
      </c>
      <c r="S339" s="1" t="s">
        <v>34</v>
      </c>
      <c r="T339" s="1" t="s">
        <v>28</v>
      </c>
      <c r="U339" s="1" t="s">
        <v>325</v>
      </c>
      <c r="W339" s="1" t="str">
        <f>IF($N$11="ENTER INITIALS","",IF(V339="","NO",IF(V339&lt;33,"YES","NO")))</f>
        <v/>
      </c>
      <c r="X339" s="5" t="e" cm="1">
        <f t="array" ref="X339">_xlfn.IFS(W339="YES",1,W339="NO",0,W339="NO AMP",0)</f>
        <v>#N/A</v>
      </c>
      <c r="Y339" s="10">
        <v>82</v>
      </c>
    </row>
    <row r="340" spans="16:25">
      <c r="P340" s="1" t="str">
        <f t="shared" si="11"/>
        <v/>
      </c>
      <c r="Q340" s="1" t="s">
        <v>326</v>
      </c>
      <c r="R340" s="1" t="s">
        <v>26</v>
      </c>
      <c r="S340" s="1" t="s">
        <v>27</v>
      </c>
      <c r="T340" s="1" t="s">
        <v>28</v>
      </c>
      <c r="U340" s="1" t="s">
        <v>325</v>
      </c>
      <c r="W340" s="1" t="str">
        <f>IF($N$11="ENTER INITIALS","",IF(V340="","INVALID",IF(V340&lt;33,"VALID","INVALID")))</f>
        <v/>
      </c>
      <c r="X340" s="5" t="e" cm="1">
        <f t="array" ref="X340">_xlfn.IFS(W340="VALID",1,W340="INVALID",0,W340="NO AMP",0)</f>
        <v>#N/A</v>
      </c>
      <c r="Y340" s="10">
        <v>82</v>
      </c>
    </row>
    <row r="341" spans="16:25">
      <c r="P341" s="1" t="str">
        <f t="shared" si="11"/>
        <v/>
      </c>
      <c r="Q341" s="1" t="s">
        <v>326</v>
      </c>
      <c r="R341" s="1" t="s">
        <v>33</v>
      </c>
      <c r="S341" s="1" t="s">
        <v>34</v>
      </c>
      <c r="T341" s="1" t="s">
        <v>28</v>
      </c>
      <c r="U341" s="1" t="s">
        <v>325</v>
      </c>
      <c r="W341" s="1" t="str">
        <f>IF($N$11="ENTER INITIALS","",IF(V341="","NO",IF(V341&lt;33,"YES","NO")))</f>
        <v/>
      </c>
      <c r="X341" s="5" t="e" cm="1">
        <f t="array" ref="X341">_xlfn.IFS(W341="YES",1,W341="NO",0,W341="NO AMP",0)</f>
        <v>#N/A</v>
      </c>
      <c r="Y341" s="10">
        <v>82</v>
      </c>
    </row>
    <row r="342" spans="16:25">
      <c r="P342" s="1" t="str">
        <f t="shared" si="11"/>
        <v/>
      </c>
      <c r="Q342" s="1" t="s">
        <v>327</v>
      </c>
      <c r="R342" s="1" t="s">
        <v>26</v>
      </c>
      <c r="S342" s="1" t="s">
        <v>27</v>
      </c>
      <c r="T342" s="1" t="s">
        <v>28</v>
      </c>
      <c r="U342" s="1" t="s">
        <v>328</v>
      </c>
      <c r="W342" s="1" t="str">
        <f>IF($N$11="ENTER INITIALS","",IF(V342="","INVALID",IF(V342&lt;33,"VALID","INVALID")))</f>
        <v/>
      </c>
      <c r="X342" s="5" t="e" cm="1">
        <f t="array" ref="X342">_xlfn.IFS(W342="VALID",1,W342="INVALID",0,W342="NO AMP",0)</f>
        <v>#N/A</v>
      </c>
      <c r="Y342" s="10">
        <v>83</v>
      </c>
    </row>
    <row r="343" spans="16:25">
      <c r="P343" s="1" t="str">
        <f t="shared" si="11"/>
        <v/>
      </c>
      <c r="Q343" s="1" t="s">
        <v>327</v>
      </c>
      <c r="R343" s="1" t="s">
        <v>33</v>
      </c>
      <c r="S343" s="1" t="s">
        <v>34</v>
      </c>
      <c r="T343" s="1" t="s">
        <v>28</v>
      </c>
      <c r="U343" s="1" t="s">
        <v>328</v>
      </c>
      <c r="W343" s="1" t="str">
        <f>IF($N$11="ENTER INITIALS","",IF(V343="","NO",IF(V343&lt;33,"YES","NO")))</f>
        <v/>
      </c>
      <c r="X343" s="5" t="e" cm="1">
        <f t="array" ref="X343">_xlfn.IFS(W343="YES",1,W343="NO",0,W343="NO AMP",0)</f>
        <v>#N/A</v>
      </c>
      <c r="Y343" s="10">
        <v>83</v>
      </c>
    </row>
    <row r="344" spans="16:25">
      <c r="P344" s="1" t="str">
        <f t="shared" si="11"/>
        <v/>
      </c>
      <c r="Q344" s="1" t="s">
        <v>329</v>
      </c>
      <c r="R344" s="1" t="s">
        <v>26</v>
      </c>
      <c r="S344" s="1" t="s">
        <v>27</v>
      </c>
      <c r="T344" s="1" t="s">
        <v>28</v>
      </c>
      <c r="U344" s="1" t="s">
        <v>328</v>
      </c>
      <c r="W344" s="1" t="str">
        <f>IF($N$11="ENTER INITIALS","",IF(V344="","INVALID",IF(V344&lt;33,"VALID","INVALID")))</f>
        <v/>
      </c>
      <c r="X344" s="5" t="e" cm="1">
        <f t="array" ref="X344">_xlfn.IFS(W344="VALID",1,W344="INVALID",0,W344="NO AMP",0)</f>
        <v>#N/A</v>
      </c>
      <c r="Y344" s="10">
        <v>83</v>
      </c>
    </row>
    <row r="345" spans="16:25">
      <c r="P345" s="1" t="str">
        <f t="shared" si="11"/>
        <v/>
      </c>
      <c r="Q345" s="1" t="s">
        <v>329</v>
      </c>
      <c r="R345" s="1" t="s">
        <v>33</v>
      </c>
      <c r="S345" s="1" t="s">
        <v>34</v>
      </c>
      <c r="T345" s="1" t="s">
        <v>28</v>
      </c>
      <c r="U345" s="1" t="s">
        <v>328</v>
      </c>
      <c r="W345" s="1" t="str">
        <f>IF($N$11="ENTER INITIALS","",IF(V345="","NO",IF(V345&lt;33,"YES","NO")))</f>
        <v/>
      </c>
      <c r="X345" s="5" t="e" cm="1">
        <f t="array" ref="X345">_xlfn.IFS(W345="YES",1,W345="NO",0,W345="NO AMP",0)</f>
        <v>#N/A</v>
      </c>
      <c r="Y345" s="10">
        <v>83</v>
      </c>
    </row>
    <row r="346" spans="16:25">
      <c r="P346" s="1" t="str">
        <f t="shared" si="11"/>
        <v/>
      </c>
      <c r="Q346" s="1" t="s">
        <v>330</v>
      </c>
      <c r="R346" s="1" t="s">
        <v>26</v>
      </c>
      <c r="S346" s="1" t="s">
        <v>27</v>
      </c>
      <c r="T346" s="1" t="s">
        <v>28</v>
      </c>
      <c r="U346" s="1" t="s">
        <v>331</v>
      </c>
      <c r="W346" s="1" t="str">
        <f>IF($N$11="ENTER INITIALS","",IF(V346="","INVALID",IF(V346&lt;33,"VALID","INVALID")))</f>
        <v/>
      </c>
      <c r="X346" s="5" t="e" cm="1">
        <f t="array" ref="X346">_xlfn.IFS(W346="VALID",1,W346="INVALID",0,W346="NO AMP",0)</f>
        <v>#N/A</v>
      </c>
      <c r="Y346" s="10">
        <v>84</v>
      </c>
    </row>
    <row r="347" spans="16:25">
      <c r="P347" s="1" t="str">
        <f t="shared" si="11"/>
        <v/>
      </c>
      <c r="Q347" s="1" t="s">
        <v>330</v>
      </c>
      <c r="R347" s="1" t="s">
        <v>33</v>
      </c>
      <c r="S347" s="1" t="s">
        <v>34</v>
      </c>
      <c r="T347" s="1" t="s">
        <v>28</v>
      </c>
      <c r="U347" s="1" t="s">
        <v>331</v>
      </c>
      <c r="W347" s="1" t="str">
        <f>IF($N$11="ENTER INITIALS","",IF(V347="","NO",IF(V347&lt;33,"YES","NO")))</f>
        <v/>
      </c>
      <c r="X347" s="5" t="e" cm="1">
        <f t="array" ref="X347">_xlfn.IFS(W347="YES",1,W347="NO",0,W347="NO AMP",0)</f>
        <v>#N/A</v>
      </c>
      <c r="Y347" s="10">
        <v>84</v>
      </c>
    </row>
    <row r="348" spans="16:25">
      <c r="P348" s="1" t="str">
        <f t="shared" si="11"/>
        <v/>
      </c>
      <c r="Q348" s="1" t="s">
        <v>332</v>
      </c>
      <c r="R348" s="1" t="s">
        <v>26</v>
      </c>
      <c r="S348" s="1" t="s">
        <v>27</v>
      </c>
      <c r="T348" s="1" t="s">
        <v>28</v>
      </c>
      <c r="U348" s="1" t="s">
        <v>331</v>
      </c>
      <c r="W348" s="1" t="str">
        <f>IF($N$11="ENTER INITIALS","",IF(V348="","INVALID",IF(V348&lt;33,"VALID","INVALID")))</f>
        <v/>
      </c>
      <c r="X348" s="5" t="e" cm="1">
        <f t="array" ref="X348">_xlfn.IFS(W348="VALID",1,W348="INVALID",0,W348="NO AMP",0)</f>
        <v>#N/A</v>
      </c>
      <c r="Y348" s="10">
        <v>84</v>
      </c>
    </row>
    <row r="349" spans="16:25">
      <c r="P349" s="1" t="str">
        <f t="shared" si="11"/>
        <v/>
      </c>
      <c r="Q349" s="1" t="s">
        <v>332</v>
      </c>
      <c r="R349" s="1" t="s">
        <v>33</v>
      </c>
      <c r="S349" s="1" t="s">
        <v>34</v>
      </c>
      <c r="T349" s="1" t="s">
        <v>28</v>
      </c>
      <c r="U349" s="1" t="s">
        <v>331</v>
      </c>
      <c r="W349" s="1" t="str">
        <f>IF($N$11="ENTER INITIALS","",IF(V349="","NO",IF(V349&lt;33,"YES","NO")))</f>
        <v/>
      </c>
      <c r="X349" s="5" t="e" cm="1">
        <f t="array" ref="X349">_xlfn.IFS(W349="YES",1,W349="NO",0,W349="NO AMP",0)</f>
        <v>#N/A</v>
      </c>
      <c r="Y349" s="10">
        <v>84</v>
      </c>
    </row>
    <row r="350" spans="16:25">
      <c r="P350" s="1" t="str">
        <f t="shared" si="11"/>
        <v/>
      </c>
      <c r="Q350" s="1" t="s">
        <v>333</v>
      </c>
      <c r="R350" s="1" t="s">
        <v>26</v>
      </c>
      <c r="S350" s="1" t="s">
        <v>27</v>
      </c>
      <c r="T350" s="1" t="s">
        <v>28</v>
      </c>
      <c r="U350" s="1" t="s">
        <v>334</v>
      </c>
      <c r="W350" s="1" t="str">
        <f>IF($N$11="ENTER INITIALS","",IF(V350="","INVALID",IF(V350&lt;33,"VALID","INVALID")))</f>
        <v/>
      </c>
      <c r="X350" s="5" t="e" cm="1">
        <f t="array" ref="X350">_xlfn.IFS(W350="VALID",1,W350="INVALID",0,W350="NO AMP",0)</f>
        <v>#N/A</v>
      </c>
      <c r="Y350" s="10">
        <v>85</v>
      </c>
    </row>
    <row r="351" spans="16:25">
      <c r="P351" s="1" t="str">
        <f t="shared" si="11"/>
        <v/>
      </c>
      <c r="Q351" s="1" t="s">
        <v>333</v>
      </c>
      <c r="R351" s="1" t="s">
        <v>33</v>
      </c>
      <c r="S351" s="1" t="s">
        <v>34</v>
      </c>
      <c r="T351" s="1" t="s">
        <v>28</v>
      </c>
      <c r="U351" s="1" t="s">
        <v>334</v>
      </c>
      <c r="W351" s="1" t="str">
        <f>IF($N$11="ENTER INITIALS","",IF(V351="","NO",IF(V351&lt;33,"YES","NO")))</f>
        <v/>
      </c>
      <c r="X351" s="5" t="e" cm="1">
        <f t="array" ref="X351">_xlfn.IFS(W351="YES",1,W351="NO",0,W351="NO AMP",0)</f>
        <v>#N/A</v>
      </c>
      <c r="Y351" s="10">
        <v>85</v>
      </c>
    </row>
    <row r="352" spans="16:25">
      <c r="P352" s="1" t="str">
        <f t="shared" si="11"/>
        <v/>
      </c>
      <c r="Q352" s="1" t="s">
        <v>335</v>
      </c>
      <c r="R352" s="1" t="s">
        <v>26</v>
      </c>
      <c r="S352" s="1" t="s">
        <v>27</v>
      </c>
      <c r="T352" s="1" t="s">
        <v>28</v>
      </c>
      <c r="U352" s="1" t="s">
        <v>334</v>
      </c>
      <c r="W352" s="1" t="str">
        <f>IF($N$11="ENTER INITIALS","",IF(V352="","INVALID",IF(V352&lt;33,"VALID","INVALID")))</f>
        <v/>
      </c>
      <c r="X352" s="5" t="e" cm="1">
        <f t="array" ref="X352">_xlfn.IFS(W352="VALID",1,W352="INVALID",0,W352="NO AMP",0)</f>
        <v>#N/A</v>
      </c>
      <c r="Y352" s="10">
        <v>85</v>
      </c>
    </row>
    <row r="353" spans="16:25">
      <c r="P353" s="1" t="str">
        <f t="shared" si="11"/>
        <v/>
      </c>
      <c r="Q353" s="1" t="s">
        <v>335</v>
      </c>
      <c r="R353" s="1" t="s">
        <v>33</v>
      </c>
      <c r="S353" s="1" t="s">
        <v>34</v>
      </c>
      <c r="T353" s="1" t="s">
        <v>28</v>
      </c>
      <c r="U353" s="1" t="s">
        <v>334</v>
      </c>
      <c r="W353" s="1" t="str">
        <f>IF($N$11="ENTER INITIALS","",IF(V353="","NO",IF(V353&lt;33,"YES","NO")))</f>
        <v/>
      </c>
      <c r="X353" s="5" t="e" cm="1">
        <f t="array" ref="X353">_xlfn.IFS(W353="YES",1,W353="NO",0,W353="NO AMP",0)</f>
        <v>#N/A</v>
      </c>
      <c r="Y353" s="10">
        <v>85</v>
      </c>
    </row>
    <row r="354" spans="16:25">
      <c r="P354" s="1" t="str">
        <f t="shared" si="11"/>
        <v/>
      </c>
      <c r="Q354" s="1" t="s">
        <v>336</v>
      </c>
      <c r="R354" s="1" t="s">
        <v>26</v>
      </c>
      <c r="S354" s="1" t="s">
        <v>27</v>
      </c>
      <c r="T354" s="1" t="s">
        <v>28</v>
      </c>
      <c r="U354" s="1" t="s">
        <v>337</v>
      </c>
      <c r="W354" s="1" t="str">
        <f>IF($N$11="ENTER INITIALS","",IF(V354="","INVALID",IF(V354&lt;33,"VALID","INVALID")))</f>
        <v/>
      </c>
      <c r="X354" s="5" t="e" cm="1">
        <f t="array" ref="X354">_xlfn.IFS(W354="VALID",1,W354="INVALID",0,W354="NO AMP",0)</f>
        <v>#N/A</v>
      </c>
      <c r="Y354" s="10">
        <v>86</v>
      </c>
    </row>
    <row r="355" spans="16:25">
      <c r="P355" s="1" t="str">
        <f t="shared" si="11"/>
        <v/>
      </c>
      <c r="Q355" s="1" t="s">
        <v>336</v>
      </c>
      <c r="R355" s="1" t="s">
        <v>33</v>
      </c>
      <c r="S355" s="1" t="s">
        <v>34</v>
      </c>
      <c r="T355" s="1" t="s">
        <v>28</v>
      </c>
      <c r="U355" s="1" t="s">
        <v>337</v>
      </c>
      <c r="W355" s="1" t="str">
        <f>IF($N$11="ENTER INITIALS","",IF(V355="","NO",IF(V355&lt;33,"YES","NO")))</f>
        <v/>
      </c>
      <c r="X355" s="5" t="e" cm="1">
        <f t="array" ref="X355">_xlfn.IFS(W355="YES",1,W355="NO",0,W355="NO AMP",0)</f>
        <v>#N/A</v>
      </c>
      <c r="Y355" s="10">
        <v>86</v>
      </c>
    </row>
    <row r="356" spans="16:25">
      <c r="P356" s="1" t="str">
        <f t="shared" si="11"/>
        <v/>
      </c>
      <c r="Q356" s="1" t="s">
        <v>338</v>
      </c>
      <c r="R356" s="1" t="s">
        <v>26</v>
      </c>
      <c r="S356" s="1" t="s">
        <v>27</v>
      </c>
      <c r="T356" s="1" t="s">
        <v>28</v>
      </c>
      <c r="U356" s="1" t="s">
        <v>337</v>
      </c>
      <c r="W356" s="1" t="str">
        <f>IF($N$11="ENTER INITIALS","",IF(V356="","INVALID",IF(V356&lt;33,"VALID","INVALID")))</f>
        <v/>
      </c>
      <c r="X356" s="5" t="e" cm="1">
        <f t="array" ref="X356">_xlfn.IFS(W356="VALID",1,W356="INVALID",0,W356="NO AMP",0)</f>
        <v>#N/A</v>
      </c>
      <c r="Y356" s="10">
        <v>86</v>
      </c>
    </row>
    <row r="357" spans="16:25">
      <c r="P357" s="1" t="str">
        <f t="shared" si="11"/>
        <v/>
      </c>
      <c r="Q357" s="1" t="s">
        <v>338</v>
      </c>
      <c r="R357" s="1" t="s">
        <v>33</v>
      </c>
      <c r="S357" s="1" t="s">
        <v>34</v>
      </c>
      <c r="T357" s="1" t="s">
        <v>28</v>
      </c>
      <c r="U357" s="1" t="s">
        <v>337</v>
      </c>
      <c r="W357" s="1" t="str">
        <f>IF($N$11="ENTER INITIALS","",IF(V357="","NO",IF(V357&lt;33,"YES","NO")))</f>
        <v/>
      </c>
      <c r="X357" s="5" t="e" cm="1">
        <f t="array" ref="X357">_xlfn.IFS(W357="YES",1,W357="NO",0,W357="NO AMP",0)</f>
        <v>#N/A</v>
      </c>
      <c r="Y357" s="10">
        <v>86</v>
      </c>
    </row>
    <row r="358" spans="16:25">
      <c r="P358" s="1" t="str">
        <f t="shared" si="11"/>
        <v/>
      </c>
      <c r="Q358" s="1" t="s">
        <v>339</v>
      </c>
      <c r="R358" s="1" t="s">
        <v>26</v>
      </c>
      <c r="S358" s="1" t="s">
        <v>27</v>
      </c>
      <c r="T358" s="1" t="s">
        <v>28</v>
      </c>
      <c r="U358" s="1" t="s">
        <v>340</v>
      </c>
      <c r="W358" s="1" t="str">
        <f>IF($N$11="ENTER INITIALS","",IF(V358="","INVALID",IF(V358&lt;33,"VALID","INVALID")))</f>
        <v/>
      </c>
      <c r="X358" s="5" t="e" cm="1">
        <f t="array" ref="X358">_xlfn.IFS(W358="VALID",1,W358="INVALID",0,W358="NO AMP",0)</f>
        <v>#N/A</v>
      </c>
      <c r="Y358" s="10">
        <v>87</v>
      </c>
    </row>
    <row r="359" spans="16:25">
      <c r="P359" s="1" t="str">
        <f t="shared" si="11"/>
        <v/>
      </c>
      <c r="Q359" s="1" t="s">
        <v>339</v>
      </c>
      <c r="R359" s="1" t="s">
        <v>33</v>
      </c>
      <c r="S359" s="1" t="s">
        <v>34</v>
      </c>
      <c r="T359" s="1" t="s">
        <v>28</v>
      </c>
      <c r="U359" s="1" t="s">
        <v>340</v>
      </c>
      <c r="W359" s="1" t="str">
        <f>IF($N$11="ENTER INITIALS","",IF(V359="","NO",IF(V359&lt;33,"YES","NO")))</f>
        <v/>
      </c>
      <c r="X359" s="5" t="e" cm="1">
        <f t="array" ref="X359">_xlfn.IFS(W359="YES",1,W359="NO",0,W359="NO AMP",0)</f>
        <v>#N/A</v>
      </c>
      <c r="Y359" s="10">
        <v>87</v>
      </c>
    </row>
    <row r="360" spans="16:25">
      <c r="P360" s="1" t="str">
        <f t="shared" si="11"/>
        <v/>
      </c>
      <c r="Q360" s="1" t="s">
        <v>341</v>
      </c>
      <c r="R360" s="1" t="s">
        <v>26</v>
      </c>
      <c r="S360" s="1" t="s">
        <v>27</v>
      </c>
      <c r="T360" s="1" t="s">
        <v>28</v>
      </c>
      <c r="U360" s="1" t="s">
        <v>340</v>
      </c>
      <c r="W360" s="1" t="str">
        <f>IF($N$11="ENTER INITIALS","",IF(V360="","INVALID",IF(V360&lt;33,"VALID","INVALID")))</f>
        <v/>
      </c>
      <c r="X360" s="5" t="e" cm="1">
        <f t="array" ref="X360">_xlfn.IFS(W360="VALID",1,W360="INVALID",0,W360="NO AMP",0)</f>
        <v>#N/A</v>
      </c>
      <c r="Y360" s="10">
        <v>87</v>
      </c>
    </row>
    <row r="361" spans="16:25">
      <c r="P361" s="1" t="str">
        <f t="shared" si="11"/>
        <v/>
      </c>
      <c r="Q361" s="1" t="s">
        <v>341</v>
      </c>
      <c r="R361" s="1" t="s">
        <v>33</v>
      </c>
      <c r="S361" s="1" t="s">
        <v>34</v>
      </c>
      <c r="T361" s="1" t="s">
        <v>28</v>
      </c>
      <c r="U361" s="1" t="s">
        <v>340</v>
      </c>
      <c r="W361" s="1" t="str">
        <f>IF($N$11="ENTER INITIALS","",IF(V361="","NO",IF(V361&lt;33,"YES","NO")))</f>
        <v/>
      </c>
      <c r="X361" s="5" t="e" cm="1">
        <f t="array" ref="X361">_xlfn.IFS(W361="YES",1,W361="NO",0,W361="NO AMP",0)</f>
        <v>#N/A</v>
      </c>
      <c r="Y361" s="10">
        <v>87</v>
      </c>
    </row>
    <row r="362" spans="16:25">
      <c r="P362" s="1" t="str">
        <f t="shared" si="11"/>
        <v/>
      </c>
      <c r="Q362" s="1" t="s">
        <v>342</v>
      </c>
      <c r="R362" s="1" t="s">
        <v>26</v>
      </c>
      <c r="S362" s="1" t="s">
        <v>27</v>
      </c>
      <c r="T362" s="1" t="s">
        <v>28</v>
      </c>
      <c r="U362" s="1" t="s">
        <v>343</v>
      </c>
      <c r="W362" s="1" t="str">
        <f>IF($N$11="ENTER INITIALS","",IF(V362="","INVALID",IF(V362&lt;33,"VALID","INVALID")))</f>
        <v/>
      </c>
      <c r="X362" s="5" t="e" cm="1">
        <f t="array" ref="X362">_xlfn.IFS(W362="VALID",1,W362="INVALID",0,W362="NO AMP",0)</f>
        <v>#N/A</v>
      </c>
      <c r="Y362" s="10">
        <v>88</v>
      </c>
    </row>
    <row r="363" spans="16:25">
      <c r="P363" s="1" t="str">
        <f t="shared" si="11"/>
        <v/>
      </c>
      <c r="Q363" s="1" t="s">
        <v>342</v>
      </c>
      <c r="R363" s="1" t="s">
        <v>33</v>
      </c>
      <c r="S363" s="1" t="s">
        <v>34</v>
      </c>
      <c r="T363" s="1" t="s">
        <v>28</v>
      </c>
      <c r="U363" s="1" t="s">
        <v>343</v>
      </c>
      <c r="W363" s="1" t="str">
        <f>IF($N$11="ENTER INITIALS","",IF(V363="","NO",IF(V363&lt;33,"YES","NO")))</f>
        <v/>
      </c>
      <c r="X363" s="5" t="e" cm="1">
        <f t="array" ref="X363">_xlfn.IFS(W363="YES",1,W363="NO",0,W363="NO AMP",0)</f>
        <v>#N/A</v>
      </c>
      <c r="Y363" s="10">
        <v>88</v>
      </c>
    </row>
    <row r="364" spans="16:25">
      <c r="P364" s="1" t="str">
        <f t="shared" si="11"/>
        <v/>
      </c>
      <c r="Q364" s="1" t="s">
        <v>344</v>
      </c>
      <c r="R364" s="1" t="s">
        <v>26</v>
      </c>
      <c r="S364" s="1" t="s">
        <v>27</v>
      </c>
      <c r="T364" s="1" t="s">
        <v>28</v>
      </c>
      <c r="U364" s="1" t="s">
        <v>343</v>
      </c>
      <c r="W364" s="1" t="str">
        <f>IF($N$11="ENTER INITIALS","",IF(V364="","INVALID",IF(V364&lt;33,"VALID","INVALID")))</f>
        <v/>
      </c>
      <c r="X364" s="5" t="e" cm="1">
        <f t="array" ref="X364">_xlfn.IFS(W364="VALID",1,W364="INVALID",0,W364="NO AMP",0)</f>
        <v>#N/A</v>
      </c>
      <c r="Y364" s="10">
        <v>88</v>
      </c>
    </row>
    <row r="365" spans="16:25">
      <c r="P365" s="1" t="str">
        <f t="shared" si="11"/>
        <v/>
      </c>
      <c r="Q365" s="1" t="s">
        <v>344</v>
      </c>
      <c r="R365" s="1" t="s">
        <v>33</v>
      </c>
      <c r="S365" s="1" t="s">
        <v>34</v>
      </c>
      <c r="T365" s="1" t="s">
        <v>28</v>
      </c>
      <c r="U365" s="1" t="s">
        <v>343</v>
      </c>
      <c r="W365" s="1" t="str">
        <f>IF($N$11="ENTER INITIALS","",IF(V365="","NO",IF(V365&lt;33,"YES","NO")))</f>
        <v/>
      </c>
      <c r="X365" s="5" t="e" cm="1">
        <f t="array" ref="X365">_xlfn.IFS(W365="YES",1,W365="NO",0,W365="NO AMP",0)</f>
        <v>#N/A</v>
      </c>
      <c r="Y365" s="10">
        <v>88</v>
      </c>
    </row>
    <row r="366" spans="16:25">
      <c r="P366" s="1" t="str">
        <f t="shared" si="11"/>
        <v/>
      </c>
      <c r="Q366" s="1" t="s">
        <v>345</v>
      </c>
      <c r="R366" s="1" t="s">
        <v>26</v>
      </c>
      <c r="S366" s="1" t="s">
        <v>27</v>
      </c>
      <c r="T366" s="1" t="s">
        <v>28</v>
      </c>
      <c r="U366" s="1" t="s">
        <v>346</v>
      </c>
      <c r="W366" s="1" t="str">
        <f>IF($N$11="ENTER INITIALS","",IF(V366="","INVALID",IF(V366&lt;33,"VALID","INVALID")))</f>
        <v/>
      </c>
      <c r="X366" s="5" t="e" cm="1">
        <f t="array" ref="X366">_xlfn.IFS(W366="VALID",1,W366="INVALID",0,W366="NO AMP",0)</f>
        <v>#N/A</v>
      </c>
      <c r="Y366" s="10">
        <v>89</v>
      </c>
    </row>
    <row r="367" spans="16:25">
      <c r="P367" s="1" t="str">
        <f t="shared" si="11"/>
        <v/>
      </c>
      <c r="Q367" s="1" t="s">
        <v>345</v>
      </c>
      <c r="R367" s="1" t="s">
        <v>33</v>
      </c>
      <c r="S367" s="1" t="s">
        <v>34</v>
      </c>
      <c r="T367" s="1" t="s">
        <v>28</v>
      </c>
      <c r="U367" s="1" t="s">
        <v>346</v>
      </c>
      <c r="W367" s="1" t="str">
        <f>IF($N$11="ENTER INITIALS","",IF(V367="","NO",IF(V367&lt;33,"YES","NO")))</f>
        <v/>
      </c>
      <c r="X367" s="5" t="e" cm="1">
        <f t="array" ref="X367">_xlfn.IFS(W367="YES",1,W367="NO",0,W367="NO AMP",0)</f>
        <v>#N/A</v>
      </c>
      <c r="Y367" s="10">
        <v>89</v>
      </c>
    </row>
    <row r="368" spans="16:25">
      <c r="P368" s="1" t="str">
        <f t="shared" si="11"/>
        <v/>
      </c>
      <c r="Q368" s="1" t="s">
        <v>347</v>
      </c>
      <c r="R368" s="1" t="s">
        <v>26</v>
      </c>
      <c r="S368" s="1" t="s">
        <v>27</v>
      </c>
      <c r="T368" s="1" t="s">
        <v>28</v>
      </c>
      <c r="U368" s="1" t="s">
        <v>346</v>
      </c>
      <c r="W368" s="1" t="str">
        <f>IF($N$11="ENTER INITIALS","",IF(V368="","INVALID",IF(V368&lt;33,"VALID","INVALID")))</f>
        <v/>
      </c>
      <c r="X368" s="5" t="e" cm="1">
        <f t="array" ref="X368">_xlfn.IFS(W368="VALID",1,W368="INVALID",0,W368="NO AMP",0)</f>
        <v>#N/A</v>
      </c>
      <c r="Y368" s="10">
        <v>89</v>
      </c>
    </row>
    <row r="369" spans="16:25">
      <c r="P369" s="1" t="str">
        <f t="shared" si="11"/>
        <v/>
      </c>
      <c r="Q369" s="1" t="s">
        <v>347</v>
      </c>
      <c r="R369" s="1" t="s">
        <v>33</v>
      </c>
      <c r="S369" s="1" t="s">
        <v>34</v>
      </c>
      <c r="T369" s="1" t="s">
        <v>28</v>
      </c>
      <c r="U369" s="1" t="s">
        <v>346</v>
      </c>
      <c r="W369" s="1" t="str">
        <f>IF($N$11="ENTER INITIALS","",IF(V369="","NO",IF(V369&lt;33,"YES","NO")))</f>
        <v/>
      </c>
      <c r="X369" s="5" t="e" cm="1">
        <f t="array" ref="X369">_xlfn.IFS(W369="YES",1,W369="NO",0,W369="NO AMP",0)</f>
        <v>#N/A</v>
      </c>
      <c r="Y369" s="10">
        <v>89</v>
      </c>
    </row>
    <row r="370" spans="16:25">
      <c r="P370" s="1" t="str">
        <f t="shared" si="11"/>
        <v/>
      </c>
      <c r="Q370" s="1" t="s">
        <v>348</v>
      </c>
      <c r="R370" s="1" t="s">
        <v>26</v>
      </c>
      <c r="S370" s="1" t="s">
        <v>27</v>
      </c>
      <c r="T370" s="1" t="s">
        <v>28</v>
      </c>
      <c r="U370" s="1" t="s">
        <v>349</v>
      </c>
      <c r="W370" s="1" t="str">
        <f>IF($N$11="ENTER INITIALS","",IF(V370="","INVALID",IF(V370&lt;33,"VALID","INVALID")))</f>
        <v/>
      </c>
      <c r="X370" s="5" t="e" cm="1">
        <f t="array" ref="X370">_xlfn.IFS(W370="VALID",1,W370="INVALID",0,W370="NO AMP",0)</f>
        <v>#N/A</v>
      </c>
      <c r="Y370" s="10">
        <v>90</v>
      </c>
    </row>
    <row r="371" spans="16:25">
      <c r="P371" s="1" t="str">
        <f t="shared" si="11"/>
        <v/>
      </c>
      <c r="Q371" s="1" t="s">
        <v>348</v>
      </c>
      <c r="R371" s="1" t="s">
        <v>33</v>
      </c>
      <c r="S371" s="1" t="s">
        <v>34</v>
      </c>
      <c r="T371" s="1" t="s">
        <v>28</v>
      </c>
      <c r="U371" s="1" t="s">
        <v>349</v>
      </c>
      <c r="W371" s="1" t="str">
        <f>IF($N$11="ENTER INITIALS","",IF(V371="","NO",IF(V371&lt;33,"YES","NO")))</f>
        <v/>
      </c>
      <c r="X371" s="5" t="e" cm="1">
        <f t="array" ref="X371">_xlfn.IFS(W371="YES",1,W371="NO",0,W371="NO AMP",0)</f>
        <v>#N/A</v>
      </c>
      <c r="Y371" s="10">
        <v>90</v>
      </c>
    </row>
    <row r="372" spans="16:25">
      <c r="P372" s="1" t="str">
        <f t="shared" si="11"/>
        <v/>
      </c>
      <c r="Q372" s="1" t="s">
        <v>350</v>
      </c>
      <c r="R372" s="1" t="s">
        <v>26</v>
      </c>
      <c r="S372" s="1" t="s">
        <v>27</v>
      </c>
      <c r="T372" s="1" t="s">
        <v>28</v>
      </c>
      <c r="U372" s="1" t="s">
        <v>349</v>
      </c>
      <c r="W372" s="1" t="str">
        <f>IF($N$11="ENTER INITIALS","",IF(V372="","INVALID",IF(V372&lt;33,"VALID","INVALID")))</f>
        <v/>
      </c>
      <c r="X372" s="5" t="e" cm="1">
        <f t="array" ref="X372">_xlfn.IFS(W372="VALID",1,W372="INVALID",0,W372="NO AMP",0)</f>
        <v>#N/A</v>
      </c>
      <c r="Y372" s="10">
        <v>90</v>
      </c>
    </row>
    <row r="373" spans="16:25">
      <c r="P373" s="1" t="str">
        <f t="shared" si="11"/>
        <v/>
      </c>
      <c r="Q373" s="1" t="s">
        <v>350</v>
      </c>
      <c r="R373" s="1" t="s">
        <v>33</v>
      </c>
      <c r="S373" s="1" t="s">
        <v>34</v>
      </c>
      <c r="T373" s="1" t="s">
        <v>28</v>
      </c>
      <c r="U373" s="1" t="s">
        <v>349</v>
      </c>
      <c r="W373" s="1" t="str">
        <f>IF($N$11="ENTER INITIALS","",IF(V373="","NO",IF(V373&lt;33,"YES","NO")))</f>
        <v/>
      </c>
      <c r="X373" s="5" t="e" cm="1">
        <f t="array" ref="X373">_xlfn.IFS(W373="YES",1,W373="NO",0,W373="NO AMP",0)</f>
        <v>#N/A</v>
      </c>
      <c r="Y373" s="10">
        <v>90</v>
      </c>
    </row>
    <row r="374" spans="16:25">
      <c r="P374" s="1" t="str">
        <f t="shared" si="11"/>
        <v/>
      </c>
      <c r="Q374" s="1" t="s">
        <v>351</v>
      </c>
      <c r="R374" s="1" t="s">
        <v>26</v>
      </c>
      <c r="S374" s="1" t="s">
        <v>27</v>
      </c>
      <c r="T374" s="1" t="s">
        <v>28</v>
      </c>
      <c r="U374" s="1" t="s">
        <v>352</v>
      </c>
      <c r="W374" s="1" t="str">
        <f>IF($N$11="ENTER INITIALS","",IF(V374="","INVALID",IF(V374&lt;33,"VALID","INVALID")))</f>
        <v/>
      </c>
      <c r="X374" s="5" t="e" cm="1">
        <f t="array" ref="X374">_xlfn.IFS(W374="VALID",1,W374="INVALID",0,W374="NO AMP",0)</f>
        <v>#N/A</v>
      </c>
      <c r="Y374" s="10">
        <v>91</v>
      </c>
    </row>
    <row r="375" spans="16:25">
      <c r="P375" s="1" t="str">
        <f t="shared" si="11"/>
        <v/>
      </c>
      <c r="Q375" s="1" t="s">
        <v>351</v>
      </c>
      <c r="R375" s="1" t="s">
        <v>33</v>
      </c>
      <c r="S375" s="1" t="s">
        <v>34</v>
      </c>
      <c r="T375" s="1" t="s">
        <v>28</v>
      </c>
      <c r="U375" s="1" t="s">
        <v>352</v>
      </c>
      <c r="W375" s="1" t="str">
        <f>IF($N$11="ENTER INITIALS","",IF(V375="","NO",IF(V375&lt;33,"YES","NO")))</f>
        <v/>
      </c>
      <c r="X375" s="5" t="e" cm="1">
        <f t="array" ref="X375">_xlfn.IFS(W375="YES",1,W375="NO",0,W375="NO AMP",0)</f>
        <v>#N/A</v>
      </c>
      <c r="Y375" s="10">
        <v>91</v>
      </c>
    </row>
    <row r="376" spans="16:25">
      <c r="P376" s="1" t="str">
        <f t="shared" si="11"/>
        <v/>
      </c>
      <c r="Q376" s="1" t="s">
        <v>353</v>
      </c>
      <c r="R376" s="1" t="s">
        <v>26</v>
      </c>
      <c r="S376" s="1" t="s">
        <v>27</v>
      </c>
      <c r="T376" s="1" t="s">
        <v>28</v>
      </c>
      <c r="U376" s="1" t="s">
        <v>352</v>
      </c>
      <c r="W376" s="1" t="str">
        <f>IF($N$11="ENTER INITIALS","",IF(V376="","INVALID",IF(V376&lt;33,"VALID","INVALID")))</f>
        <v/>
      </c>
      <c r="X376" s="5" t="e" cm="1">
        <f t="array" ref="X376">_xlfn.IFS(W376="VALID",1,W376="INVALID",0,W376="NO AMP",0)</f>
        <v>#N/A</v>
      </c>
      <c r="Y376" s="10">
        <v>91</v>
      </c>
    </row>
    <row r="377" spans="16:25">
      <c r="P377" s="1" t="str">
        <f t="shared" si="11"/>
        <v/>
      </c>
      <c r="Q377" s="1" t="s">
        <v>353</v>
      </c>
      <c r="R377" s="1" t="s">
        <v>33</v>
      </c>
      <c r="S377" s="1" t="s">
        <v>34</v>
      </c>
      <c r="T377" s="1" t="s">
        <v>28</v>
      </c>
      <c r="U377" s="1" t="s">
        <v>352</v>
      </c>
      <c r="W377" s="1" t="str">
        <f>IF($N$11="ENTER INITIALS","",IF(V377="","NO",IF(V377&lt;33,"YES","NO")))</f>
        <v/>
      </c>
      <c r="X377" s="5" t="e" cm="1">
        <f t="array" ref="X377">_xlfn.IFS(W377="YES",1,W377="NO",0,W377="NO AMP",0)</f>
        <v>#N/A</v>
      </c>
      <c r="Y377" s="10">
        <v>91</v>
      </c>
    </row>
    <row r="378" spans="16:25">
      <c r="P378" s="1" t="str">
        <f t="shared" si="11"/>
        <v/>
      </c>
      <c r="Q378" s="1" t="s">
        <v>354</v>
      </c>
      <c r="R378" s="1" t="s">
        <v>26</v>
      </c>
      <c r="S378" s="1" t="s">
        <v>27</v>
      </c>
      <c r="T378" s="1" t="s">
        <v>28</v>
      </c>
      <c r="U378" s="1" t="s">
        <v>355</v>
      </c>
      <c r="W378" s="1" t="str">
        <f>IF($N$11="ENTER INITIALS","",IF(V378="","INVALID",IF(V378&lt;33,"VALID","INVALID")))</f>
        <v/>
      </c>
      <c r="X378" s="5" t="e" cm="1">
        <f t="array" ref="X378">_xlfn.IFS(W378="VALID",1,W378="INVALID",0,W378="NO AMP",0)</f>
        <v>#N/A</v>
      </c>
      <c r="Y378" s="10">
        <v>92</v>
      </c>
    </row>
    <row r="379" spans="16:25">
      <c r="P379" s="1" t="str">
        <f t="shared" si="11"/>
        <v/>
      </c>
      <c r="Q379" s="1" t="s">
        <v>354</v>
      </c>
      <c r="R379" s="1" t="s">
        <v>33</v>
      </c>
      <c r="S379" s="1" t="s">
        <v>34</v>
      </c>
      <c r="T379" s="1" t="s">
        <v>28</v>
      </c>
      <c r="U379" s="1" t="s">
        <v>355</v>
      </c>
      <c r="W379" s="1" t="str">
        <f>IF($N$11="ENTER INITIALS","",IF(V379="","NO",IF(V379&lt;33,"YES","NO")))</f>
        <v/>
      </c>
      <c r="X379" s="5" t="e" cm="1">
        <f t="array" ref="X379">_xlfn.IFS(W379="YES",1,W379="NO",0,W379="NO AMP",0)</f>
        <v>#N/A</v>
      </c>
      <c r="Y379" s="10">
        <v>92</v>
      </c>
    </row>
    <row r="380" spans="16:25">
      <c r="P380" s="1" t="str">
        <f t="shared" si="11"/>
        <v/>
      </c>
      <c r="Q380" s="1" t="s">
        <v>356</v>
      </c>
      <c r="R380" s="1" t="s">
        <v>26</v>
      </c>
      <c r="S380" s="1" t="s">
        <v>27</v>
      </c>
      <c r="T380" s="1" t="s">
        <v>28</v>
      </c>
      <c r="U380" s="1" t="s">
        <v>355</v>
      </c>
      <c r="W380" s="1" t="str">
        <f>IF($N$11="ENTER INITIALS","",IF(V380="","INVALID",IF(V380&lt;33,"VALID","INVALID")))</f>
        <v/>
      </c>
      <c r="X380" s="5" t="e" cm="1">
        <f t="array" ref="X380">_xlfn.IFS(W380="VALID",1,W380="INVALID",0,W380="NO AMP",0)</f>
        <v>#N/A</v>
      </c>
      <c r="Y380" s="10">
        <v>92</v>
      </c>
    </row>
    <row r="381" spans="16:25">
      <c r="P381" s="1" t="str">
        <f t="shared" si="11"/>
        <v/>
      </c>
      <c r="Q381" s="1" t="s">
        <v>356</v>
      </c>
      <c r="R381" s="1" t="s">
        <v>33</v>
      </c>
      <c r="S381" s="1" t="s">
        <v>34</v>
      </c>
      <c r="T381" s="1" t="s">
        <v>28</v>
      </c>
      <c r="U381" s="1" t="s">
        <v>355</v>
      </c>
      <c r="W381" s="1" t="str">
        <f>IF($N$11="ENTER INITIALS","",IF(V381="","NO",IF(V381&lt;33,"YES","NO")))</f>
        <v/>
      </c>
      <c r="X381" s="5" t="e" cm="1">
        <f t="array" ref="X381">_xlfn.IFS(W381="YES",1,W381="NO",0,W381="NO AMP",0)</f>
        <v>#N/A</v>
      </c>
      <c r="Y381" s="10">
        <v>92</v>
      </c>
    </row>
    <row r="382" spans="16:25">
      <c r="P382" s="1" t="str">
        <f t="shared" si="11"/>
        <v/>
      </c>
      <c r="Q382" s="1" t="s">
        <v>357</v>
      </c>
      <c r="R382" s="1" t="s">
        <v>26</v>
      </c>
      <c r="S382" s="1" t="s">
        <v>27</v>
      </c>
      <c r="T382" s="1" t="s">
        <v>28</v>
      </c>
      <c r="U382" s="1" t="s">
        <v>358</v>
      </c>
      <c r="W382" s="1" t="str">
        <f>IF($N$11="ENTER INITIALS","",IF(V382="","INVALID",IF(V382&lt;33,"VALID","INVALID")))</f>
        <v/>
      </c>
      <c r="X382" s="5" t="e" cm="1">
        <f t="array" ref="X382">_xlfn.IFS(W382="VALID",1,W382="INVALID",0,W382="NO AMP",0)</f>
        <v>#N/A</v>
      </c>
      <c r="Y382" s="10">
        <v>93</v>
      </c>
    </row>
    <row r="383" spans="16:25">
      <c r="P383" s="1" t="str">
        <f t="shared" si="11"/>
        <v/>
      </c>
      <c r="Q383" s="1" t="s">
        <v>357</v>
      </c>
      <c r="R383" s="1" t="s">
        <v>33</v>
      </c>
      <c r="S383" s="1" t="s">
        <v>34</v>
      </c>
      <c r="T383" s="1" t="s">
        <v>28</v>
      </c>
      <c r="U383" s="1" t="s">
        <v>358</v>
      </c>
      <c r="W383" s="1" t="str">
        <f>IF($N$11="ENTER INITIALS","",IF(V383="","NO",IF(V383&lt;33,"YES","NO")))</f>
        <v/>
      </c>
      <c r="X383" s="5" t="e" cm="1">
        <f t="array" ref="X383">_xlfn.IFS(W383="YES",1,W383="NO",0,W383="NO AMP",0)</f>
        <v>#N/A</v>
      </c>
      <c r="Y383" s="10">
        <v>93</v>
      </c>
    </row>
    <row r="384" spans="16:25">
      <c r="P384" s="1" t="str">
        <f t="shared" si="11"/>
        <v/>
      </c>
      <c r="Q384" s="1" t="s">
        <v>359</v>
      </c>
      <c r="R384" s="1" t="s">
        <v>26</v>
      </c>
      <c r="S384" s="1" t="s">
        <v>27</v>
      </c>
      <c r="T384" s="1" t="s">
        <v>28</v>
      </c>
      <c r="U384" s="1" t="s">
        <v>358</v>
      </c>
      <c r="W384" s="1" t="str">
        <f>IF($N$11="ENTER INITIALS","",IF(V384="","INVALID",IF(V384&lt;33,"VALID","INVALID")))</f>
        <v/>
      </c>
      <c r="X384" s="5" t="e" cm="1">
        <f t="array" ref="X384">_xlfn.IFS(W384="VALID",1,W384="INVALID",0,W384="NO AMP",0)</f>
        <v>#N/A</v>
      </c>
      <c r="Y384" s="10">
        <v>93</v>
      </c>
    </row>
    <row r="385" spans="16:25">
      <c r="P385" s="1" t="str">
        <f t="shared" si="11"/>
        <v/>
      </c>
      <c r="Q385" s="1" t="s">
        <v>359</v>
      </c>
      <c r="R385" s="1" t="s">
        <v>33</v>
      </c>
      <c r="S385" s="1" t="s">
        <v>34</v>
      </c>
      <c r="T385" s="1" t="s">
        <v>28</v>
      </c>
      <c r="U385" s="1" t="s">
        <v>358</v>
      </c>
      <c r="W385" s="1" t="str">
        <f>IF($N$11="ENTER INITIALS","",IF(V385="","NO",IF(V385&lt;33,"YES","NO")))</f>
        <v/>
      </c>
      <c r="X385" s="5" t="e" cm="1">
        <f t="array" ref="X385">_xlfn.IFS(W385="YES",1,W385="NO",0,W385="NO AMP",0)</f>
        <v>#N/A</v>
      </c>
      <c r="Y385" s="10">
        <v>93</v>
      </c>
    </row>
    <row r="386" spans="16:25">
      <c r="P386" s="1" t="str">
        <f t="shared" si="11"/>
        <v/>
      </c>
      <c r="Q386" s="1" t="s">
        <v>360</v>
      </c>
      <c r="R386" s="1" t="s">
        <v>26</v>
      </c>
      <c r="S386" s="1" t="s">
        <v>27</v>
      </c>
      <c r="T386" s="1" t="s">
        <v>28</v>
      </c>
      <c r="U386" s="1" t="s">
        <v>361</v>
      </c>
      <c r="W386" s="1" t="str">
        <f>IF($N$11="ENTER INITIALS","",IF(V386="","INVALID",IF(V386&lt;33,"VALID","INVALID")))</f>
        <v/>
      </c>
      <c r="X386" s="5" t="e" cm="1">
        <f t="array" ref="X386">_xlfn.IFS(W386="VALID",1,W386="INVALID",0,W386="NO AMP",0)</f>
        <v>#N/A</v>
      </c>
      <c r="Y386" s="10">
        <v>94</v>
      </c>
    </row>
    <row r="387" spans="16:25">
      <c r="P387" s="1" t="str">
        <f t="shared" si="11"/>
        <v/>
      </c>
      <c r="Q387" s="1" t="s">
        <v>360</v>
      </c>
      <c r="R387" s="1" t="s">
        <v>33</v>
      </c>
      <c r="S387" s="1" t="s">
        <v>34</v>
      </c>
      <c r="T387" s="1" t="s">
        <v>28</v>
      </c>
      <c r="U387" s="1" t="s">
        <v>361</v>
      </c>
      <c r="W387" s="1" t="str">
        <f>IF($N$11="ENTER INITIALS","",IF(V387="","NO",IF(V387&lt;33,"YES","NO")))</f>
        <v/>
      </c>
      <c r="X387" s="5" t="e" cm="1">
        <f t="array" ref="X387">_xlfn.IFS(W387="YES",1,W387="NO",0,W387="NO AMP",0)</f>
        <v>#N/A</v>
      </c>
      <c r="Y387" s="10">
        <v>94</v>
      </c>
    </row>
    <row r="388" spans="16:25">
      <c r="P388" s="1" t="str">
        <f t="shared" si="11"/>
        <v/>
      </c>
      <c r="Q388" s="1" t="s">
        <v>362</v>
      </c>
      <c r="R388" s="1" t="s">
        <v>26</v>
      </c>
      <c r="S388" s="1" t="s">
        <v>27</v>
      </c>
      <c r="T388" s="1" t="s">
        <v>28</v>
      </c>
      <c r="U388" s="1" t="s">
        <v>361</v>
      </c>
      <c r="W388" s="1" t="str">
        <f>IF($N$11="ENTER INITIALS","",IF(V388="","INVALID",IF(V388&lt;33,"VALID","INVALID")))</f>
        <v/>
      </c>
      <c r="X388" s="5" t="e" cm="1">
        <f t="array" ref="X388">_xlfn.IFS(W388="VALID",1,W388="INVALID",0,W388="NO AMP",0)</f>
        <v>#N/A</v>
      </c>
      <c r="Y388" s="10">
        <v>94</v>
      </c>
    </row>
    <row r="389" spans="16:25">
      <c r="P389" s="1" t="str">
        <f t="shared" si="11"/>
        <v/>
      </c>
      <c r="Q389" s="1" t="s">
        <v>362</v>
      </c>
      <c r="R389" s="1" t="s">
        <v>33</v>
      </c>
      <c r="S389" s="1" t="s">
        <v>34</v>
      </c>
      <c r="T389" s="1" t="s">
        <v>28</v>
      </c>
      <c r="U389" s="1" t="s">
        <v>361</v>
      </c>
      <c r="W389" s="1" t="str">
        <f>IF($N$11="ENTER INITIALS","",IF(V389="","NO",IF(V389&lt;33,"YES","NO")))</f>
        <v/>
      </c>
      <c r="X389" s="5" t="e" cm="1">
        <f t="array" ref="X389">_xlfn.IFS(W389="YES",1,W389="NO",0,W389="NO AMP",0)</f>
        <v>#N/A</v>
      </c>
      <c r="Y389" s="10">
        <v>94</v>
      </c>
    </row>
    <row r="390" spans="16:25">
      <c r="P390" s="1" t="str">
        <f t="shared" si="11"/>
        <v/>
      </c>
      <c r="Q390" s="1" t="s">
        <v>363</v>
      </c>
      <c r="R390" s="1" t="s">
        <v>26</v>
      </c>
      <c r="S390" s="1" t="s">
        <v>27</v>
      </c>
      <c r="T390" s="1" t="s">
        <v>28</v>
      </c>
      <c r="U390" s="1" t="s">
        <v>364</v>
      </c>
      <c r="W390" s="1" t="str">
        <f>IF($N$11="ENTER INITIALS","",IF(V390="","INVALID",IF(V390&lt;33,"VALID","INVALID")))</f>
        <v/>
      </c>
      <c r="X390" s="5" t="e" cm="1">
        <f t="array" ref="X390">_xlfn.IFS(W390="VALID",1,W390="INVALID",0,W390="NO AMP",0)</f>
        <v>#N/A</v>
      </c>
      <c r="Y390" s="10">
        <v>95</v>
      </c>
    </row>
    <row r="391" spans="16:25">
      <c r="P391" s="1" t="str">
        <f t="shared" si="11"/>
        <v/>
      </c>
      <c r="Q391" s="1" t="s">
        <v>363</v>
      </c>
      <c r="R391" s="1" t="s">
        <v>33</v>
      </c>
      <c r="S391" s="1" t="s">
        <v>34</v>
      </c>
      <c r="T391" s="1" t="s">
        <v>28</v>
      </c>
      <c r="U391" s="1" t="s">
        <v>364</v>
      </c>
      <c r="W391" s="1" t="str">
        <f>IF($N$11="ENTER INITIALS","",IF(V391="","NO",IF(V391&lt;33,"YES","NO")))</f>
        <v/>
      </c>
      <c r="X391" s="5" t="e" cm="1">
        <f t="array" ref="X391">_xlfn.IFS(W391="YES",1,W391="NO",0,W391="NO AMP",0)</f>
        <v>#N/A</v>
      </c>
      <c r="Y391" s="10">
        <v>95</v>
      </c>
    </row>
    <row r="392" spans="16:25">
      <c r="P392" s="1" t="str">
        <f t="shared" si="11"/>
        <v/>
      </c>
      <c r="Q392" s="1" t="s">
        <v>365</v>
      </c>
      <c r="R392" s="1" t="s">
        <v>26</v>
      </c>
      <c r="S392" s="1" t="s">
        <v>27</v>
      </c>
      <c r="T392" s="1" t="s">
        <v>28</v>
      </c>
      <c r="U392" s="1" t="s">
        <v>364</v>
      </c>
      <c r="W392" s="1" t="str">
        <f>IF($N$11="ENTER INITIALS","",IF(V392="","INVALID",IF(V392&lt;33,"VALID","INVALID")))</f>
        <v/>
      </c>
      <c r="X392" s="5" t="e" cm="1">
        <f t="array" ref="X392">_xlfn.IFS(W392="VALID",1,W392="INVALID",0,W392="NO AMP",0)</f>
        <v>#N/A</v>
      </c>
      <c r="Y392" s="10">
        <v>95</v>
      </c>
    </row>
    <row r="393" spans="16:25">
      <c r="P393" s="1" t="str">
        <f t="shared" si="11"/>
        <v/>
      </c>
      <c r="Q393" s="1" t="s">
        <v>365</v>
      </c>
      <c r="R393" s="1" t="s">
        <v>33</v>
      </c>
      <c r="S393" s="1" t="s">
        <v>34</v>
      </c>
      <c r="T393" s="1" t="s">
        <v>28</v>
      </c>
      <c r="U393" s="1" t="s">
        <v>364</v>
      </c>
      <c r="W393" s="1" t="str">
        <f>IF($N$11="ENTER INITIALS","",IF(V393="","NO",IF(V393&lt;33,"YES","NO")))</f>
        <v/>
      </c>
      <c r="X393" s="5" t="e" cm="1">
        <f t="array" ref="X393">_xlfn.IFS(W393="YES",1,W393="NO",0,W393="NO AMP",0)</f>
        <v>#N/A</v>
      </c>
      <c r="Y393" s="10">
        <v>95</v>
      </c>
    </row>
    <row r="394" spans="16:25">
      <c r="P394" s="1" t="str">
        <f t="shared" si="11"/>
        <v/>
      </c>
      <c r="Q394" s="1" t="s">
        <v>366</v>
      </c>
      <c r="R394" s="1" t="s">
        <v>26</v>
      </c>
      <c r="S394" s="1" t="s">
        <v>27</v>
      </c>
      <c r="T394" s="1" t="s">
        <v>28</v>
      </c>
      <c r="U394" s="1" t="s">
        <v>367</v>
      </c>
      <c r="W394" s="1" t="str">
        <f>IF($N$11="ENTER INITIALS","",IF(V394="","INVALID",IF(V394&lt;33,"VALID","INVALID")))</f>
        <v/>
      </c>
      <c r="X394" s="5" t="e" cm="1">
        <f t="array" ref="X394">_xlfn.IFS(W394="VALID",1,W394="INVALID",0,W394="NO AMP",0)</f>
        <v>#N/A</v>
      </c>
      <c r="Y394" s="10">
        <v>96</v>
      </c>
    </row>
    <row r="395" spans="16:25">
      <c r="P395" s="1" t="str">
        <f t="shared" si="11"/>
        <v/>
      </c>
      <c r="Q395" s="1" t="s">
        <v>366</v>
      </c>
      <c r="R395" s="1" t="s">
        <v>33</v>
      </c>
      <c r="S395" s="1" t="s">
        <v>34</v>
      </c>
      <c r="T395" s="1" t="s">
        <v>28</v>
      </c>
      <c r="U395" s="1" t="s">
        <v>367</v>
      </c>
      <c r="W395" s="1" t="str">
        <f>IF($N$11="ENTER INITIALS","",IF(V395="","NO",IF(V395&lt;33,"YES","NO")))</f>
        <v/>
      </c>
      <c r="X395" s="5" t="e" cm="1">
        <f t="array" ref="X395">_xlfn.IFS(W395="YES",1,W395="NO",0,W395="NO AMP",0)</f>
        <v>#N/A</v>
      </c>
      <c r="Y395" s="10">
        <v>96</v>
      </c>
    </row>
    <row r="396" spans="16:25">
      <c r="P396" s="1" t="str">
        <f t="shared" si="11"/>
        <v/>
      </c>
      <c r="Q396" s="1" t="s">
        <v>368</v>
      </c>
      <c r="R396" s="1" t="s">
        <v>26</v>
      </c>
      <c r="S396" s="1" t="s">
        <v>27</v>
      </c>
      <c r="T396" s="1" t="s">
        <v>28</v>
      </c>
      <c r="U396" s="1" t="s">
        <v>367</v>
      </c>
      <c r="W396" s="1" t="str">
        <f>IF($N$11="ENTER INITIALS","",IF(V396="","INVALID",IF(V396&lt;33,"VALID","INVALID")))</f>
        <v/>
      </c>
      <c r="X396" s="5" t="e" cm="1">
        <f t="array" ref="X396">_xlfn.IFS(W396="VALID",1,W396="INVALID",0,W396="NO AMP",0)</f>
        <v>#N/A</v>
      </c>
      <c r="Y396" s="10">
        <v>96</v>
      </c>
    </row>
    <row r="397" spans="16:25">
      <c r="P397" s="1" t="str">
        <f t="shared" si="11"/>
        <v/>
      </c>
      <c r="Q397" s="1" t="s">
        <v>368</v>
      </c>
      <c r="R397" s="1" t="s">
        <v>33</v>
      </c>
      <c r="S397" s="1" t="s">
        <v>34</v>
      </c>
      <c r="T397" s="1" t="s">
        <v>28</v>
      </c>
      <c r="U397" s="1" t="s">
        <v>367</v>
      </c>
      <c r="W397" s="1" t="str">
        <f>IF($N$11="ENTER INITIALS","",IF(V397="","NO",IF(V397&lt;33,"YES","NO")))</f>
        <v/>
      </c>
      <c r="X397" s="5" t="e" cm="1">
        <f t="array" ref="X397">_xlfn.IFS(W397="YES",1,W397="NO",0,W397="NO AMP",0)</f>
        <v>#N/A</v>
      </c>
      <c r="Y397" s="10">
        <v>96</v>
      </c>
    </row>
    <row r="398" spans="16:25">
      <c r="P398" s="1" t="str">
        <f t="shared" si="11"/>
        <v/>
      </c>
      <c r="Q398" s="1" t="s">
        <v>369</v>
      </c>
      <c r="R398" s="1" t="s">
        <v>26</v>
      </c>
      <c r="S398" s="1" t="s">
        <v>27</v>
      </c>
      <c r="T398" s="1" t="s">
        <v>28</v>
      </c>
      <c r="U398" s="1" t="s">
        <v>370</v>
      </c>
      <c r="W398" s="1" t="str">
        <f>IF($N$11="ENTER INITIALS","",IF(V398="","INVALID",IF(V398&lt;33,"VALID","INVALID")))</f>
        <v/>
      </c>
      <c r="X398" s="5" t="e" cm="1">
        <f t="array" ref="X398">_xlfn.IFS(W398="VALID",1,W398="INVALID",0,W398="NO AMP",0)</f>
        <v>#N/A</v>
      </c>
      <c r="Y398" s="10">
        <v>97</v>
      </c>
    </row>
    <row r="399" spans="16:25">
      <c r="P399" s="1" t="str">
        <f t="shared" ref="P399:P462" si="12">IF(VLOOKUP(Y399,$B$2:$D$190,3,FALSE)="","",VLOOKUP(Y399,$B$2:$D$190,3,FALSE))</f>
        <v/>
      </c>
      <c r="Q399" s="1" t="s">
        <v>369</v>
      </c>
      <c r="R399" s="1" t="s">
        <v>33</v>
      </c>
      <c r="S399" s="1" t="s">
        <v>34</v>
      </c>
      <c r="T399" s="1" t="s">
        <v>28</v>
      </c>
      <c r="U399" s="1" t="s">
        <v>370</v>
      </c>
      <c r="W399" s="1" t="str">
        <f>IF($N$11="ENTER INITIALS","",IF(V399="","NO",IF(V399&lt;33,"YES","NO")))</f>
        <v/>
      </c>
      <c r="X399" s="5" t="e" cm="1">
        <f t="array" ref="X399">_xlfn.IFS(W399="YES",1,W399="NO",0,W399="NO AMP",0)</f>
        <v>#N/A</v>
      </c>
      <c r="Y399" s="10">
        <v>97</v>
      </c>
    </row>
    <row r="400" spans="16:25">
      <c r="P400" s="1" t="str">
        <f t="shared" si="12"/>
        <v/>
      </c>
      <c r="Q400" s="1" t="s">
        <v>371</v>
      </c>
      <c r="R400" s="1" t="s">
        <v>26</v>
      </c>
      <c r="S400" s="1" t="s">
        <v>27</v>
      </c>
      <c r="T400" s="1" t="s">
        <v>28</v>
      </c>
      <c r="U400" s="1" t="s">
        <v>370</v>
      </c>
      <c r="W400" s="1" t="str">
        <f>IF($N$11="ENTER INITIALS","",IF(V400="","INVALID",IF(V400&lt;33,"VALID","INVALID")))</f>
        <v/>
      </c>
      <c r="X400" s="5" t="e" cm="1">
        <f t="array" ref="X400">_xlfn.IFS(W400="VALID",1,W400="INVALID",0,W400="NO AMP",0)</f>
        <v>#N/A</v>
      </c>
      <c r="Y400" s="10">
        <v>97</v>
      </c>
    </row>
    <row r="401" spans="16:25">
      <c r="P401" s="1" t="str">
        <f t="shared" si="12"/>
        <v/>
      </c>
      <c r="Q401" s="1" t="s">
        <v>371</v>
      </c>
      <c r="R401" s="1" t="s">
        <v>33</v>
      </c>
      <c r="S401" s="1" t="s">
        <v>34</v>
      </c>
      <c r="T401" s="1" t="s">
        <v>28</v>
      </c>
      <c r="U401" s="1" t="s">
        <v>370</v>
      </c>
      <c r="W401" s="1" t="str">
        <f>IF($N$11="ENTER INITIALS","",IF(V401="","NO",IF(V401&lt;33,"YES","NO")))</f>
        <v/>
      </c>
      <c r="X401" s="5" t="e" cm="1">
        <f t="array" ref="X401">_xlfn.IFS(W401="YES",1,W401="NO",0,W401="NO AMP",0)</f>
        <v>#N/A</v>
      </c>
      <c r="Y401" s="10">
        <v>97</v>
      </c>
    </row>
    <row r="402" spans="16:25">
      <c r="P402" s="1" t="str">
        <f t="shared" si="12"/>
        <v/>
      </c>
      <c r="Q402" s="1" t="s">
        <v>372</v>
      </c>
      <c r="R402" s="1" t="s">
        <v>26</v>
      </c>
      <c r="S402" s="1" t="s">
        <v>27</v>
      </c>
      <c r="T402" s="1" t="s">
        <v>28</v>
      </c>
      <c r="U402" s="1" t="s">
        <v>373</v>
      </c>
      <c r="W402" s="1" t="str">
        <f>IF($N$11="ENTER INITIALS","",IF(V402="","INVALID",IF(V402&lt;33,"VALID","INVALID")))</f>
        <v/>
      </c>
      <c r="X402" s="5" t="e" cm="1">
        <f t="array" ref="X402">_xlfn.IFS(W402="VALID",1,W402="INVALID",0,W402="NO AMP",0)</f>
        <v>#N/A</v>
      </c>
      <c r="Y402" s="10">
        <v>98</v>
      </c>
    </row>
    <row r="403" spans="16:25">
      <c r="P403" s="1" t="str">
        <f t="shared" si="12"/>
        <v/>
      </c>
      <c r="Q403" s="1" t="s">
        <v>372</v>
      </c>
      <c r="R403" s="1" t="s">
        <v>33</v>
      </c>
      <c r="S403" s="1" t="s">
        <v>34</v>
      </c>
      <c r="T403" s="1" t="s">
        <v>28</v>
      </c>
      <c r="U403" s="1" t="s">
        <v>373</v>
      </c>
      <c r="W403" s="1" t="str">
        <f>IF($N$11="ENTER INITIALS","",IF(V403="","NO",IF(V403&lt;33,"YES","NO")))</f>
        <v/>
      </c>
      <c r="X403" s="5" t="e" cm="1">
        <f t="array" ref="X403">_xlfn.IFS(W403="YES",1,W403="NO",0,W403="NO AMP",0)</f>
        <v>#N/A</v>
      </c>
      <c r="Y403" s="10">
        <v>98</v>
      </c>
    </row>
    <row r="404" spans="16:25">
      <c r="P404" s="1" t="str">
        <f t="shared" si="12"/>
        <v/>
      </c>
      <c r="Q404" s="1" t="s">
        <v>374</v>
      </c>
      <c r="R404" s="1" t="s">
        <v>26</v>
      </c>
      <c r="S404" s="1" t="s">
        <v>27</v>
      </c>
      <c r="T404" s="1" t="s">
        <v>28</v>
      </c>
      <c r="U404" s="1" t="s">
        <v>373</v>
      </c>
      <c r="W404" s="1" t="str">
        <f>IF($N$11="ENTER INITIALS","",IF(V404="","INVALID",IF(V404&lt;33,"VALID","INVALID")))</f>
        <v/>
      </c>
      <c r="X404" s="5" t="e" cm="1">
        <f t="array" ref="X404">_xlfn.IFS(W404="VALID",1,W404="INVALID",0,W404="NO AMP",0)</f>
        <v>#N/A</v>
      </c>
      <c r="Y404" s="10">
        <v>98</v>
      </c>
    </row>
    <row r="405" spans="16:25">
      <c r="P405" s="1" t="str">
        <f t="shared" si="12"/>
        <v/>
      </c>
      <c r="Q405" s="1" t="s">
        <v>374</v>
      </c>
      <c r="R405" s="1" t="s">
        <v>33</v>
      </c>
      <c r="S405" s="1" t="s">
        <v>34</v>
      </c>
      <c r="T405" s="1" t="s">
        <v>28</v>
      </c>
      <c r="U405" s="1" t="s">
        <v>373</v>
      </c>
      <c r="W405" s="1" t="str">
        <f>IF($N$11="ENTER INITIALS","",IF(V405="","NO",IF(V405&lt;33,"YES","NO")))</f>
        <v/>
      </c>
      <c r="X405" s="5" t="e" cm="1">
        <f t="array" ref="X405">_xlfn.IFS(W405="YES",1,W405="NO",0,W405="NO AMP",0)</f>
        <v>#N/A</v>
      </c>
      <c r="Y405" s="10">
        <v>98</v>
      </c>
    </row>
    <row r="406" spans="16:25">
      <c r="P406" s="1" t="str">
        <f t="shared" si="12"/>
        <v/>
      </c>
      <c r="Q406" s="1" t="s">
        <v>375</v>
      </c>
      <c r="R406" s="1" t="s">
        <v>26</v>
      </c>
      <c r="S406" s="1" t="s">
        <v>27</v>
      </c>
      <c r="T406" s="1" t="s">
        <v>28</v>
      </c>
      <c r="U406" s="1" t="s">
        <v>376</v>
      </c>
      <c r="W406" s="1" t="str">
        <f>IF($N$11="ENTER INITIALS","",IF(V406="","INVALID",IF(V406&lt;33,"VALID","INVALID")))</f>
        <v/>
      </c>
      <c r="X406" s="5" t="e" cm="1">
        <f t="array" ref="X406">_xlfn.IFS(W406="VALID",1,W406="INVALID",0,W406="NO AMP",0)</f>
        <v>#N/A</v>
      </c>
      <c r="Y406" s="10">
        <v>99</v>
      </c>
    </row>
    <row r="407" spans="16:25">
      <c r="P407" s="1" t="str">
        <f t="shared" si="12"/>
        <v/>
      </c>
      <c r="Q407" s="1" t="s">
        <v>375</v>
      </c>
      <c r="R407" s="1" t="s">
        <v>33</v>
      </c>
      <c r="S407" s="1" t="s">
        <v>34</v>
      </c>
      <c r="T407" s="1" t="s">
        <v>28</v>
      </c>
      <c r="U407" s="1" t="s">
        <v>376</v>
      </c>
      <c r="W407" s="1" t="str">
        <f>IF($N$11="ENTER INITIALS","",IF(V407="","NO",IF(V407&lt;33,"YES","NO")))</f>
        <v/>
      </c>
      <c r="X407" s="5" t="e" cm="1">
        <f t="array" ref="X407">_xlfn.IFS(W407="YES",1,W407="NO",0,W407="NO AMP",0)</f>
        <v>#N/A</v>
      </c>
      <c r="Y407" s="10">
        <v>99</v>
      </c>
    </row>
    <row r="408" spans="16:25">
      <c r="P408" s="1" t="str">
        <f t="shared" si="12"/>
        <v/>
      </c>
      <c r="Q408" s="1" t="s">
        <v>377</v>
      </c>
      <c r="R408" s="1" t="s">
        <v>26</v>
      </c>
      <c r="S408" s="1" t="s">
        <v>27</v>
      </c>
      <c r="T408" s="1" t="s">
        <v>28</v>
      </c>
      <c r="U408" s="1" t="s">
        <v>376</v>
      </c>
      <c r="W408" s="1" t="str">
        <f>IF($N$11="ENTER INITIALS","",IF(V408="","INVALID",IF(V408&lt;33,"VALID","INVALID")))</f>
        <v/>
      </c>
      <c r="X408" s="5" t="e" cm="1">
        <f t="array" ref="X408">_xlfn.IFS(W408="VALID",1,W408="INVALID",0,W408="NO AMP",0)</f>
        <v>#N/A</v>
      </c>
      <c r="Y408" s="10">
        <v>99</v>
      </c>
    </row>
    <row r="409" spans="16:25">
      <c r="P409" s="1" t="str">
        <f t="shared" si="12"/>
        <v/>
      </c>
      <c r="Q409" s="1" t="s">
        <v>377</v>
      </c>
      <c r="R409" s="1" t="s">
        <v>33</v>
      </c>
      <c r="S409" s="1" t="s">
        <v>34</v>
      </c>
      <c r="T409" s="1" t="s">
        <v>28</v>
      </c>
      <c r="U409" s="1" t="s">
        <v>376</v>
      </c>
      <c r="W409" s="1" t="str">
        <f>IF($N$11="ENTER INITIALS","",IF(V409="","NO",IF(V409&lt;33,"YES","NO")))</f>
        <v/>
      </c>
      <c r="X409" s="5" t="e" cm="1">
        <f t="array" ref="X409">_xlfn.IFS(W409="YES",1,W409="NO",0,W409="NO AMP",0)</f>
        <v>#N/A</v>
      </c>
      <c r="Y409" s="10">
        <v>99</v>
      </c>
    </row>
    <row r="410" spans="16:25">
      <c r="P410" s="1" t="str">
        <f t="shared" si="12"/>
        <v/>
      </c>
      <c r="Q410" s="1" t="s">
        <v>378</v>
      </c>
      <c r="R410" s="1" t="s">
        <v>26</v>
      </c>
      <c r="S410" s="1" t="s">
        <v>27</v>
      </c>
      <c r="T410" s="1" t="s">
        <v>28</v>
      </c>
      <c r="U410" s="1" t="s">
        <v>379</v>
      </c>
      <c r="W410" s="1" t="str">
        <f>IF($N$11="ENTER INITIALS","",IF(V410="","INVALID",IF(V410&lt;33,"VALID","INVALID")))</f>
        <v/>
      </c>
      <c r="X410" s="5" t="e" cm="1">
        <f t="array" ref="X410">_xlfn.IFS(W410="VALID",1,W410="INVALID",0,W410="NO AMP",0)</f>
        <v>#N/A</v>
      </c>
      <c r="Y410" s="10">
        <v>100</v>
      </c>
    </row>
    <row r="411" spans="16:25">
      <c r="P411" s="1" t="str">
        <f t="shared" si="12"/>
        <v/>
      </c>
      <c r="Q411" s="1" t="s">
        <v>378</v>
      </c>
      <c r="R411" s="1" t="s">
        <v>33</v>
      </c>
      <c r="S411" s="1" t="s">
        <v>34</v>
      </c>
      <c r="T411" s="1" t="s">
        <v>28</v>
      </c>
      <c r="U411" s="1" t="s">
        <v>379</v>
      </c>
      <c r="W411" s="1" t="str">
        <f>IF($N$11="ENTER INITIALS","",IF(V411="","NO",IF(V411&lt;33,"YES","NO")))</f>
        <v/>
      </c>
      <c r="X411" s="5" t="e" cm="1">
        <f t="array" ref="X411">_xlfn.IFS(W411="YES",1,W411="NO",0,W411="NO AMP",0)</f>
        <v>#N/A</v>
      </c>
      <c r="Y411" s="10">
        <v>100</v>
      </c>
    </row>
    <row r="412" spans="16:25">
      <c r="P412" s="1" t="str">
        <f t="shared" si="12"/>
        <v/>
      </c>
      <c r="Q412" s="1" t="s">
        <v>380</v>
      </c>
      <c r="R412" s="1" t="s">
        <v>26</v>
      </c>
      <c r="S412" s="1" t="s">
        <v>27</v>
      </c>
      <c r="T412" s="1" t="s">
        <v>28</v>
      </c>
      <c r="U412" s="1" t="s">
        <v>379</v>
      </c>
      <c r="W412" s="1" t="str">
        <f>IF($N$11="ENTER INITIALS","",IF(V412="","INVALID",IF(V412&lt;33,"VALID","INVALID")))</f>
        <v/>
      </c>
      <c r="X412" s="5" t="e" cm="1">
        <f t="array" ref="X412">_xlfn.IFS(W412="VALID",1,W412="INVALID",0,W412="NO AMP",0)</f>
        <v>#N/A</v>
      </c>
      <c r="Y412" s="10">
        <v>100</v>
      </c>
    </row>
    <row r="413" spans="16:25">
      <c r="P413" s="1" t="str">
        <f t="shared" si="12"/>
        <v/>
      </c>
      <c r="Q413" s="1" t="s">
        <v>380</v>
      </c>
      <c r="R413" s="1" t="s">
        <v>33</v>
      </c>
      <c r="S413" s="1" t="s">
        <v>34</v>
      </c>
      <c r="T413" s="1" t="s">
        <v>28</v>
      </c>
      <c r="U413" s="1" t="s">
        <v>379</v>
      </c>
      <c r="W413" s="1" t="str">
        <f>IF($N$11="ENTER INITIALS","",IF(V413="","NO",IF(V413&lt;33,"YES","NO")))</f>
        <v/>
      </c>
      <c r="X413" s="5" t="e" cm="1">
        <f t="array" ref="X413">_xlfn.IFS(W413="YES",1,W413="NO",0,W413="NO AMP",0)</f>
        <v>#N/A</v>
      </c>
      <c r="Y413" s="10">
        <v>100</v>
      </c>
    </row>
    <row r="414" spans="16:25">
      <c r="P414" s="1" t="str">
        <f t="shared" si="12"/>
        <v/>
      </c>
      <c r="Q414" s="1" t="s">
        <v>381</v>
      </c>
      <c r="R414" s="1" t="s">
        <v>26</v>
      </c>
      <c r="S414" s="1" t="s">
        <v>27</v>
      </c>
      <c r="T414" s="1" t="s">
        <v>28</v>
      </c>
      <c r="U414" s="1" t="s">
        <v>382</v>
      </c>
      <c r="W414" s="1" t="str">
        <f>IF($N$11="ENTER INITIALS","",IF(V414="","INVALID",IF(V414&lt;33,"VALID","INVALID")))</f>
        <v/>
      </c>
      <c r="X414" s="5" t="e" cm="1">
        <f t="array" ref="X414">_xlfn.IFS(W414="VALID",1,W414="INVALID",0,W414="NO AMP",0)</f>
        <v>#N/A</v>
      </c>
      <c r="Y414" s="10">
        <v>101</v>
      </c>
    </row>
    <row r="415" spans="16:25">
      <c r="P415" s="1" t="str">
        <f t="shared" si="12"/>
        <v/>
      </c>
      <c r="Q415" s="1" t="s">
        <v>381</v>
      </c>
      <c r="R415" s="1" t="s">
        <v>33</v>
      </c>
      <c r="S415" s="1" t="s">
        <v>34</v>
      </c>
      <c r="T415" s="1" t="s">
        <v>28</v>
      </c>
      <c r="U415" s="1" t="s">
        <v>382</v>
      </c>
      <c r="W415" s="1" t="str">
        <f>IF($N$11="ENTER INITIALS","",IF(V415="","NO",IF(V415&lt;33,"YES","NO")))</f>
        <v/>
      </c>
      <c r="X415" s="5" t="e" cm="1">
        <f t="array" ref="X415">_xlfn.IFS(W415="YES",1,W415="NO",0,W415="NO AMP",0)</f>
        <v>#N/A</v>
      </c>
      <c r="Y415" s="10">
        <v>101</v>
      </c>
    </row>
    <row r="416" spans="16:25">
      <c r="P416" s="1" t="str">
        <f t="shared" si="12"/>
        <v/>
      </c>
      <c r="Q416" s="1" t="s">
        <v>383</v>
      </c>
      <c r="R416" s="1" t="s">
        <v>26</v>
      </c>
      <c r="S416" s="1" t="s">
        <v>27</v>
      </c>
      <c r="T416" s="1" t="s">
        <v>28</v>
      </c>
      <c r="U416" s="1" t="s">
        <v>382</v>
      </c>
      <c r="W416" s="1" t="str">
        <f>IF($N$11="ENTER INITIALS","",IF(V416="","INVALID",IF(V416&lt;33,"VALID","INVALID")))</f>
        <v/>
      </c>
      <c r="X416" s="5" t="e" cm="1">
        <f t="array" ref="X416">_xlfn.IFS(W416="VALID",1,W416="INVALID",0,W416="NO AMP",0)</f>
        <v>#N/A</v>
      </c>
      <c r="Y416" s="10">
        <v>101</v>
      </c>
    </row>
    <row r="417" spans="16:25">
      <c r="P417" s="1" t="str">
        <f t="shared" si="12"/>
        <v/>
      </c>
      <c r="Q417" s="1" t="s">
        <v>383</v>
      </c>
      <c r="R417" s="1" t="s">
        <v>33</v>
      </c>
      <c r="S417" s="1" t="s">
        <v>34</v>
      </c>
      <c r="T417" s="1" t="s">
        <v>28</v>
      </c>
      <c r="U417" s="1" t="s">
        <v>382</v>
      </c>
      <c r="W417" s="1" t="str">
        <f>IF($N$11="ENTER INITIALS","",IF(V417="","NO",IF(V417&lt;33,"YES","NO")))</f>
        <v/>
      </c>
      <c r="X417" s="5" t="e" cm="1">
        <f t="array" ref="X417">_xlfn.IFS(W417="YES",1,W417="NO",0,W417="NO AMP",0)</f>
        <v>#N/A</v>
      </c>
      <c r="Y417" s="10">
        <v>101</v>
      </c>
    </row>
    <row r="418" spans="16:25">
      <c r="P418" s="1" t="str">
        <f t="shared" si="12"/>
        <v/>
      </c>
      <c r="Q418" s="1" t="s">
        <v>384</v>
      </c>
      <c r="R418" s="1" t="s">
        <v>26</v>
      </c>
      <c r="S418" s="1" t="s">
        <v>27</v>
      </c>
      <c r="T418" s="1" t="s">
        <v>28</v>
      </c>
      <c r="U418" s="1" t="s">
        <v>385</v>
      </c>
      <c r="W418" s="1" t="str">
        <f>IF($N$11="ENTER INITIALS","",IF(V418="","INVALID",IF(V418&lt;33,"VALID","INVALID")))</f>
        <v/>
      </c>
      <c r="X418" s="5" t="e" cm="1">
        <f t="array" ref="X418">_xlfn.IFS(W418="VALID",1,W418="INVALID",0,W418="NO AMP",0)</f>
        <v>#N/A</v>
      </c>
      <c r="Y418" s="10">
        <v>102</v>
      </c>
    </row>
    <row r="419" spans="16:25">
      <c r="P419" s="1" t="str">
        <f t="shared" si="12"/>
        <v/>
      </c>
      <c r="Q419" s="1" t="s">
        <v>384</v>
      </c>
      <c r="R419" s="1" t="s">
        <v>33</v>
      </c>
      <c r="S419" s="1" t="s">
        <v>34</v>
      </c>
      <c r="T419" s="1" t="s">
        <v>28</v>
      </c>
      <c r="U419" s="1" t="s">
        <v>385</v>
      </c>
      <c r="W419" s="1" t="str">
        <f>IF($N$11="ENTER INITIALS","",IF(V419="","NO",IF(V419&lt;33,"YES","NO")))</f>
        <v/>
      </c>
      <c r="X419" s="5" t="e" cm="1">
        <f t="array" ref="X419">_xlfn.IFS(W419="YES",1,W419="NO",0,W419="NO AMP",0)</f>
        <v>#N/A</v>
      </c>
      <c r="Y419" s="10">
        <v>102</v>
      </c>
    </row>
    <row r="420" spans="16:25">
      <c r="P420" s="1" t="str">
        <f t="shared" si="12"/>
        <v/>
      </c>
      <c r="Q420" s="1" t="s">
        <v>386</v>
      </c>
      <c r="R420" s="1" t="s">
        <v>26</v>
      </c>
      <c r="S420" s="1" t="s">
        <v>27</v>
      </c>
      <c r="T420" s="1" t="s">
        <v>28</v>
      </c>
      <c r="U420" s="1" t="s">
        <v>385</v>
      </c>
      <c r="W420" s="1" t="str">
        <f>IF($N$11="ENTER INITIALS","",IF(V420="","INVALID",IF(V420&lt;33,"VALID","INVALID")))</f>
        <v/>
      </c>
      <c r="X420" s="5" t="e" cm="1">
        <f t="array" ref="X420">_xlfn.IFS(W420="VALID",1,W420="INVALID",0,W420="NO AMP",0)</f>
        <v>#N/A</v>
      </c>
      <c r="Y420" s="10">
        <v>102</v>
      </c>
    </row>
    <row r="421" spans="16:25">
      <c r="P421" s="1" t="str">
        <f t="shared" si="12"/>
        <v/>
      </c>
      <c r="Q421" s="1" t="s">
        <v>386</v>
      </c>
      <c r="R421" s="1" t="s">
        <v>33</v>
      </c>
      <c r="S421" s="1" t="s">
        <v>34</v>
      </c>
      <c r="T421" s="1" t="s">
        <v>28</v>
      </c>
      <c r="U421" s="1" t="s">
        <v>385</v>
      </c>
      <c r="W421" s="1" t="str">
        <f>IF($N$11="ENTER INITIALS","",IF(V421="","NO",IF(V421&lt;33,"YES","NO")))</f>
        <v/>
      </c>
      <c r="X421" s="5" t="e" cm="1">
        <f t="array" ref="X421">_xlfn.IFS(W421="YES",1,W421="NO",0,W421="NO AMP",0)</f>
        <v>#N/A</v>
      </c>
      <c r="Y421" s="10">
        <v>102</v>
      </c>
    </row>
    <row r="422" spans="16:25">
      <c r="P422" s="1" t="str">
        <f t="shared" si="12"/>
        <v/>
      </c>
      <c r="Q422" s="1" t="s">
        <v>387</v>
      </c>
      <c r="R422" s="1" t="s">
        <v>26</v>
      </c>
      <c r="S422" s="1" t="s">
        <v>27</v>
      </c>
      <c r="T422" s="1" t="s">
        <v>28</v>
      </c>
      <c r="U422" s="1" t="s">
        <v>388</v>
      </c>
      <c r="W422" s="1" t="str">
        <f>IF($N$11="ENTER INITIALS","",IF(V422="","INVALID",IF(V422&lt;33,"VALID","INVALID")))</f>
        <v/>
      </c>
      <c r="X422" s="5" t="e" cm="1">
        <f t="array" ref="X422">_xlfn.IFS(W422="VALID",1,W422="INVALID",0,W422="NO AMP",0)</f>
        <v>#N/A</v>
      </c>
      <c r="Y422" s="10">
        <v>103</v>
      </c>
    </row>
    <row r="423" spans="16:25">
      <c r="P423" s="1" t="str">
        <f t="shared" si="12"/>
        <v/>
      </c>
      <c r="Q423" s="1" t="s">
        <v>387</v>
      </c>
      <c r="R423" s="1" t="s">
        <v>33</v>
      </c>
      <c r="S423" s="1" t="s">
        <v>34</v>
      </c>
      <c r="T423" s="1" t="s">
        <v>28</v>
      </c>
      <c r="U423" s="1" t="s">
        <v>388</v>
      </c>
      <c r="W423" s="1" t="str">
        <f>IF($N$11="ENTER INITIALS","",IF(V423="","NO",IF(V423&lt;33,"YES","NO")))</f>
        <v/>
      </c>
      <c r="X423" s="5" t="e" cm="1">
        <f t="array" ref="X423">_xlfn.IFS(W423="YES",1,W423="NO",0,W423="NO AMP",0)</f>
        <v>#N/A</v>
      </c>
      <c r="Y423" s="10">
        <v>103</v>
      </c>
    </row>
    <row r="424" spans="16:25">
      <c r="P424" s="1" t="str">
        <f t="shared" si="12"/>
        <v/>
      </c>
      <c r="Q424" s="1" t="s">
        <v>389</v>
      </c>
      <c r="R424" s="1" t="s">
        <v>26</v>
      </c>
      <c r="S424" s="1" t="s">
        <v>27</v>
      </c>
      <c r="T424" s="1" t="s">
        <v>28</v>
      </c>
      <c r="U424" s="1" t="s">
        <v>388</v>
      </c>
      <c r="W424" s="1" t="str">
        <f>IF($N$11="ENTER INITIALS","",IF(V424="","INVALID",IF(V424&lt;33,"VALID","INVALID")))</f>
        <v/>
      </c>
      <c r="X424" s="5" t="e" cm="1">
        <f t="array" ref="X424">_xlfn.IFS(W424="VALID",1,W424="INVALID",0,W424="NO AMP",0)</f>
        <v>#N/A</v>
      </c>
      <c r="Y424" s="10">
        <v>103</v>
      </c>
    </row>
    <row r="425" spans="16:25">
      <c r="P425" s="1" t="str">
        <f t="shared" si="12"/>
        <v/>
      </c>
      <c r="Q425" s="1" t="s">
        <v>389</v>
      </c>
      <c r="R425" s="1" t="s">
        <v>33</v>
      </c>
      <c r="S425" s="1" t="s">
        <v>34</v>
      </c>
      <c r="T425" s="1" t="s">
        <v>28</v>
      </c>
      <c r="U425" s="1" t="s">
        <v>388</v>
      </c>
      <c r="W425" s="1" t="str">
        <f>IF($N$11="ENTER INITIALS","",IF(V425="","NO",IF(V425&lt;33,"YES","NO")))</f>
        <v/>
      </c>
      <c r="X425" s="5" t="e" cm="1">
        <f t="array" ref="X425">_xlfn.IFS(W425="YES",1,W425="NO",0,W425="NO AMP",0)</f>
        <v>#N/A</v>
      </c>
      <c r="Y425" s="10">
        <v>103</v>
      </c>
    </row>
    <row r="426" spans="16:25">
      <c r="P426" s="1" t="str">
        <f t="shared" si="12"/>
        <v/>
      </c>
      <c r="Q426" s="1" t="s">
        <v>390</v>
      </c>
      <c r="R426" s="1" t="s">
        <v>26</v>
      </c>
      <c r="S426" s="1" t="s">
        <v>27</v>
      </c>
      <c r="T426" s="1" t="s">
        <v>28</v>
      </c>
      <c r="U426" s="1" t="s">
        <v>391</v>
      </c>
      <c r="W426" s="1" t="str">
        <f>IF($N$11="ENTER INITIALS","",IF(V426="","INVALID",IF(V426&lt;33,"VALID","INVALID")))</f>
        <v/>
      </c>
      <c r="X426" s="5" t="e" cm="1">
        <f t="array" ref="X426">_xlfn.IFS(W426="VALID",1,W426="INVALID",0,W426="NO AMP",0)</f>
        <v>#N/A</v>
      </c>
      <c r="Y426" s="10">
        <v>104</v>
      </c>
    </row>
    <row r="427" spans="16:25">
      <c r="P427" s="1" t="str">
        <f t="shared" si="12"/>
        <v/>
      </c>
      <c r="Q427" s="1" t="s">
        <v>390</v>
      </c>
      <c r="R427" s="1" t="s">
        <v>33</v>
      </c>
      <c r="S427" s="1" t="s">
        <v>34</v>
      </c>
      <c r="T427" s="1" t="s">
        <v>28</v>
      </c>
      <c r="U427" s="1" t="s">
        <v>391</v>
      </c>
      <c r="W427" s="1" t="str">
        <f>IF($N$11="ENTER INITIALS","",IF(V427="","NO",IF(V427&lt;33,"YES","NO")))</f>
        <v/>
      </c>
      <c r="X427" s="5" t="e" cm="1">
        <f t="array" ref="X427">_xlfn.IFS(W427="YES",1,W427="NO",0,W427="NO AMP",0)</f>
        <v>#N/A</v>
      </c>
      <c r="Y427" s="10">
        <v>104</v>
      </c>
    </row>
    <row r="428" spans="16:25">
      <c r="P428" s="1" t="str">
        <f t="shared" si="12"/>
        <v/>
      </c>
      <c r="Q428" s="1" t="s">
        <v>392</v>
      </c>
      <c r="R428" s="1" t="s">
        <v>26</v>
      </c>
      <c r="S428" s="1" t="s">
        <v>27</v>
      </c>
      <c r="T428" s="1" t="s">
        <v>28</v>
      </c>
      <c r="U428" s="1" t="s">
        <v>391</v>
      </c>
      <c r="W428" s="1" t="str">
        <f>IF($N$11="ENTER INITIALS","",IF(V428="","INVALID",IF(V428&lt;33,"VALID","INVALID")))</f>
        <v/>
      </c>
      <c r="X428" s="5" t="e" cm="1">
        <f t="array" ref="X428">_xlfn.IFS(W428="VALID",1,W428="INVALID",0,W428="NO AMP",0)</f>
        <v>#N/A</v>
      </c>
      <c r="Y428" s="10">
        <v>104</v>
      </c>
    </row>
    <row r="429" spans="16:25">
      <c r="P429" s="1" t="str">
        <f t="shared" si="12"/>
        <v/>
      </c>
      <c r="Q429" s="1" t="s">
        <v>392</v>
      </c>
      <c r="R429" s="1" t="s">
        <v>33</v>
      </c>
      <c r="S429" s="1" t="s">
        <v>34</v>
      </c>
      <c r="T429" s="1" t="s">
        <v>28</v>
      </c>
      <c r="U429" s="1" t="s">
        <v>391</v>
      </c>
      <c r="W429" s="1" t="str">
        <f>IF($N$11="ENTER INITIALS","",IF(V429="","NO",IF(V429&lt;33,"YES","NO")))</f>
        <v/>
      </c>
      <c r="X429" s="5" t="e" cm="1">
        <f t="array" ref="X429">_xlfn.IFS(W429="YES",1,W429="NO",0,W429="NO AMP",0)</f>
        <v>#N/A</v>
      </c>
      <c r="Y429" s="10">
        <v>104</v>
      </c>
    </row>
    <row r="430" spans="16:25">
      <c r="P430" s="1" t="str">
        <f t="shared" si="12"/>
        <v/>
      </c>
      <c r="Q430" s="1" t="s">
        <v>393</v>
      </c>
      <c r="R430" s="1" t="s">
        <v>26</v>
      </c>
      <c r="S430" s="1" t="s">
        <v>27</v>
      </c>
      <c r="T430" s="1" t="s">
        <v>28</v>
      </c>
      <c r="U430" s="1" t="s">
        <v>394</v>
      </c>
      <c r="W430" s="1" t="str">
        <f>IF($N$11="ENTER INITIALS","",IF(V430="","INVALID",IF(V430&lt;33,"VALID","INVALID")))</f>
        <v/>
      </c>
      <c r="X430" s="5" t="e" cm="1">
        <f t="array" ref="X430">_xlfn.IFS(W430="VALID",1,W430="INVALID",0,W430="NO AMP",0)</f>
        <v>#N/A</v>
      </c>
      <c r="Y430" s="10">
        <v>105</v>
      </c>
    </row>
    <row r="431" spans="16:25">
      <c r="P431" s="1" t="str">
        <f t="shared" si="12"/>
        <v/>
      </c>
      <c r="Q431" s="1" t="s">
        <v>393</v>
      </c>
      <c r="R431" s="1" t="s">
        <v>33</v>
      </c>
      <c r="S431" s="1" t="s">
        <v>34</v>
      </c>
      <c r="T431" s="1" t="s">
        <v>28</v>
      </c>
      <c r="U431" s="1" t="s">
        <v>394</v>
      </c>
      <c r="W431" s="1" t="str">
        <f>IF($N$11="ENTER INITIALS","",IF(V431="","NO",IF(V431&lt;33,"YES","NO")))</f>
        <v/>
      </c>
      <c r="X431" s="5" t="e" cm="1">
        <f t="array" ref="X431">_xlfn.IFS(W431="YES",1,W431="NO",0,W431="NO AMP",0)</f>
        <v>#N/A</v>
      </c>
      <c r="Y431" s="10">
        <v>105</v>
      </c>
    </row>
    <row r="432" spans="16:25">
      <c r="P432" s="1" t="str">
        <f t="shared" si="12"/>
        <v/>
      </c>
      <c r="Q432" s="1" t="s">
        <v>395</v>
      </c>
      <c r="R432" s="1" t="s">
        <v>26</v>
      </c>
      <c r="S432" s="1" t="s">
        <v>27</v>
      </c>
      <c r="T432" s="1" t="s">
        <v>28</v>
      </c>
      <c r="U432" s="1" t="s">
        <v>394</v>
      </c>
      <c r="W432" s="1" t="str">
        <f>IF($N$11="ENTER INITIALS","",IF(V432="","INVALID",IF(V432&lt;33,"VALID","INVALID")))</f>
        <v/>
      </c>
      <c r="X432" s="5" t="e" cm="1">
        <f t="array" ref="X432">_xlfn.IFS(W432="VALID",1,W432="INVALID",0,W432="NO AMP",0)</f>
        <v>#N/A</v>
      </c>
      <c r="Y432" s="10">
        <v>105</v>
      </c>
    </row>
    <row r="433" spans="16:25">
      <c r="P433" s="1" t="str">
        <f t="shared" si="12"/>
        <v/>
      </c>
      <c r="Q433" s="1" t="s">
        <v>395</v>
      </c>
      <c r="R433" s="1" t="s">
        <v>33</v>
      </c>
      <c r="S433" s="1" t="s">
        <v>34</v>
      </c>
      <c r="T433" s="1" t="s">
        <v>28</v>
      </c>
      <c r="U433" s="1" t="s">
        <v>394</v>
      </c>
      <c r="W433" s="1" t="str">
        <f>IF($N$11="ENTER INITIALS","",IF(V433="","NO",IF(V433&lt;33,"YES","NO")))</f>
        <v/>
      </c>
      <c r="X433" s="5" t="e" cm="1">
        <f t="array" ref="X433">_xlfn.IFS(W433="YES",1,W433="NO",0,W433="NO AMP",0)</f>
        <v>#N/A</v>
      </c>
      <c r="Y433" s="10">
        <v>105</v>
      </c>
    </row>
    <row r="434" spans="16:25">
      <c r="P434" s="1" t="str">
        <f t="shared" si="12"/>
        <v/>
      </c>
      <c r="Q434" s="1" t="s">
        <v>396</v>
      </c>
      <c r="R434" s="1" t="s">
        <v>26</v>
      </c>
      <c r="S434" s="1" t="s">
        <v>27</v>
      </c>
      <c r="T434" s="1" t="s">
        <v>28</v>
      </c>
      <c r="U434" s="1" t="s">
        <v>397</v>
      </c>
      <c r="W434" s="1" t="str">
        <f>IF($N$11="ENTER INITIALS","",IF(V434="","INVALID",IF(V434&lt;33,"VALID","INVALID")))</f>
        <v/>
      </c>
      <c r="X434" s="5" t="e" cm="1">
        <f t="array" ref="X434">_xlfn.IFS(W434="VALID",1,W434="INVALID",0,W434="NO AMP",0)</f>
        <v>#N/A</v>
      </c>
      <c r="Y434" s="10">
        <v>106</v>
      </c>
    </row>
    <row r="435" spans="16:25">
      <c r="P435" s="1" t="str">
        <f t="shared" si="12"/>
        <v/>
      </c>
      <c r="Q435" s="1" t="s">
        <v>396</v>
      </c>
      <c r="R435" s="1" t="s">
        <v>33</v>
      </c>
      <c r="S435" s="1" t="s">
        <v>34</v>
      </c>
      <c r="T435" s="1" t="s">
        <v>28</v>
      </c>
      <c r="U435" s="1" t="s">
        <v>397</v>
      </c>
      <c r="W435" s="1" t="str">
        <f>IF($N$11="ENTER INITIALS","",IF(V435="","NO",IF(V435&lt;33,"YES","NO")))</f>
        <v/>
      </c>
      <c r="X435" s="5" t="e" cm="1">
        <f t="array" ref="X435">_xlfn.IFS(W435="YES",1,W435="NO",0,W435="NO AMP",0)</f>
        <v>#N/A</v>
      </c>
      <c r="Y435" s="10">
        <v>106</v>
      </c>
    </row>
    <row r="436" spans="16:25">
      <c r="P436" s="1" t="str">
        <f t="shared" si="12"/>
        <v/>
      </c>
      <c r="Q436" s="1" t="s">
        <v>398</v>
      </c>
      <c r="R436" s="1" t="s">
        <v>26</v>
      </c>
      <c r="S436" s="1" t="s">
        <v>27</v>
      </c>
      <c r="T436" s="1" t="s">
        <v>28</v>
      </c>
      <c r="U436" s="1" t="s">
        <v>397</v>
      </c>
      <c r="W436" s="1" t="str">
        <f>IF($N$11="ENTER INITIALS","",IF(V436="","INVALID",IF(V436&lt;33,"VALID","INVALID")))</f>
        <v/>
      </c>
      <c r="X436" s="5" t="e" cm="1">
        <f t="array" ref="X436">_xlfn.IFS(W436="VALID",1,W436="INVALID",0,W436="NO AMP",0)</f>
        <v>#N/A</v>
      </c>
      <c r="Y436" s="10">
        <v>106</v>
      </c>
    </row>
    <row r="437" spans="16:25">
      <c r="P437" s="1" t="str">
        <f t="shared" si="12"/>
        <v/>
      </c>
      <c r="Q437" s="1" t="s">
        <v>398</v>
      </c>
      <c r="R437" s="1" t="s">
        <v>33</v>
      </c>
      <c r="S437" s="1" t="s">
        <v>34</v>
      </c>
      <c r="T437" s="1" t="s">
        <v>28</v>
      </c>
      <c r="U437" s="1" t="s">
        <v>397</v>
      </c>
      <c r="W437" s="1" t="str">
        <f>IF($N$11="ENTER INITIALS","",IF(V437="","NO",IF(V437&lt;33,"YES","NO")))</f>
        <v/>
      </c>
      <c r="X437" s="5" t="e" cm="1">
        <f t="array" ref="X437">_xlfn.IFS(W437="YES",1,W437="NO",0,W437="NO AMP",0)</f>
        <v>#N/A</v>
      </c>
      <c r="Y437" s="10">
        <v>106</v>
      </c>
    </row>
    <row r="438" spans="16:25">
      <c r="P438" s="1" t="str">
        <f t="shared" si="12"/>
        <v/>
      </c>
      <c r="Q438" s="1" t="s">
        <v>399</v>
      </c>
      <c r="R438" s="1" t="s">
        <v>26</v>
      </c>
      <c r="S438" s="1" t="s">
        <v>27</v>
      </c>
      <c r="T438" s="1" t="s">
        <v>28</v>
      </c>
      <c r="U438" s="1" t="s">
        <v>400</v>
      </c>
      <c r="W438" s="1" t="str">
        <f>IF($N$11="ENTER INITIALS","",IF(V438="","INVALID",IF(V438&lt;33,"VALID","INVALID")))</f>
        <v/>
      </c>
      <c r="X438" s="5" t="e" cm="1">
        <f t="array" ref="X438">_xlfn.IFS(W438="VALID",1,W438="INVALID",0,W438="NO AMP",0)</f>
        <v>#N/A</v>
      </c>
      <c r="Y438" s="10">
        <v>107</v>
      </c>
    </row>
    <row r="439" spans="16:25">
      <c r="P439" s="1" t="str">
        <f t="shared" si="12"/>
        <v/>
      </c>
      <c r="Q439" s="1" t="s">
        <v>399</v>
      </c>
      <c r="R439" s="1" t="s">
        <v>33</v>
      </c>
      <c r="S439" s="1" t="s">
        <v>34</v>
      </c>
      <c r="T439" s="1" t="s">
        <v>28</v>
      </c>
      <c r="U439" s="1" t="s">
        <v>400</v>
      </c>
      <c r="W439" s="1" t="str">
        <f>IF($N$11="ENTER INITIALS","",IF(V439="","NO",IF(V439&lt;33,"YES","NO")))</f>
        <v/>
      </c>
      <c r="X439" s="5" t="e" cm="1">
        <f t="array" ref="X439">_xlfn.IFS(W439="YES",1,W439="NO",0,W439="NO AMP",0)</f>
        <v>#N/A</v>
      </c>
      <c r="Y439" s="10">
        <v>107</v>
      </c>
    </row>
    <row r="440" spans="16:25">
      <c r="P440" s="1" t="str">
        <f t="shared" si="12"/>
        <v/>
      </c>
      <c r="Q440" s="1" t="s">
        <v>401</v>
      </c>
      <c r="R440" s="1" t="s">
        <v>26</v>
      </c>
      <c r="S440" s="1" t="s">
        <v>27</v>
      </c>
      <c r="T440" s="1" t="s">
        <v>28</v>
      </c>
      <c r="U440" s="1" t="s">
        <v>400</v>
      </c>
      <c r="W440" s="1" t="str">
        <f>IF($N$11="ENTER INITIALS","",IF(V440="","INVALID",IF(V440&lt;33,"VALID","INVALID")))</f>
        <v/>
      </c>
      <c r="X440" s="5" t="e" cm="1">
        <f t="array" ref="X440">_xlfn.IFS(W440="VALID",1,W440="INVALID",0,W440="NO AMP",0)</f>
        <v>#N/A</v>
      </c>
      <c r="Y440" s="10">
        <v>107</v>
      </c>
    </row>
    <row r="441" spans="16:25">
      <c r="P441" s="1" t="str">
        <f t="shared" si="12"/>
        <v/>
      </c>
      <c r="Q441" s="1" t="s">
        <v>401</v>
      </c>
      <c r="R441" s="1" t="s">
        <v>33</v>
      </c>
      <c r="S441" s="1" t="s">
        <v>34</v>
      </c>
      <c r="T441" s="1" t="s">
        <v>28</v>
      </c>
      <c r="U441" s="1" t="s">
        <v>400</v>
      </c>
      <c r="W441" s="1" t="str">
        <f>IF($N$11="ENTER INITIALS","",IF(V441="","NO",IF(V441&lt;33,"YES","NO")))</f>
        <v/>
      </c>
      <c r="X441" s="5" t="e" cm="1">
        <f t="array" ref="X441">_xlfn.IFS(W441="YES",1,W441="NO",0,W441="NO AMP",0)</f>
        <v>#N/A</v>
      </c>
      <c r="Y441" s="10">
        <v>107</v>
      </c>
    </row>
    <row r="442" spans="16:25">
      <c r="P442" s="1" t="str">
        <f t="shared" si="12"/>
        <v/>
      </c>
      <c r="Q442" s="1" t="s">
        <v>402</v>
      </c>
      <c r="R442" s="1" t="s">
        <v>26</v>
      </c>
      <c r="S442" s="1" t="s">
        <v>27</v>
      </c>
      <c r="T442" s="1" t="s">
        <v>28</v>
      </c>
      <c r="U442" s="1" t="s">
        <v>403</v>
      </c>
      <c r="W442" s="1" t="str">
        <f>IF($N$11="ENTER INITIALS","",IF(V442="","INVALID",IF(V442&lt;33,"VALID","INVALID")))</f>
        <v/>
      </c>
      <c r="X442" s="5" t="e" cm="1">
        <f t="array" ref="X442">_xlfn.IFS(W442="VALID",1,W442="INVALID",0,W442="NO AMP",0)</f>
        <v>#N/A</v>
      </c>
      <c r="Y442" s="10">
        <v>108</v>
      </c>
    </row>
    <row r="443" spans="16:25">
      <c r="P443" s="1" t="str">
        <f t="shared" si="12"/>
        <v/>
      </c>
      <c r="Q443" s="1" t="s">
        <v>402</v>
      </c>
      <c r="R443" s="1" t="s">
        <v>33</v>
      </c>
      <c r="S443" s="1" t="s">
        <v>34</v>
      </c>
      <c r="T443" s="1" t="s">
        <v>28</v>
      </c>
      <c r="U443" s="1" t="s">
        <v>403</v>
      </c>
      <c r="W443" s="1" t="str">
        <f>IF($N$11="ENTER INITIALS","",IF(V443="","NO",IF(V443&lt;33,"YES","NO")))</f>
        <v/>
      </c>
      <c r="X443" s="5" t="e" cm="1">
        <f t="array" ref="X443">_xlfn.IFS(W443="YES",1,W443="NO",0,W443="NO AMP",0)</f>
        <v>#N/A</v>
      </c>
      <c r="Y443" s="10">
        <v>108</v>
      </c>
    </row>
    <row r="444" spans="16:25">
      <c r="P444" s="1" t="str">
        <f t="shared" si="12"/>
        <v/>
      </c>
      <c r="Q444" s="1" t="s">
        <v>404</v>
      </c>
      <c r="R444" s="1" t="s">
        <v>26</v>
      </c>
      <c r="S444" s="1" t="s">
        <v>27</v>
      </c>
      <c r="T444" s="1" t="s">
        <v>28</v>
      </c>
      <c r="U444" s="1" t="s">
        <v>403</v>
      </c>
      <c r="W444" s="1" t="str">
        <f>IF($N$11="ENTER INITIALS","",IF(V444="","INVALID",IF(V444&lt;33,"VALID","INVALID")))</f>
        <v/>
      </c>
      <c r="X444" s="5" t="e" cm="1">
        <f t="array" ref="X444">_xlfn.IFS(W444="VALID",1,W444="INVALID",0,W444="NO AMP",0)</f>
        <v>#N/A</v>
      </c>
      <c r="Y444" s="10">
        <v>108</v>
      </c>
    </row>
    <row r="445" spans="16:25">
      <c r="P445" s="1" t="str">
        <f t="shared" si="12"/>
        <v/>
      </c>
      <c r="Q445" s="1" t="s">
        <v>404</v>
      </c>
      <c r="R445" s="1" t="s">
        <v>33</v>
      </c>
      <c r="S445" s="1" t="s">
        <v>34</v>
      </c>
      <c r="T445" s="1" t="s">
        <v>28</v>
      </c>
      <c r="U445" s="1" t="s">
        <v>403</v>
      </c>
      <c r="W445" s="1" t="str">
        <f>IF($N$11="ENTER INITIALS","",IF(V445="","NO",IF(V445&lt;33,"YES","NO")))</f>
        <v/>
      </c>
      <c r="X445" s="5" t="e" cm="1">
        <f t="array" ref="X445">_xlfn.IFS(W445="YES",1,W445="NO",0,W445="NO AMP",0)</f>
        <v>#N/A</v>
      </c>
      <c r="Y445" s="10">
        <v>108</v>
      </c>
    </row>
    <row r="446" spans="16:25">
      <c r="P446" s="1" t="str">
        <f t="shared" si="12"/>
        <v/>
      </c>
      <c r="Q446" s="1" t="s">
        <v>405</v>
      </c>
      <c r="R446" s="1" t="s">
        <v>26</v>
      </c>
      <c r="S446" s="1" t="s">
        <v>27</v>
      </c>
      <c r="T446" s="1" t="s">
        <v>28</v>
      </c>
      <c r="U446" s="1" t="s">
        <v>406</v>
      </c>
      <c r="W446" s="1" t="str">
        <f>IF($N$11="ENTER INITIALS","",IF(V446="","INVALID",IF(V446&lt;33,"VALID","INVALID")))</f>
        <v/>
      </c>
      <c r="X446" s="5" t="e" cm="1">
        <f t="array" ref="X446">_xlfn.IFS(W446="VALID",1,W446="INVALID",0,W446="NO AMP",0)</f>
        <v>#N/A</v>
      </c>
      <c r="Y446" s="10">
        <v>109</v>
      </c>
    </row>
    <row r="447" spans="16:25">
      <c r="P447" s="1" t="str">
        <f t="shared" si="12"/>
        <v/>
      </c>
      <c r="Q447" s="1" t="s">
        <v>405</v>
      </c>
      <c r="R447" s="1" t="s">
        <v>33</v>
      </c>
      <c r="S447" s="1" t="s">
        <v>34</v>
      </c>
      <c r="T447" s="1" t="s">
        <v>28</v>
      </c>
      <c r="U447" s="1" t="s">
        <v>406</v>
      </c>
      <c r="W447" s="1" t="str">
        <f>IF($N$11="ENTER INITIALS","",IF(V447="","NO",IF(V447&lt;33,"YES","NO")))</f>
        <v/>
      </c>
      <c r="X447" s="5" t="e" cm="1">
        <f t="array" ref="X447">_xlfn.IFS(W447="YES",1,W447="NO",0,W447="NO AMP",0)</f>
        <v>#N/A</v>
      </c>
      <c r="Y447" s="10">
        <v>109</v>
      </c>
    </row>
    <row r="448" spans="16:25">
      <c r="P448" s="1" t="str">
        <f t="shared" si="12"/>
        <v/>
      </c>
      <c r="Q448" s="1" t="s">
        <v>407</v>
      </c>
      <c r="R448" s="1" t="s">
        <v>26</v>
      </c>
      <c r="S448" s="1" t="s">
        <v>27</v>
      </c>
      <c r="T448" s="1" t="s">
        <v>28</v>
      </c>
      <c r="U448" s="1" t="s">
        <v>406</v>
      </c>
      <c r="W448" s="1" t="str">
        <f>IF($N$11="ENTER INITIALS","",IF(V448="","INVALID",IF(V448&lt;33,"VALID","INVALID")))</f>
        <v/>
      </c>
      <c r="X448" s="5" t="e" cm="1">
        <f t="array" ref="X448">_xlfn.IFS(W448="VALID",1,W448="INVALID",0,W448="NO AMP",0)</f>
        <v>#N/A</v>
      </c>
      <c r="Y448" s="10">
        <v>109</v>
      </c>
    </row>
    <row r="449" spans="16:25">
      <c r="P449" s="1" t="str">
        <f t="shared" si="12"/>
        <v/>
      </c>
      <c r="Q449" s="1" t="s">
        <v>407</v>
      </c>
      <c r="R449" s="1" t="s">
        <v>33</v>
      </c>
      <c r="S449" s="1" t="s">
        <v>34</v>
      </c>
      <c r="T449" s="1" t="s">
        <v>28</v>
      </c>
      <c r="U449" s="1" t="s">
        <v>406</v>
      </c>
      <c r="W449" s="1" t="str">
        <f>IF($N$11="ENTER INITIALS","",IF(V449="","NO",IF(V449&lt;33,"YES","NO")))</f>
        <v/>
      </c>
      <c r="X449" s="5" t="e" cm="1">
        <f t="array" ref="X449">_xlfn.IFS(W449="YES",1,W449="NO",0,W449="NO AMP",0)</f>
        <v>#N/A</v>
      </c>
      <c r="Y449" s="10">
        <v>109</v>
      </c>
    </row>
    <row r="450" spans="16:25">
      <c r="P450" s="1" t="str">
        <f t="shared" si="12"/>
        <v/>
      </c>
      <c r="Q450" s="1" t="s">
        <v>408</v>
      </c>
      <c r="R450" s="1" t="s">
        <v>26</v>
      </c>
      <c r="S450" s="1" t="s">
        <v>27</v>
      </c>
      <c r="T450" s="1" t="s">
        <v>28</v>
      </c>
      <c r="U450" s="1" t="s">
        <v>409</v>
      </c>
      <c r="W450" s="1" t="str">
        <f>IF($N$11="ENTER INITIALS","",IF(V450="","INVALID",IF(V450&lt;33,"VALID","INVALID")))</f>
        <v/>
      </c>
      <c r="X450" s="5" t="e" cm="1">
        <f t="array" ref="X450">_xlfn.IFS(W450="VALID",1,W450="INVALID",0,W450="NO AMP",0)</f>
        <v>#N/A</v>
      </c>
      <c r="Y450" s="10">
        <v>110</v>
      </c>
    </row>
    <row r="451" spans="16:25">
      <c r="P451" s="1" t="str">
        <f t="shared" si="12"/>
        <v/>
      </c>
      <c r="Q451" s="1" t="s">
        <v>408</v>
      </c>
      <c r="R451" s="1" t="s">
        <v>33</v>
      </c>
      <c r="S451" s="1" t="s">
        <v>34</v>
      </c>
      <c r="T451" s="1" t="s">
        <v>28</v>
      </c>
      <c r="U451" s="1" t="s">
        <v>409</v>
      </c>
      <c r="W451" s="1" t="str">
        <f>IF($N$11="ENTER INITIALS","",IF(V451="","NO",IF(V451&lt;33,"YES","NO")))</f>
        <v/>
      </c>
      <c r="X451" s="5" t="e" cm="1">
        <f t="array" ref="X451">_xlfn.IFS(W451="YES",1,W451="NO",0,W451="NO AMP",0)</f>
        <v>#N/A</v>
      </c>
      <c r="Y451" s="10">
        <v>110</v>
      </c>
    </row>
    <row r="452" spans="16:25">
      <c r="P452" s="1" t="str">
        <f t="shared" si="12"/>
        <v/>
      </c>
      <c r="Q452" s="1" t="s">
        <v>410</v>
      </c>
      <c r="R452" s="1" t="s">
        <v>26</v>
      </c>
      <c r="S452" s="1" t="s">
        <v>27</v>
      </c>
      <c r="T452" s="1" t="s">
        <v>28</v>
      </c>
      <c r="U452" s="1" t="s">
        <v>409</v>
      </c>
      <c r="W452" s="1" t="str">
        <f>IF($N$11="ENTER INITIALS","",IF(V452="","INVALID",IF(V452&lt;33,"VALID","INVALID")))</f>
        <v/>
      </c>
      <c r="X452" s="5" t="e" cm="1">
        <f t="array" ref="X452">_xlfn.IFS(W452="VALID",1,W452="INVALID",0,W452="NO AMP",0)</f>
        <v>#N/A</v>
      </c>
      <c r="Y452" s="10">
        <v>110</v>
      </c>
    </row>
    <row r="453" spans="16:25">
      <c r="P453" s="1" t="str">
        <f t="shared" si="12"/>
        <v/>
      </c>
      <c r="Q453" s="1" t="s">
        <v>410</v>
      </c>
      <c r="R453" s="1" t="s">
        <v>33</v>
      </c>
      <c r="S453" s="1" t="s">
        <v>34</v>
      </c>
      <c r="T453" s="1" t="s">
        <v>28</v>
      </c>
      <c r="U453" s="1" t="s">
        <v>409</v>
      </c>
      <c r="W453" s="1" t="str">
        <f>IF($N$11="ENTER INITIALS","",IF(V453="","NO",IF(V453&lt;33,"YES","NO")))</f>
        <v/>
      </c>
      <c r="X453" s="5" t="e" cm="1">
        <f t="array" ref="X453">_xlfn.IFS(W453="YES",1,W453="NO",0,W453="NO AMP",0)</f>
        <v>#N/A</v>
      </c>
      <c r="Y453" s="10">
        <v>110</v>
      </c>
    </row>
    <row r="454" spans="16:25">
      <c r="P454" s="1" t="str">
        <f t="shared" si="12"/>
        <v/>
      </c>
      <c r="Q454" s="1" t="s">
        <v>411</v>
      </c>
      <c r="R454" s="1" t="s">
        <v>26</v>
      </c>
      <c r="S454" s="1" t="s">
        <v>27</v>
      </c>
      <c r="T454" s="1" t="s">
        <v>28</v>
      </c>
      <c r="U454" s="1" t="s">
        <v>412</v>
      </c>
      <c r="W454" s="1" t="str">
        <f>IF($N$11="ENTER INITIALS","",IF(V454="","INVALID",IF(V454&lt;33,"VALID","INVALID")))</f>
        <v/>
      </c>
      <c r="X454" s="5" t="e" cm="1">
        <f t="array" ref="X454">_xlfn.IFS(W454="VALID",1,W454="INVALID",0,W454="NO AMP",0)</f>
        <v>#N/A</v>
      </c>
      <c r="Y454" s="10">
        <v>111</v>
      </c>
    </row>
    <row r="455" spans="16:25">
      <c r="P455" s="1" t="str">
        <f t="shared" si="12"/>
        <v/>
      </c>
      <c r="Q455" s="1" t="s">
        <v>411</v>
      </c>
      <c r="R455" s="1" t="s">
        <v>33</v>
      </c>
      <c r="S455" s="1" t="s">
        <v>34</v>
      </c>
      <c r="T455" s="1" t="s">
        <v>28</v>
      </c>
      <c r="U455" s="1" t="s">
        <v>412</v>
      </c>
      <c r="W455" s="1" t="str">
        <f>IF($N$11="ENTER INITIALS","",IF(V455="","NO",IF(V455&lt;33,"YES","NO")))</f>
        <v/>
      </c>
      <c r="X455" s="5" t="e" cm="1">
        <f t="array" ref="X455">_xlfn.IFS(W455="YES",1,W455="NO",0,W455="NO AMP",0)</f>
        <v>#N/A</v>
      </c>
      <c r="Y455" s="10">
        <v>111</v>
      </c>
    </row>
    <row r="456" spans="16:25">
      <c r="P456" s="1" t="str">
        <f t="shared" si="12"/>
        <v/>
      </c>
      <c r="Q456" s="1" t="s">
        <v>413</v>
      </c>
      <c r="R456" s="1" t="s">
        <v>26</v>
      </c>
      <c r="S456" s="1" t="s">
        <v>27</v>
      </c>
      <c r="T456" s="1" t="s">
        <v>28</v>
      </c>
      <c r="U456" s="1" t="s">
        <v>412</v>
      </c>
      <c r="W456" s="1" t="str">
        <f>IF($N$11="ENTER INITIALS","",IF(V456="","INVALID",IF(V456&lt;33,"VALID","INVALID")))</f>
        <v/>
      </c>
      <c r="X456" s="5" t="e" cm="1">
        <f t="array" ref="X456">_xlfn.IFS(W456="VALID",1,W456="INVALID",0,W456="NO AMP",0)</f>
        <v>#N/A</v>
      </c>
      <c r="Y456" s="10">
        <v>111</v>
      </c>
    </row>
    <row r="457" spans="16:25">
      <c r="P457" s="1" t="str">
        <f t="shared" si="12"/>
        <v/>
      </c>
      <c r="Q457" s="1" t="s">
        <v>413</v>
      </c>
      <c r="R457" s="1" t="s">
        <v>33</v>
      </c>
      <c r="S457" s="1" t="s">
        <v>34</v>
      </c>
      <c r="T457" s="1" t="s">
        <v>28</v>
      </c>
      <c r="U457" s="1" t="s">
        <v>412</v>
      </c>
      <c r="W457" s="1" t="str">
        <f>IF($N$11="ENTER INITIALS","",IF(V457="","NO",IF(V457&lt;33,"YES","NO")))</f>
        <v/>
      </c>
      <c r="X457" s="5" t="e" cm="1">
        <f t="array" ref="X457">_xlfn.IFS(W457="YES",1,W457="NO",0,W457="NO AMP",0)</f>
        <v>#N/A</v>
      </c>
      <c r="Y457" s="10">
        <v>111</v>
      </c>
    </row>
    <row r="458" spans="16:25">
      <c r="P458" s="1" t="str">
        <f t="shared" si="12"/>
        <v/>
      </c>
      <c r="Q458" s="1" t="s">
        <v>414</v>
      </c>
      <c r="R458" s="1" t="s">
        <v>26</v>
      </c>
      <c r="S458" s="1" t="s">
        <v>27</v>
      </c>
      <c r="T458" s="1" t="s">
        <v>28</v>
      </c>
      <c r="U458" s="1" t="s">
        <v>415</v>
      </c>
      <c r="W458" s="1" t="str">
        <f>IF($N$11="ENTER INITIALS","",IF(V458="","INVALID",IF(V458&lt;33,"VALID","INVALID")))</f>
        <v/>
      </c>
      <c r="X458" s="5" t="e" cm="1">
        <f t="array" ref="X458">_xlfn.IFS(W458="VALID",1,W458="INVALID",0,W458="NO AMP",0)</f>
        <v>#N/A</v>
      </c>
      <c r="Y458" s="10">
        <v>112</v>
      </c>
    </row>
    <row r="459" spans="16:25">
      <c r="P459" s="1" t="str">
        <f t="shared" si="12"/>
        <v/>
      </c>
      <c r="Q459" s="1" t="s">
        <v>414</v>
      </c>
      <c r="R459" s="1" t="s">
        <v>33</v>
      </c>
      <c r="S459" s="1" t="s">
        <v>34</v>
      </c>
      <c r="T459" s="1" t="s">
        <v>28</v>
      </c>
      <c r="U459" s="1" t="s">
        <v>415</v>
      </c>
      <c r="W459" s="1" t="str">
        <f>IF($N$11="ENTER INITIALS","",IF(V459="","NO",IF(V459&lt;33,"YES","NO")))</f>
        <v/>
      </c>
      <c r="X459" s="5" t="e" cm="1">
        <f t="array" ref="X459">_xlfn.IFS(W459="YES",1,W459="NO",0,W459="NO AMP",0)</f>
        <v>#N/A</v>
      </c>
      <c r="Y459" s="10">
        <v>112</v>
      </c>
    </row>
    <row r="460" spans="16:25">
      <c r="P460" s="1" t="str">
        <f t="shared" si="12"/>
        <v/>
      </c>
      <c r="Q460" s="1" t="s">
        <v>416</v>
      </c>
      <c r="R460" s="1" t="s">
        <v>26</v>
      </c>
      <c r="S460" s="1" t="s">
        <v>27</v>
      </c>
      <c r="T460" s="1" t="s">
        <v>28</v>
      </c>
      <c r="U460" s="1" t="s">
        <v>415</v>
      </c>
      <c r="W460" s="1" t="str">
        <f>IF($N$11="ENTER INITIALS","",IF(V460="","INVALID",IF(V460&lt;33,"VALID","INVALID")))</f>
        <v/>
      </c>
      <c r="X460" s="5" t="e" cm="1">
        <f t="array" ref="X460">_xlfn.IFS(W460="VALID",1,W460="INVALID",0,W460="NO AMP",0)</f>
        <v>#N/A</v>
      </c>
      <c r="Y460" s="10">
        <v>112</v>
      </c>
    </row>
    <row r="461" spans="16:25">
      <c r="P461" s="1" t="str">
        <f t="shared" si="12"/>
        <v/>
      </c>
      <c r="Q461" s="1" t="s">
        <v>416</v>
      </c>
      <c r="R461" s="1" t="s">
        <v>33</v>
      </c>
      <c r="S461" s="1" t="s">
        <v>34</v>
      </c>
      <c r="T461" s="1" t="s">
        <v>28</v>
      </c>
      <c r="U461" s="1" t="s">
        <v>415</v>
      </c>
      <c r="W461" s="1" t="str">
        <f>IF($N$11="ENTER INITIALS","",IF(V461="","NO",IF(V461&lt;33,"YES","NO")))</f>
        <v/>
      </c>
      <c r="X461" s="5" t="e" cm="1">
        <f t="array" ref="X461">_xlfn.IFS(W461="YES",1,W461="NO",0,W461="NO AMP",0)</f>
        <v>#N/A</v>
      </c>
      <c r="Y461" s="10">
        <v>112</v>
      </c>
    </row>
    <row r="462" spans="16:25">
      <c r="P462" s="1" t="str">
        <f t="shared" si="12"/>
        <v/>
      </c>
      <c r="Q462" s="1" t="s">
        <v>417</v>
      </c>
      <c r="R462" s="1" t="s">
        <v>26</v>
      </c>
      <c r="S462" s="1" t="s">
        <v>27</v>
      </c>
      <c r="T462" s="1" t="s">
        <v>28</v>
      </c>
      <c r="U462" s="1" t="s">
        <v>418</v>
      </c>
      <c r="W462" s="1" t="str">
        <f>IF($N$11="ENTER INITIALS","",IF(V462="","INVALID",IF(V462&lt;33,"VALID","INVALID")))</f>
        <v/>
      </c>
      <c r="X462" s="5" t="e" cm="1">
        <f t="array" ref="X462">_xlfn.IFS(W462="VALID",1,W462="INVALID",0,W462="NO AMP",0)</f>
        <v>#N/A</v>
      </c>
      <c r="Y462" s="10">
        <v>113</v>
      </c>
    </row>
    <row r="463" spans="16:25">
      <c r="P463" s="1" t="str">
        <f t="shared" ref="P463:P526" si="13">IF(VLOOKUP(Y463,$B$2:$D$190,3,FALSE)="","",VLOOKUP(Y463,$B$2:$D$190,3,FALSE))</f>
        <v/>
      </c>
      <c r="Q463" s="1" t="s">
        <v>417</v>
      </c>
      <c r="R463" s="1" t="s">
        <v>33</v>
      </c>
      <c r="S463" s="1" t="s">
        <v>34</v>
      </c>
      <c r="T463" s="1" t="s">
        <v>28</v>
      </c>
      <c r="U463" s="1" t="s">
        <v>418</v>
      </c>
      <c r="W463" s="1" t="str">
        <f>IF($N$11="ENTER INITIALS","",IF(V463="","NO",IF(V463&lt;33,"YES","NO")))</f>
        <v/>
      </c>
      <c r="X463" s="5" t="e" cm="1">
        <f t="array" ref="X463">_xlfn.IFS(W463="YES",1,W463="NO",0,W463="NO AMP",0)</f>
        <v>#N/A</v>
      </c>
      <c r="Y463" s="10">
        <v>113</v>
      </c>
    </row>
    <row r="464" spans="16:25">
      <c r="P464" s="1" t="str">
        <f t="shared" si="13"/>
        <v/>
      </c>
      <c r="Q464" s="1" t="s">
        <v>419</v>
      </c>
      <c r="R464" s="1" t="s">
        <v>26</v>
      </c>
      <c r="S464" s="1" t="s">
        <v>27</v>
      </c>
      <c r="T464" s="1" t="s">
        <v>28</v>
      </c>
      <c r="U464" s="1" t="s">
        <v>418</v>
      </c>
      <c r="W464" s="1" t="str">
        <f>IF($N$11="ENTER INITIALS","",IF(V464="","INVALID",IF(V464&lt;33,"VALID","INVALID")))</f>
        <v/>
      </c>
      <c r="X464" s="5" t="e" cm="1">
        <f t="array" ref="X464">_xlfn.IFS(W464="VALID",1,W464="INVALID",0,W464="NO AMP",0)</f>
        <v>#N/A</v>
      </c>
      <c r="Y464" s="10">
        <v>113</v>
      </c>
    </row>
    <row r="465" spans="16:25">
      <c r="P465" s="1" t="str">
        <f t="shared" si="13"/>
        <v/>
      </c>
      <c r="Q465" s="1" t="s">
        <v>419</v>
      </c>
      <c r="R465" s="1" t="s">
        <v>33</v>
      </c>
      <c r="S465" s="1" t="s">
        <v>34</v>
      </c>
      <c r="T465" s="1" t="s">
        <v>28</v>
      </c>
      <c r="U465" s="1" t="s">
        <v>418</v>
      </c>
      <c r="W465" s="1" t="str">
        <f>IF($N$11="ENTER INITIALS","",IF(V465="","NO",IF(V465&lt;33,"YES","NO")))</f>
        <v/>
      </c>
      <c r="X465" s="5" t="e" cm="1">
        <f t="array" ref="X465">_xlfn.IFS(W465="YES",1,W465="NO",0,W465="NO AMP",0)</f>
        <v>#N/A</v>
      </c>
      <c r="Y465" s="10">
        <v>113</v>
      </c>
    </row>
    <row r="466" spans="16:25">
      <c r="P466" s="1" t="str">
        <f t="shared" si="13"/>
        <v/>
      </c>
      <c r="Q466" s="1" t="s">
        <v>420</v>
      </c>
      <c r="R466" s="1" t="s">
        <v>26</v>
      </c>
      <c r="S466" s="1" t="s">
        <v>27</v>
      </c>
      <c r="T466" s="1" t="s">
        <v>28</v>
      </c>
      <c r="U466" s="1" t="s">
        <v>421</v>
      </c>
      <c r="W466" s="1" t="str">
        <f>IF($N$11="ENTER INITIALS","",IF(V466="","INVALID",IF(V466&lt;33,"VALID","INVALID")))</f>
        <v/>
      </c>
      <c r="X466" s="5" t="e" cm="1">
        <f t="array" ref="X466">_xlfn.IFS(W466="VALID",1,W466="INVALID",0,W466="NO AMP",0)</f>
        <v>#N/A</v>
      </c>
      <c r="Y466" s="10">
        <v>114</v>
      </c>
    </row>
    <row r="467" spans="16:25">
      <c r="P467" s="1" t="str">
        <f t="shared" si="13"/>
        <v/>
      </c>
      <c r="Q467" s="1" t="s">
        <v>420</v>
      </c>
      <c r="R467" s="1" t="s">
        <v>33</v>
      </c>
      <c r="S467" s="1" t="s">
        <v>34</v>
      </c>
      <c r="T467" s="1" t="s">
        <v>28</v>
      </c>
      <c r="U467" s="1" t="s">
        <v>421</v>
      </c>
      <c r="W467" s="1" t="str">
        <f>IF($N$11="ENTER INITIALS","",IF(V467="","NO",IF(V467&lt;33,"YES","NO")))</f>
        <v/>
      </c>
      <c r="X467" s="5" t="e" cm="1">
        <f t="array" ref="X467">_xlfn.IFS(W467="YES",1,W467="NO",0,W467="NO AMP",0)</f>
        <v>#N/A</v>
      </c>
      <c r="Y467" s="10">
        <v>114</v>
      </c>
    </row>
    <row r="468" spans="16:25">
      <c r="P468" s="1" t="str">
        <f t="shared" si="13"/>
        <v/>
      </c>
      <c r="Q468" s="1" t="s">
        <v>422</v>
      </c>
      <c r="R468" s="1" t="s">
        <v>26</v>
      </c>
      <c r="S468" s="1" t="s">
        <v>27</v>
      </c>
      <c r="T468" s="1" t="s">
        <v>28</v>
      </c>
      <c r="U468" s="1" t="s">
        <v>421</v>
      </c>
      <c r="W468" s="1" t="str">
        <f>IF($N$11="ENTER INITIALS","",IF(V468="","INVALID",IF(V468&lt;33,"VALID","INVALID")))</f>
        <v/>
      </c>
      <c r="X468" s="5" t="e" cm="1">
        <f t="array" ref="X468">_xlfn.IFS(W468="VALID",1,W468="INVALID",0,W468="NO AMP",0)</f>
        <v>#N/A</v>
      </c>
      <c r="Y468" s="10">
        <v>114</v>
      </c>
    </row>
    <row r="469" spans="16:25">
      <c r="P469" s="1" t="str">
        <f t="shared" si="13"/>
        <v/>
      </c>
      <c r="Q469" s="1" t="s">
        <v>422</v>
      </c>
      <c r="R469" s="1" t="s">
        <v>33</v>
      </c>
      <c r="S469" s="1" t="s">
        <v>34</v>
      </c>
      <c r="T469" s="1" t="s">
        <v>28</v>
      </c>
      <c r="U469" s="1" t="s">
        <v>421</v>
      </c>
      <c r="W469" s="1" t="str">
        <f>IF($N$11="ENTER INITIALS","",IF(V469="","NO",IF(V469&lt;33,"YES","NO")))</f>
        <v/>
      </c>
      <c r="X469" s="5" t="e" cm="1">
        <f t="array" ref="X469">_xlfn.IFS(W469="YES",1,W469="NO",0,W469="NO AMP",0)</f>
        <v>#N/A</v>
      </c>
      <c r="Y469" s="10">
        <v>114</v>
      </c>
    </row>
    <row r="470" spans="16:25">
      <c r="P470" s="1" t="str">
        <f t="shared" si="13"/>
        <v/>
      </c>
      <c r="Q470" s="1" t="s">
        <v>423</v>
      </c>
      <c r="R470" s="1" t="s">
        <v>26</v>
      </c>
      <c r="S470" s="1" t="s">
        <v>27</v>
      </c>
      <c r="T470" s="1" t="s">
        <v>28</v>
      </c>
      <c r="U470" s="1" t="s">
        <v>424</v>
      </c>
      <c r="W470" s="1" t="str">
        <f>IF($N$11="ENTER INITIALS","",IF(V470="","INVALID",IF(V470&lt;33,"VALID","INVALID")))</f>
        <v/>
      </c>
      <c r="X470" s="5" t="e" cm="1">
        <f t="array" ref="X470">_xlfn.IFS(W470="VALID",1,W470="INVALID",0,W470="NO AMP",0)</f>
        <v>#N/A</v>
      </c>
      <c r="Y470" s="10">
        <v>115</v>
      </c>
    </row>
    <row r="471" spans="16:25">
      <c r="P471" s="1" t="str">
        <f t="shared" si="13"/>
        <v/>
      </c>
      <c r="Q471" s="1" t="s">
        <v>423</v>
      </c>
      <c r="R471" s="1" t="s">
        <v>33</v>
      </c>
      <c r="S471" s="1" t="s">
        <v>34</v>
      </c>
      <c r="T471" s="1" t="s">
        <v>28</v>
      </c>
      <c r="U471" s="1" t="s">
        <v>424</v>
      </c>
      <c r="W471" s="1" t="str">
        <f>IF($N$11="ENTER INITIALS","",IF(V471="","NO",IF(V471&lt;33,"YES","NO")))</f>
        <v/>
      </c>
      <c r="X471" s="5" t="e" cm="1">
        <f t="array" ref="X471">_xlfn.IFS(W471="YES",1,W471="NO",0,W471="NO AMP",0)</f>
        <v>#N/A</v>
      </c>
      <c r="Y471" s="10">
        <v>115</v>
      </c>
    </row>
    <row r="472" spans="16:25">
      <c r="P472" s="1" t="str">
        <f t="shared" si="13"/>
        <v/>
      </c>
      <c r="Q472" s="1" t="s">
        <v>425</v>
      </c>
      <c r="R472" s="1" t="s">
        <v>26</v>
      </c>
      <c r="S472" s="1" t="s">
        <v>27</v>
      </c>
      <c r="T472" s="1" t="s">
        <v>28</v>
      </c>
      <c r="U472" s="1" t="s">
        <v>424</v>
      </c>
      <c r="W472" s="1" t="str">
        <f>IF($N$11="ENTER INITIALS","",IF(V472="","INVALID",IF(V472&lt;33,"VALID","INVALID")))</f>
        <v/>
      </c>
      <c r="X472" s="5" t="e" cm="1">
        <f t="array" ref="X472">_xlfn.IFS(W472="VALID",1,W472="INVALID",0,W472="NO AMP",0)</f>
        <v>#N/A</v>
      </c>
      <c r="Y472" s="10">
        <v>115</v>
      </c>
    </row>
    <row r="473" spans="16:25">
      <c r="P473" s="1" t="str">
        <f t="shared" si="13"/>
        <v/>
      </c>
      <c r="Q473" s="1" t="s">
        <v>425</v>
      </c>
      <c r="R473" s="1" t="s">
        <v>33</v>
      </c>
      <c r="S473" s="1" t="s">
        <v>34</v>
      </c>
      <c r="T473" s="1" t="s">
        <v>28</v>
      </c>
      <c r="U473" s="1" t="s">
        <v>424</v>
      </c>
      <c r="W473" s="1" t="str">
        <f>IF($N$11="ENTER INITIALS","",IF(V473="","NO",IF(V473&lt;33,"YES","NO")))</f>
        <v/>
      </c>
      <c r="X473" s="5" t="e" cm="1">
        <f t="array" ref="X473">_xlfn.IFS(W473="YES",1,W473="NO",0,W473="NO AMP",0)</f>
        <v>#N/A</v>
      </c>
      <c r="Y473" s="10">
        <v>115</v>
      </c>
    </row>
    <row r="474" spans="16:25">
      <c r="P474" s="1" t="str">
        <f t="shared" si="13"/>
        <v/>
      </c>
      <c r="Q474" s="1" t="s">
        <v>426</v>
      </c>
      <c r="R474" s="1" t="s">
        <v>26</v>
      </c>
      <c r="S474" s="1" t="s">
        <v>27</v>
      </c>
      <c r="T474" s="1" t="s">
        <v>28</v>
      </c>
      <c r="U474" s="1" t="s">
        <v>427</v>
      </c>
      <c r="W474" s="1" t="str">
        <f>IF($N$11="ENTER INITIALS","",IF(V474="","INVALID",IF(V474&lt;33,"VALID","INVALID")))</f>
        <v/>
      </c>
      <c r="X474" s="5" t="e" cm="1">
        <f t="array" ref="X474">_xlfn.IFS(W474="VALID",1,W474="INVALID",0,W474="NO AMP",0)</f>
        <v>#N/A</v>
      </c>
      <c r="Y474" s="10">
        <v>116</v>
      </c>
    </row>
    <row r="475" spans="16:25">
      <c r="P475" s="1" t="str">
        <f t="shared" si="13"/>
        <v/>
      </c>
      <c r="Q475" s="1" t="s">
        <v>426</v>
      </c>
      <c r="R475" s="1" t="s">
        <v>33</v>
      </c>
      <c r="S475" s="1" t="s">
        <v>34</v>
      </c>
      <c r="T475" s="1" t="s">
        <v>28</v>
      </c>
      <c r="U475" s="1" t="s">
        <v>427</v>
      </c>
      <c r="W475" s="1" t="str">
        <f>IF($N$11="ENTER INITIALS","",IF(V475="","NO",IF(V475&lt;33,"YES","NO")))</f>
        <v/>
      </c>
      <c r="X475" s="5" t="e" cm="1">
        <f t="array" ref="X475">_xlfn.IFS(W475="YES",1,W475="NO",0,W475="NO AMP",0)</f>
        <v>#N/A</v>
      </c>
      <c r="Y475" s="10">
        <v>116</v>
      </c>
    </row>
    <row r="476" spans="16:25">
      <c r="P476" s="1" t="str">
        <f t="shared" si="13"/>
        <v/>
      </c>
      <c r="Q476" s="1" t="s">
        <v>428</v>
      </c>
      <c r="R476" s="1" t="s">
        <v>26</v>
      </c>
      <c r="S476" s="1" t="s">
        <v>27</v>
      </c>
      <c r="T476" s="1" t="s">
        <v>28</v>
      </c>
      <c r="U476" s="1" t="s">
        <v>427</v>
      </c>
      <c r="W476" s="1" t="str">
        <f>IF($N$11="ENTER INITIALS","",IF(V476="","INVALID",IF(V476&lt;33,"VALID","INVALID")))</f>
        <v/>
      </c>
      <c r="X476" s="5" t="e" cm="1">
        <f t="array" ref="X476">_xlfn.IFS(W476="VALID",1,W476="INVALID",0,W476="NO AMP",0)</f>
        <v>#N/A</v>
      </c>
      <c r="Y476" s="10">
        <v>116</v>
      </c>
    </row>
    <row r="477" spans="16:25">
      <c r="P477" s="1" t="str">
        <f t="shared" si="13"/>
        <v/>
      </c>
      <c r="Q477" s="1" t="s">
        <v>428</v>
      </c>
      <c r="R477" s="1" t="s">
        <v>33</v>
      </c>
      <c r="S477" s="1" t="s">
        <v>34</v>
      </c>
      <c r="T477" s="1" t="s">
        <v>28</v>
      </c>
      <c r="U477" s="1" t="s">
        <v>427</v>
      </c>
      <c r="W477" s="1" t="str">
        <f>IF($N$11="ENTER INITIALS","",IF(V477="","NO",IF(V477&lt;33,"YES","NO")))</f>
        <v/>
      </c>
      <c r="X477" s="5" t="e" cm="1">
        <f t="array" ref="X477">_xlfn.IFS(W477="YES",1,W477="NO",0,W477="NO AMP",0)</f>
        <v>#N/A</v>
      </c>
      <c r="Y477" s="10">
        <v>116</v>
      </c>
    </row>
    <row r="478" spans="16:25">
      <c r="P478" s="1" t="str">
        <f t="shared" si="13"/>
        <v/>
      </c>
      <c r="Q478" s="1" t="s">
        <v>429</v>
      </c>
      <c r="R478" s="1" t="s">
        <v>26</v>
      </c>
      <c r="S478" s="1" t="s">
        <v>27</v>
      </c>
      <c r="T478" s="1" t="s">
        <v>28</v>
      </c>
      <c r="U478" s="1" t="s">
        <v>430</v>
      </c>
      <c r="W478" s="1" t="str">
        <f>IF($N$11="ENTER INITIALS","",IF(V478="","INVALID",IF(V478&lt;33,"VALID","INVALID")))</f>
        <v/>
      </c>
      <c r="X478" s="5" t="e" cm="1">
        <f t="array" ref="X478">_xlfn.IFS(W478="VALID",1,W478="INVALID",0,W478="NO AMP",0)</f>
        <v>#N/A</v>
      </c>
      <c r="Y478" s="10">
        <v>117</v>
      </c>
    </row>
    <row r="479" spans="16:25">
      <c r="P479" s="1" t="str">
        <f t="shared" si="13"/>
        <v/>
      </c>
      <c r="Q479" s="1" t="s">
        <v>429</v>
      </c>
      <c r="R479" s="1" t="s">
        <v>33</v>
      </c>
      <c r="S479" s="1" t="s">
        <v>34</v>
      </c>
      <c r="T479" s="1" t="s">
        <v>28</v>
      </c>
      <c r="U479" s="1" t="s">
        <v>430</v>
      </c>
      <c r="W479" s="1" t="str">
        <f>IF($N$11="ENTER INITIALS","",IF(V479="","NO",IF(V479&lt;33,"YES","NO")))</f>
        <v/>
      </c>
      <c r="X479" s="5" t="e" cm="1">
        <f t="array" ref="X479">_xlfn.IFS(W479="YES",1,W479="NO",0,W479="NO AMP",0)</f>
        <v>#N/A</v>
      </c>
      <c r="Y479" s="10">
        <v>117</v>
      </c>
    </row>
    <row r="480" spans="16:25">
      <c r="P480" s="1" t="str">
        <f t="shared" si="13"/>
        <v/>
      </c>
      <c r="Q480" s="1" t="s">
        <v>431</v>
      </c>
      <c r="R480" s="1" t="s">
        <v>26</v>
      </c>
      <c r="S480" s="1" t="s">
        <v>27</v>
      </c>
      <c r="T480" s="1" t="s">
        <v>28</v>
      </c>
      <c r="U480" s="1" t="s">
        <v>430</v>
      </c>
      <c r="W480" s="1" t="str">
        <f>IF($N$11="ENTER INITIALS","",IF(V480="","INVALID",IF(V480&lt;33,"VALID","INVALID")))</f>
        <v/>
      </c>
      <c r="X480" s="5" t="e" cm="1">
        <f t="array" ref="X480">_xlfn.IFS(W480="VALID",1,W480="INVALID",0,W480="NO AMP",0)</f>
        <v>#N/A</v>
      </c>
      <c r="Y480" s="10">
        <v>117</v>
      </c>
    </row>
    <row r="481" spans="16:25">
      <c r="P481" s="1" t="str">
        <f t="shared" si="13"/>
        <v/>
      </c>
      <c r="Q481" s="1" t="s">
        <v>431</v>
      </c>
      <c r="R481" s="1" t="s">
        <v>33</v>
      </c>
      <c r="S481" s="1" t="s">
        <v>34</v>
      </c>
      <c r="T481" s="1" t="s">
        <v>28</v>
      </c>
      <c r="U481" s="1" t="s">
        <v>430</v>
      </c>
      <c r="W481" s="1" t="str">
        <f>IF($N$11="ENTER INITIALS","",IF(V481="","NO",IF(V481&lt;33,"YES","NO")))</f>
        <v/>
      </c>
      <c r="X481" s="5" t="e" cm="1">
        <f t="array" ref="X481">_xlfn.IFS(W481="YES",1,W481="NO",0,W481="NO AMP",0)</f>
        <v>#N/A</v>
      </c>
      <c r="Y481" s="10">
        <v>117</v>
      </c>
    </row>
    <row r="482" spans="16:25">
      <c r="P482" s="1" t="str">
        <f t="shared" si="13"/>
        <v/>
      </c>
      <c r="Q482" s="1" t="s">
        <v>432</v>
      </c>
      <c r="R482" s="1" t="s">
        <v>26</v>
      </c>
      <c r="S482" s="1" t="s">
        <v>27</v>
      </c>
      <c r="T482" s="1" t="s">
        <v>28</v>
      </c>
      <c r="U482" s="1" t="s">
        <v>433</v>
      </c>
      <c r="W482" s="1" t="str">
        <f>IF($N$11="ENTER INITIALS","",IF(V482="","INVALID",IF(V482&lt;33,"VALID","INVALID")))</f>
        <v/>
      </c>
      <c r="X482" s="5" t="e" cm="1">
        <f t="array" ref="X482">_xlfn.IFS(W482="VALID",1,W482="INVALID",0,W482="NO AMP",0)</f>
        <v>#N/A</v>
      </c>
      <c r="Y482" s="10">
        <v>118</v>
      </c>
    </row>
    <row r="483" spans="16:25">
      <c r="P483" s="1" t="str">
        <f t="shared" si="13"/>
        <v/>
      </c>
      <c r="Q483" s="1" t="s">
        <v>432</v>
      </c>
      <c r="R483" s="1" t="s">
        <v>33</v>
      </c>
      <c r="S483" s="1" t="s">
        <v>34</v>
      </c>
      <c r="T483" s="1" t="s">
        <v>28</v>
      </c>
      <c r="U483" s="1" t="s">
        <v>433</v>
      </c>
      <c r="W483" s="1" t="str">
        <f>IF($N$11="ENTER INITIALS","",IF(V483="","NO",IF(V483&lt;33,"YES","NO")))</f>
        <v/>
      </c>
      <c r="X483" s="5" t="e" cm="1">
        <f t="array" ref="X483">_xlfn.IFS(W483="YES",1,W483="NO",0,W483="NO AMP",0)</f>
        <v>#N/A</v>
      </c>
      <c r="Y483" s="10">
        <v>118</v>
      </c>
    </row>
    <row r="484" spans="16:25">
      <c r="P484" s="1" t="str">
        <f t="shared" si="13"/>
        <v/>
      </c>
      <c r="Q484" s="1" t="s">
        <v>434</v>
      </c>
      <c r="R484" s="1" t="s">
        <v>26</v>
      </c>
      <c r="S484" s="1" t="s">
        <v>27</v>
      </c>
      <c r="T484" s="1" t="s">
        <v>28</v>
      </c>
      <c r="U484" s="1" t="s">
        <v>433</v>
      </c>
      <c r="W484" s="1" t="str">
        <f>IF($N$11="ENTER INITIALS","",IF(V484="","INVALID",IF(V484&lt;33,"VALID","INVALID")))</f>
        <v/>
      </c>
      <c r="X484" s="5" t="e" cm="1">
        <f t="array" ref="X484">_xlfn.IFS(W484="VALID",1,W484="INVALID",0,W484="NO AMP",0)</f>
        <v>#N/A</v>
      </c>
      <c r="Y484" s="10">
        <v>118</v>
      </c>
    </row>
    <row r="485" spans="16:25">
      <c r="P485" s="1" t="str">
        <f t="shared" si="13"/>
        <v/>
      </c>
      <c r="Q485" s="1" t="s">
        <v>434</v>
      </c>
      <c r="R485" s="1" t="s">
        <v>33</v>
      </c>
      <c r="S485" s="1" t="s">
        <v>34</v>
      </c>
      <c r="T485" s="1" t="s">
        <v>28</v>
      </c>
      <c r="U485" s="1" t="s">
        <v>433</v>
      </c>
      <c r="W485" s="1" t="str">
        <f>IF($N$11="ENTER INITIALS","",IF(V485="","NO",IF(V485&lt;33,"YES","NO")))</f>
        <v/>
      </c>
      <c r="X485" s="5" t="e" cm="1">
        <f t="array" ref="X485">_xlfn.IFS(W485="YES",1,W485="NO",0,W485="NO AMP",0)</f>
        <v>#N/A</v>
      </c>
      <c r="Y485" s="10">
        <v>118</v>
      </c>
    </row>
    <row r="486" spans="16:25">
      <c r="P486" s="1" t="str">
        <f t="shared" si="13"/>
        <v/>
      </c>
      <c r="Q486" s="1" t="s">
        <v>435</v>
      </c>
      <c r="R486" s="1" t="s">
        <v>26</v>
      </c>
      <c r="S486" s="1" t="s">
        <v>27</v>
      </c>
      <c r="T486" s="1" t="s">
        <v>28</v>
      </c>
      <c r="U486" s="1" t="s">
        <v>436</v>
      </c>
      <c r="W486" s="1" t="str">
        <f>IF($N$11="ENTER INITIALS","",IF(V486="","INVALID",IF(V486&lt;33,"VALID","INVALID")))</f>
        <v/>
      </c>
      <c r="X486" s="5" t="e" cm="1">
        <f t="array" ref="X486">_xlfn.IFS(W486="VALID",1,W486="INVALID",0,W486="NO AMP",0)</f>
        <v>#N/A</v>
      </c>
      <c r="Y486" s="10">
        <v>119</v>
      </c>
    </row>
    <row r="487" spans="16:25">
      <c r="P487" s="1" t="str">
        <f t="shared" si="13"/>
        <v/>
      </c>
      <c r="Q487" s="1" t="s">
        <v>435</v>
      </c>
      <c r="R487" s="1" t="s">
        <v>33</v>
      </c>
      <c r="S487" s="1" t="s">
        <v>34</v>
      </c>
      <c r="T487" s="1" t="s">
        <v>28</v>
      </c>
      <c r="U487" s="1" t="s">
        <v>436</v>
      </c>
      <c r="W487" s="1" t="str">
        <f>IF($N$11="ENTER INITIALS","",IF(V487="","NO",IF(V487&lt;33,"YES","NO")))</f>
        <v/>
      </c>
      <c r="X487" s="5" t="e" cm="1">
        <f t="array" ref="X487">_xlfn.IFS(W487="YES",1,W487="NO",0,W487="NO AMP",0)</f>
        <v>#N/A</v>
      </c>
      <c r="Y487" s="10">
        <v>119</v>
      </c>
    </row>
    <row r="488" spans="16:25">
      <c r="P488" s="1" t="str">
        <f t="shared" si="13"/>
        <v/>
      </c>
      <c r="Q488" s="1" t="s">
        <v>437</v>
      </c>
      <c r="R488" s="1" t="s">
        <v>26</v>
      </c>
      <c r="S488" s="1" t="s">
        <v>27</v>
      </c>
      <c r="T488" s="1" t="s">
        <v>28</v>
      </c>
      <c r="U488" s="1" t="s">
        <v>436</v>
      </c>
      <c r="W488" s="1" t="str">
        <f>IF($N$11="ENTER INITIALS","",IF(V488="","INVALID",IF(V488&lt;33,"VALID","INVALID")))</f>
        <v/>
      </c>
      <c r="X488" s="5" t="e" cm="1">
        <f t="array" ref="X488">_xlfn.IFS(W488="VALID",1,W488="INVALID",0,W488="NO AMP",0)</f>
        <v>#N/A</v>
      </c>
      <c r="Y488" s="10">
        <v>119</v>
      </c>
    </row>
    <row r="489" spans="16:25">
      <c r="P489" s="1" t="str">
        <f t="shared" si="13"/>
        <v/>
      </c>
      <c r="Q489" s="1" t="s">
        <v>437</v>
      </c>
      <c r="R489" s="1" t="s">
        <v>33</v>
      </c>
      <c r="S489" s="1" t="s">
        <v>34</v>
      </c>
      <c r="T489" s="1" t="s">
        <v>28</v>
      </c>
      <c r="U489" s="1" t="s">
        <v>436</v>
      </c>
      <c r="W489" s="1" t="str">
        <f>IF($N$11="ENTER INITIALS","",IF(V489="","NO",IF(V489&lt;33,"YES","NO")))</f>
        <v/>
      </c>
      <c r="X489" s="5" t="e" cm="1">
        <f t="array" ref="X489">_xlfn.IFS(W489="YES",1,W489="NO",0,W489="NO AMP",0)</f>
        <v>#N/A</v>
      </c>
      <c r="Y489" s="10">
        <v>119</v>
      </c>
    </row>
    <row r="490" spans="16:25">
      <c r="P490" s="1" t="str">
        <f t="shared" si="13"/>
        <v/>
      </c>
      <c r="Q490" s="1" t="s">
        <v>438</v>
      </c>
      <c r="R490" s="1" t="s">
        <v>26</v>
      </c>
      <c r="S490" s="1" t="s">
        <v>27</v>
      </c>
      <c r="T490" s="1" t="s">
        <v>28</v>
      </c>
      <c r="U490" s="1" t="s">
        <v>439</v>
      </c>
      <c r="W490" s="1" t="str">
        <f>IF($N$11="ENTER INITIALS","",IF(V490="","INVALID",IF(V490&lt;33,"VALID","INVALID")))</f>
        <v/>
      </c>
      <c r="X490" s="5" t="e" cm="1">
        <f t="array" ref="X490">_xlfn.IFS(W490="VALID",1,W490="INVALID",0,W490="NO AMP",0)</f>
        <v>#N/A</v>
      </c>
      <c r="Y490" s="10">
        <v>120</v>
      </c>
    </row>
    <row r="491" spans="16:25">
      <c r="P491" s="1" t="str">
        <f t="shared" si="13"/>
        <v/>
      </c>
      <c r="Q491" s="1" t="s">
        <v>438</v>
      </c>
      <c r="R491" s="1" t="s">
        <v>33</v>
      </c>
      <c r="S491" s="1" t="s">
        <v>34</v>
      </c>
      <c r="T491" s="1" t="s">
        <v>28</v>
      </c>
      <c r="U491" s="1" t="s">
        <v>439</v>
      </c>
      <c r="W491" s="1" t="str">
        <f>IF($N$11="ENTER INITIALS","",IF(V491="","NO",IF(V491&lt;33,"YES","NO")))</f>
        <v/>
      </c>
      <c r="X491" s="5" t="e" cm="1">
        <f t="array" ref="X491">_xlfn.IFS(W491="YES",1,W491="NO",0,W491="NO AMP",0)</f>
        <v>#N/A</v>
      </c>
      <c r="Y491" s="10">
        <v>120</v>
      </c>
    </row>
    <row r="492" spans="16:25">
      <c r="P492" s="1" t="str">
        <f t="shared" si="13"/>
        <v/>
      </c>
      <c r="Q492" s="1" t="s">
        <v>440</v>
      </c>
      <c r="R492" s="1" t="s">
        <v>26</v>
      </c>
      <c r="S492" s="1" t="s">
        <v>27</v>
      </c>
      <c r="T492" s="1" t="s">
        <v>28</v>
      </c>
      <c r="U492" s="1" t="s">
        <v>439</v>
      </c>
      <c r="W492" s="1" t="str">
        <f>IF($N$11="ENTER INITIALS","",IF(V492="","INVALID",IF(V492&lt;33,"VALID","INVALID")))</f>
        <v/>
      </c>
      <c r="X492" s="5" t="e" cm="1">
        <f t="array" ref="X492">_xlfn.IFS(W492="VALID",1,W492="INVALID",0,W492="NO AMP",0)</f>
        <v>#N/A</v>
      </c>
      <c r="Y492" s="10">
        <v>120</v>
      </c>
    </row>
    <row r="493" spans="16:25">
      <c r="P493" s="1" t="str">
        <f t="shared" si="13"/>
        <v/>
      </c>
      <c r="Q493" s="1" t="s">
        <v>440</v>
      </c>
      <c r="R493" s="1" t="s">
        <v>33</v>
      </c>
      <c r="S493" s="1" t="s">
        <v>34</v>
      </c>
      <c r="T493" s="1" t="s">
        <v>28</v>
      </c>
      <c r="U493" s="1" t="s">
        <v>439</v>
      </c>
      <c r="W493" s="1" t="str">
        <f>IF($N$11="ENTER INITIALS","",IF(V493="","NO",IF(V493&lt;33,"YES","NO")))</f>
        <v/>
      </c>
      <c r="X493" s="5" t="e" cm="1">
        <f t="array" ref="X493">_xlfn.IFS(W493="YES",1,W493="NO",0,W493="NO AMP",0)</f>
        <v>#N/A</v>
      </c>
      <c r="Y493" s="10">
        <v>120</v>
      </c>
    </row>
    <row r="494" spans="16:25">
      <c r="P494" s="1" t="str">
        <f t="shared" si="13"/>
        <v/>
      </c>
      <c r="Q494" s="1" t="s">
        <v>441</v>
      </c>
      <c r="R494" s="1" t="s">
        <v>26</v>
      </c>
      <c r="S494" s="1" t="s">
        <v>27</v>
      </c>
      <c r="T494" s="1" t="s">
        <v>28</v>
      </c>
      <c r="U494" s="1" t="s">
        <v>442</v>
      </c>
      <c r="W494" s="1" t="str">
        <f>IF($N$11="ENTER INITIALS","",IF(V494="","INVALID",IF(V494&lt;33,"VALID","INVALID")))</f>
        <v/>
      </c>
      <c r="X494" s="5" t="e" cm="1">
        <f t="array" ref="X494">_xlfn.IFS(W494="VALID",1,W494="INVALID",0,W494="NO AMP",0)</f>
        <v>#N/A</v>
      </c>
      <c r="Y494" s="10">
        <v>121</v>
      </c>
    </row>
    <row r="495" spans="16:25">
      <c r="P495" s="1" t="str">
        <f t="shared" si="13"/>
        <v/>
      </c>
      <c r="Q495" s="1" t="s">
        <v>441</v>
      </c>
      <c r="R495" s="1" t="s">
        <v>33</v>
      </c>
      <c r="S495" s="1" t="s">
        <v>34</v>
      </c>
      <c r="T495" s="1" t="s">
        <v>28</v>
      </c>
      <c r="U495" s="1" t="s">
        <v>442</v>
      </c>
      <c r="W495" s="1" t="str">
        <f>IF($N$11="ENTER INITIALS","",IF(V495="","NO",IF(V495&lt;33,"YES","NO")))</f>
        <v/>
      </c>
      <c r="X495" s="5" t="e" cm="1">
        <f t="array" ref="X495">_xlfn.IFS(W495="YES",1,W495="NO",0,W495="NO AMP",0)</f>
        <v>#N/A</v>
      </c>
      <c r="Y495" s="10">
        <v>121</v>
      </c>
    </row>
    <row r="496" spans="16:25">
      <c r="P496" s="1" t="str">
        <f t="shared" si="13"/>
        <v/>
      </c>
      <c r="Q496" s="1" t="s">
        <v>443</v>
      </c>
      <c r="R496" s="1" t="s">
        <v>26</v>
      </c>
      <c r="S496" s="1" t="s">
        <v>27</v>
      </c>
      <c r="T496" s="1" t="s">
        <v>28</v>
      </c>
      <c r="U496" s="1" t="s">
        <v>442</v>
      </c>
      <c r="W496" s="1" t="str">
        <f>IF($N$11="ENTER INITIALS","",IF(V496="","INVALID",IF(V496&lt;33,"VALID","INVALID")))</f>
        <v/>
      </c>
      <c r="X496" s="5" t="e" cm="1">
        <f t="array" ref="X496">_xlfn.IFS(W496="VALID",1,W496="INVALID",0,W496="NO AMP",0)</f>
        <v>#N/A</v>
      </c>
      <c r="Y496" s="10">
        <v>121</v>
      </c>
    </row>
    <row r="497" spans="16:25">
      <c r="P497" s="1" t="str">
        <f t="shared" si="13"/>
        <v/>
      </c>
      <c r="Q497" s="1" t="s">
        <v>443</v>
      </c>
      <c r="R497" s="1" t="s">
        <v>33</v>
      </c>
      <c r="S497" s="1" t="s">
        <v>34</v>
      </c>
      <c r="T497" s="1" t="s">
        <v>28</v>
      </c>
      <c r="U497" s="1" t="s">
        <v>442</v>
      </c>
      <c r="W497" s="1" t="str">
        <f>IF($N$11="ENTER INITIALS","",IF(V497="","NO",IF(V497&lt;33,"YES","NO")))</f>
        <v/>
      </c>
      <c r="X497" s="5" t="e" cm="1">
        <f t="array" ref="X497">_xlfn.IFS(W497="YES",1,W497="NO",0,W497="NO AMP",0)</f>
        <v>#N/A</v>
      </c>
      <c r="Y497" s="10">
        <v>121</v>
      </c>
    </row>
    <row r="498" spans="16:25">
      <c r="P498" s="1" t="str">
        <f t="shared" si="13"/>
        <v/>
      </c>
      <c r="Q498" s="1" t="s">
        <v>444</v>
      </c>
      <c r="R498" s="1" t="s">
        <v>26</v>
      </c>
      <c r="S498" s="1" t="s">
        <v>27</v>
      </c>
      <c r="T498" s="1" t="s">
        <v>28</v>
      </c>
      <c r="U498" s="1" t="s">
        <v>445</v>
      </c>
      <c r="W498" s="1" t="str">
        <f>IF($N$11="ENTER INITIALS","",IF(V498="","INVALID",IF(V498&lt;33,"VALID","INVALID")))</f>
        <v/>
      </c>
      <c r="X498" s="5" t="e" cm="1">
        <f t="array" ref="X498">_xlfn.IFS(W498="VALID",1,W498="INVALID",0,W498="NO AMP",0)</f>
        <v>#N/A</v>
      </c>
      <c r="Y498" s="10">
        <v>122</v>
      </c>
    </row>
    <row r="499" spans="16:25">
      <c r="P499" s="1" t="str">
        <f t="shared" si="13"/>
        <v/>
      </c>
      <c r="Q499" s="1" t="s">
        <v>444</v>
      </c>
      <c r="R499" s="1" t="s">
        <v>33</v>
      </c>
      <c r="S499" s="1" t="s">
        <v>34</v>
      </c>
      <c r="T499" s="1" t="s">
        <v>28</v>
      </c>
      <c r="U499" s="1" t="s">
        <v>445</v>
      </c>
      <c r="W499" s="1" t="str">
        <f>IF($N$11="ENTER INITIALS","",IF(V499="","NO",IF(V499&lt;33,"YES","NO")))</f>
        <v/>
      </c>
      <c r="X499" s="5" t="e" cm="1">
        <f t="array" ref="X499">_xlfn.IFS(W499="YES",1,W499="NO",0,W499="NO AMP",0)</f>
        <v>#N/A</v>
      </c>
      <c r="Y499" s="10">
        <v>122</v>
      </c>
    </row>
    <row r="500" spans="16:25">
      <c r="P500" s="1" t="str">
        <f t="shared" si="13"/>
        <v/>
      </c>
      <c r="Q500" s="1" t="s">
        <v>446</v>
      </c>
      <c r="R500" s="1" t="s">
        <v>26</v>
      </c>
      <c r="S500" s="1" t="s">
        <v>27</v>
      </c>
      <c r="T500" s="1" t="s">
        <v>28</v>
      </c>
      <c r="U500" s="1" t="s">
        <v>445</v>
      </c>
      <c r="W500" s="1" t="str">
        <f>IF($N$11="ENTER INITIALS","",IF(V500="","INVALID",IF(V500&lt;33,"VALID","INVALID")))</f>
        <v/>
      </c>
      <c r="X500" s="5" t="e" cm="1">
        <f t="array" ref="X500">_xlfn.IFS(W500="VALID",1,W500="INVALID",0,W500="NO AMP",0)</f>
        <v>#N/A</v>
      </c>
      <c r="Y500" s="10">
        <v>122</v>
      </c>
    </row>
    <row r="501" spans="16:25">
      <c r="P501" s="1" t="str">
        <f t="shared" si="13"/>
        <v/>
      </c>
      <c r="Q501" s="1" t="s">
        <v>446</v>
      </c>
      <c r="R501" s="1" t="s">
        <v>33</v>
      </c>
      <c r="S501" s="1" t="s">
        <v>34</v>
      </c>
      <c r="T501" s="1" t="s">
        <v>28</v>
      </c>
      <c r="U501" s="1" t="s">
        <v>445</v>
      </c>
      <c r="W501" s="1" t="str">
        <f>IF($N$11="ENTER INITIALS","",IF(V501="","NO",IF(V501&lt;33,"YES","NO")))</f>
        <v/>
      </c>
      <c r="X501" s="5" t="e" cm="1">
        <f t="array" ref="X501">_xlfn.IFS(W501="YES",1,W501="NO",0,W501="NO AMP",0)</f>
        <v>#N/A</v>
      </c>
      <c r="Y501" s="10">
        <v>122</v>
      </c>
    </row>
    <row r="502" spans="16:25">
      <c r="P502" s="1" t="str">
        <f t="shared" si="13"/>
        <v/>
      </c>
      <c r="Q502" s="1" t="s">
        <v>447</v>
      </c>
      <c r="R502" s="1" t="s">
        <v>26</v>
      </c>
      <c r="S502" s="1" t="s">
        <v>27</v>
      </c>
      <c r="T502" s="1" t="s">
        <v>28</v>
      </c>
      <c r="U502" s="1" t="s">
        <v>448</v>
      </c>
      <c r="W502" s="1" t="str">
        <f>IF($N$11="ENTER INITIALS","",IF(V502="","INVALID",IF(V502&lt;33,"VALID","INVALID")))</f>
        <v/>
      </c>
      <c r="X502" s="5" t="e" cm="1">
        <f t="array" ref="X502">_xlfn.IFS(W502="VALID",1,W502="INVALID",0,W502="NO AMP",0)</f>
        <v>#N/A</v>
      </c>
      <c r="Y502" s="10">
        <v>123</v>
      </c>
    </row>
    <row r="503" spans="16:25">
      <c r="P503" s="1" t="str">
        <f t="shared" si="13"/>
        <v/>
      </c>
      <c r="Q503" s="1" t="s">
        <v>447</v>
      </c>
      <c r="R503" s="1" t="s">
        <v>33</v>
      </c>
      <c r="S503" s="1" t="s">
        <v>34</v>
      </c>
      <c r="T503" s="1" t="s">
        <v>28</v>
      </c>
      <c r="U503" s="1" t="s">
        <v>448</v>
      </c>
      <c r="W503" s="1" t="str">
        <f>IF($N$11="ENTER INITIALS","",IF(V503="","NO",IF(V503&lt;33,"YES","NO")))</f>
        <v/>
      </c>
      <c r="X503" s="5" t="e" cm="1">
        <f t="array" ref="X503">_xlfn.IFS(W503="YES",1,W503="NO",0,W503="NO AMP",0)</f>
        <v>#N/A</v>
      </c>
      <c r="Y503" s="10">
        <v>123</v>
      </c>
    </row>
    <row r="504" spans="16:25">
      <c r="P504" s="1" t="str">
        <f t="shared" si="13"/>
        <v/>
      </c>
      <c r="Q504" s="1" t="s">
        <v>449</v>
      </c>
      <c r="R504" s="1" t="s">
        <v>26</v>
      </c>
      <c r="S504" s="1" t="s">
        <v>27</v>
      </c>
      <c r="T504" s="1" t="s">
        <v>28</v>
      </c>
      <c r="U504" s="1" t="s">
        <v>448</v>
      </c>
      <c r="W504" s="1" t="str">
        <f>IF($N$11="ENTER INITIALS","",IF(V504="","INVALID",IF(V504&lt;33,"VALID","INVALID")))</f>
        <v/>
      </c>
      <c r="X504" s="5" t="e" cm="1">
        <f t="array" ref="X504">_xlfn.IFS(W504="VALID",1,W504="INVALID",0,W504="NO AMP",0)</f>
        <v>#N/A</v>
      </c>
      <c r="Y504" s="10">
        <v>123</v>
      </c>
    </row>
    <row r="505" spans="16:25">
      <c r="P505" s="1" t="str">
        <f t="shared" si="13"/>
        <v/>
      </c>
      <c r="Q505" s="1" t="s">
        <v>449</v>
      </c>
      <c r="R505" s="1" t="s">
        <v>33</v>
      </c>
      <c r="S505" s="1" t="s">
        <v>34</v>
      </c>
      <c r="T505" s="1" t="s">
        <v>28</v>
      </c>
      <c r="U505" s="1" t="s">
        <v>448</v>
      </c>
      <c r="W505" s="1" t="str">
        <f>IF($N$11="ENTER INITIALS","",IF(V505="","NO",IF(V505&lt;33,"YES","NO")))</f>
        <v/>
      </c>
      <c r="X505" s="5" t="e" cm="1">
        <f t="array" ref="X505">_xlfn.IFS(W505="YES",1,W505="NO",0,W505="NO AMP",0)</f>
        <v>#N/A</v>
      </c>
      <c r="Y505" s="10">
        <v>123</v>
      </c>
    </row>
    <row r="506" spans="16:25">
      <c r="P506" s="1" t="str">
        <f t="shared" si="13"/>
        <v/>
      </c>
      <c r="Q506" s="1" t="s">
        <v>450</v>
      </c>
      <c r="R506" s="1" t="s">
        <v>26</v>
      </c>
      <c r="S506" s="1" t="s">
        <v>27</v>
      </c>
      <c r="T506" s="1" t="s">
        <v>28</v>
      </c>
      <c r="U506" s="1" t="s">
        <v>451</v>
      </c>
      <c r="W506" s="1" t="str">
        <f>IF($N$11="ENTER INITIALS","",IF(V506="","INVALID",IF(V506&lt;33,"VALID","INVALID")))</f>
        <v/>
      </c>
      <c r="X506" s="5" t="e" cm="1">
        <f t="array" ref="X506">_xlfn.IFS(W506="VALID",1,W506="INVALID",0,W506="NO AMP",0)</f>
        <v>#N/A</v>
      </c>
      <c r="Y506" s="10">
        <v>124</v>
      </c>
    </row>
    <row r="507" spans="16:25">
      <c r="P507" s="1" t="str">
        <f t="shared" si="13"/>
        <v/>
      </c>
      <c r="Q507" s="1" t="s">
        <v>450</v>
      </c>
      <c r="R507" s="1" t="s">
        <v>33</v>
      </c>
      <c r="S507" s="1" t="s">
        <v>34</v>
      </c>
      <c r="T507" s="1" t="s">
        <v>28</v>
      </c>
      <c r="U507" s="1" t="s">
        <v>451</v>
      </c>
      <c r="W507" s="1" t="str">
        <f>IF($N$11="ENTER INITIALS","",IF(V507="","NO",IF(V507&lt;33,"YES","NO")))</f>
        <v/>
      </c>
      <c r="X507" s="5" t="e" cm="1">
        <f t="array" ref="X507">_xlfn.IFS(W507="YES",1,W507="NO",0,W507="NO AMP",0)</f>
        <v>#N/A</v>
      </c>
      <c r="Y507" s="10">
        <v>124</v>
      </c>
    </row>
    <row r="508" spans="16:25">
      <c r="P508" s="1" t="str">
        <f t="shared" si="13"/>
        <v/>
      </c>
      <c r="Q508" s="1" t="s">
        <v>452</v>
      </c>
      <c r="R508" s="1" t="s">
        <v>26</v>
      </c>
      <c r="S508" s="1" t="s">
        <v>27</v>
      </c>
      <c r="T508" s="1" t="s">
        <v>28</v>
      </c>
      <c r="U508" s="1" t="s">
        <v>451</v>
      </c>
      <c r="W508" s="1" t="str">
        <f>IF($N$11="ENTER INITIALS","",IF(V508="","INVALID",IF(V508&lt;33,"VALID","INVALID")))</f>
        <v/>
      </c>
      <c r="X508" s="5" t="e" cm="1">
        <f t="array" ref="X508">_xlfn.IFS(W508="VALID",1,W508="INVALID",0,W508="NO AMP",0)</f>
        <v>#N/A</v>
      </c>
      <c r="Y508" s="10">
        <v>124</v>
      </c>
    </row>
    <row r="509" spans="16:25">
      <c r="P509" s="1" t="str">
        <f t="shared" si="13"/>
        <v/>
      </c>
      <c r="Q509" s="1" t="s">
        <v>452</v>
      </c>
      <c r="R509" s="1" t="s">
        <v>33</v>
      </c>
      <c r="S509" s="1" t="s">
        <v>34</v>
      </c>
      <c r="T509" s="1" t="s">
        <v>28</v>
      </c>
      <c r="U509" s="1" t="s">
        <v>451</v>
      </c>
      <c r="W509" s="1" t="str">
        <f>IF($N$11="ENTER INITIALS","",IF(V509="","NO",IF(V509&lt;33,"YES","NO")))</f>
        <v/>
      </c>
      <c r="X509" s="5" t="e" cm="1">
        <f t="array" ref="X509">_xlfn.IFS(W509="YES",1,W509="NO",0,W509="NO AMP",0)</f>
        <v>#N/A</v>
      </c>
      <c r="Y509" s="10">
        <v>124</v>
      </c>
    </row>
    <row r="510" spans="16:25">
      <c r="P510" s="1" t="str">
        <f t="shared" si="13"/>
        <v/>
      </c>
      <c r="Q510" s="1" t="s">
        <v>453</v>
      </c>
      <c r="R510" s="1" t="s">
        <v>26</v>
      </c>
      <c r="S510" s="1" t="s">
        <v>27</v>
      </c>
      <c r="T510" s="1" t="s">
        <v>28</v>
      </c>
      <c r="U510" s="1" t="s">
        <v>454</v>
      </c>
      <c r="W510" s="1" t="str">
        <f>IF($N$11="ENTER INITIALS","",IF(V510="","INVALID",IF(V510&lt;33,"VALID","INVALID")))</f>
        <v/>
      </c>
      <c r="X510" s="5" t="e" cm="1">
        <f t="array" ref="X510">_xlfn.IFS(W510="VALID",1,W510="INVALID",0,W510="NO AMP",0)</f>
        <v>#N/A</v>
      </c>
      <c r="Y510" s="10">
        <v>125</v>
      </c>
    </row>
    <row r="511" spans="16:25">
      <c r="P511" s="1" t="str">
        <f t="shared" si="13"/>
        <v/>
      </c>
      <c r="Q511" s="1" t="s">
        <v>453</v>
      </c>
      <c r="R511" s="1" t="s">
        <v>33</v>
      </c>
      <c r="S511" s="1" t="s">
        <v>34</v>
      </c>
      <c r="T511" s="1" t="s">
        <v>28</v>
      </c>
      <c r="U511" s="1" t="s">
        <v>454</v>
      </c>
      <c r="W511" s="1" t="str">
        <f>IF($N$11="ENTER INITIALS","",IF(V511="","NO",IF(V511&lt;33,"YES","NO")))</f>
        <v/>
      </c>
      <c r="X511" s="5" t="e" cm="1">
        <f t="array" ref="X511">_xlfn.IFS(W511="YES",1,W511="NO",0,W511="NO AMP",0)</f>
        <v>#N/A</v>
      </c>
      <c r="Y511" s="10">
        <v>125</v>
      </c>
    </row>
    <row r="512" spans="16:25">
      <c r="P512" s="1" t="str">
        <f t="shared" si="13"/>
        <v/>
      </c>
      <c r="Q512" s="1" t="s">
        <v>455</v>
      </c>
      <c r="R512" s="1" t="s">
        <v>26</v>
      </c>
      <c r="S512" s="1" t="s">
        <v>27</v>
      </c>
      <c r="T512" s="1" t="s">
        <v>28</v>
      </c>
      <c r="U512" s="1" t="s">
        <v>454</v>
      </c>
      <c r="W512" s="1" t="str">
        <f>IF($N$11="ENTER INITIALS","",IF(V512="","INVALID",IF(V512&lt;33,"VALID","INVALID")))</f>
        <v/>
      </c>
      <c r="X512" s="5" t="e" cm="1">
        <f t="array" ref="X512">_xlfn.IFS(W512="VALID",1,W512="INVALID",0,W512="NO AMP",0)</f>
        <v>#N/A</v>
      </c>
      <c r="Y512" s="10">
        <v>125</v>
      </c>
    </row>
    <row r="513" spans="16:25">
      <c r="P513" s="1" t="str">
        <f t="shared" si="13"/>
        <v/>
      </c>
      <c r="Q513" s="1" t="s">
        <v>455</v>
      </c>
      <c r="R513" s="1" t="s">
        <v>33</v>
      </c>
      <c r="S513" s="1" t="s">
        <v>34</v>
      </c>
      <c r="T513" s="1" t="s">
        <v>28</v>
      </c>
      <c r="U513" s="1" t="s">
        <v>454</v>
      </c>
      <c r="W513" s="1" t="str">
        <f>IF($N$11="ENTER INITIALS","",IF(V513="","NO",IF(V513&lt;33,"YES","NO")))</f>
        <v/>
      </c>
      <c r="X513" s="5" t="e" cm="1">
        <f t="array" ref="X513">_xlfn.IFS(W513="YES",1,W513="NO",0,W513="NO AMP",0)</f>
        <v>#N/A</v>
      </c>
      <c r="Y513" s="10">
        <v>125</v>
      </c>
    </row>
    <row r="514" spans="16:25">
      <c r="P514" s="1" t="str">
        <f t="shared" si="13"/>
        <v/>
      </c>
      <c r="Q514" s="1" t="s">
        <v>456</v>
      </c>
      <c r="R514" s="1" t="s">
        <v>26</v>
      </c>
      <c r="S514" s="1" t="s">
        <v>27</v>
      </c>
      <c r="T514" s="1" t="s">
        <v>28</v>
      </c>
      <c r="U514" s="1" t="s">
        <v>457</v>
      </c>
      <c r="W514" s="1" t="str">
        <f>IF($N$11="ENTER INITIALS","",IF(V514="","INVALID",IF(V514&lt;33,"VALID","INVALID")))</f>
        <v/>
      </c>
      <c r="X514" s="5" t="e" cm="1">
        <f t="array" ref="X514">_xlfn.IFS(W514="VALID",1,W514="INVALID",0,W514="NO AMP",0)</f>
        <v>#N/A</v>
      </c>
      <c r="Y514" s="10">
        <v>126</v>
      </c>
    </row>
    <row r="515" spans="16:25">
      <c r="P515" s="1" t="str">
        <f t="shared" si="13"/>
        <v/>
      </c>
      <c r="Q515" s="1" t="s">
        <v>456</v>
      </c>
      <c r="R515" s="1" t="s">
        <v>33</v>
      </c>
      <c r="S515" s="1" t="s">
        <v>34</v>
      </c>
      <c r="T515" s="1" t="s">
        <v>28</v>
      </c>
      <c r="U515" s="1" t="s">
        <v>457</v>
      </c>
      <c r="W515" s="1" t="str">
        <f>IF($N$11="ENTER INITIALS","",IF(V515="","NO",IF(V515&lt;33,"YES","NO")))</f>
        <v/>
      </c>
      <c r="X515" s="5" t="e" cm="1">
        <f t="array" ref="X515">_xlfn.IFS(W515="YES",1,W515="NO",0,W515="NO AMP",0)</f>
        <v>#N/A</v>
      </c>
      <c r="Y515" s="10">
        <v>126</v>
      </c>
    </row>
    <row r="516" spans="16:25">
      <c r="P516" s="1" t="str">
        <f t="shared" si="13"/>
        <v/>
      </c>
      <c r="Q516" s="1" t="s">
        <v>458</v>
      </c>
      <c r="R516" s="1" t="s">
        <v>26</v>
      </c>
      <c r="S516" s="1" t="s">
        <v>27</v>
      </c>
      <c r="T516" s="1" t="s">
        <v>28</v>
      </c>
      <c r="U516" s="1" t="s">
        <v>457</v>
      </c>
      <c r="W516" s="1" t="str">
        <f>IF($N$11="ENTER INITIALS","",IF(V516="","INVALID",IF(V516&lt;33,"VALID","INVALID")))</f>
        <v/>
      </c>
      <c r="X516" s="5" t="e" cm="1">
        <f t="array" ref="X516">_xlfn.IFS(W516="VALID",1,W516="INVALID",0,W516="NO AMP",0)</f>
        <v>#N/A</v>
      </c>
      <c r="Y516" s="10">
        <v>126</v>
      </c>
    </row>
    <row r="517" spans="16:25">
      <c r="P517" s="1" t="str">
        <f t="shared" si="13"/>
        <v/>
      </c>
      <c r="Q517" s="1" t="s">
        <v>458</v>
      </c>
      <c r="R517" s="1" t="s">
        <v>33</v>
      </c>
      <c r="S517" s="1" t="s">
        <v>34</v>
      </c>
      <c r="T517" s="1" t="s">
        <v>28</v>
      </c>
      <c r="U517" s="1" t="s">
        <v>457</v>
      </c>
      <c r="W517" s="1" t="str">
        <f>IF($N$11="ENTER INITIALS","",IF(V517="","NO",IF(V517&lt;33,"YES","NO")))</f>
        <v/>
      </c>
      <c r="X517" s="5" t="e" cm="1">
        <f t="array" ref="X517">_xlfn.IFS(W517="YES",1,W517="NO",0,W517="NO AMP",0)</f>
        <v>#N/A</v>
      </c>
      <c r="Y517" s="10">
        <v>126</v>
      </c>
    </row>
    <row r="518" spans="16:25">
      <c r="P518" s="1" t="str">
        <f t="shared" si="13"/>
        <v/>
      </c>
      <c r="Q518" s="1" t="s">
        <v>459</v>
      </c>
      <c r="R518" s="1" t="s">
        <v>26</v>
      </c>
      <c r="S518" s="1" t="s">
        <v>27</v>
      </c>
      <c r="T518" s="1" t="s">
        <v>28</v>
      </c>
      <c r="U518" s="1" t="s">
        <v>460</v>
      </c>
      <c r="W518" s="1" t="str">
        <f>IF($N$11="ENTER INITIALS","",IF(V518="","INVALID",IF(V518&lt;33,"VALID","INVALID")))</f>
        <v/>
      </c>
      <c r="X518" s="5" t="e" cm="1">
        <f t="array" ref="X518">_xlfn.IFS(W518="VALID",1,W518="INVALID",0,W518="NO AMP",0)</f>
        <v>#N/A</v>
      </c>
      <c r="Y518" s="10">
        <v>127</v>
      </c>
    </row>
    <row r="519" spans="16:25">
      <c r="P519" s="1" t="str">
        <f t="shared" si="13"/>
        <v/>
      </c>
      <c r="Q519" s="1" t="s">
        <v>459</v>
      </c>
      <c r="R519" s="1" t="s">
        <v>33</v>
      </c>
      <c r="S519" s="1" t="s">
        <v>34</v>
      </c>
      <c r="T519" s="1" t="s">
        <v>28</v>
      </c>
      <c r="U519" s="1" t="s">
        <v>460</v>
      </c>
      <c r="W519" s="1" t="str">
        <f>IF($N$11="ENTER INITIALS","",IF(V519="","NO",IF(V519&lt;33,"YES","NO")))</f>
        <v/>
      </c>
      <c r="X519" s="5" t="e" cm="1">
        <f t="array" ref="X519">_xlfn.IFS(W519="YES",1,W519="NO",0,W519="NO AMP",0)</f>
        <v>#N/A</v>
      </c>
      <c r="Y519" s="10">
        <v>127</v>
      </c>
    </row>
    <row r="520" spans="16:25">
      <c r="P520" s="1" t="str">
        <f t="shared" si="13"/>
        <v/>
      </c>
      <c r="Q520" s="1" t="s">
        <v>461</v>
      </c>
      <c r="R520" s="1" t="s">
        <v>26</v>
      </c>
      <c r="S520" s="1" t="s">
        <v>27</v>
      </c>
      <c r="T520" s="1" t="s">
        <v>28</v>
      </c>
      <c r="U520" s="1" t="s">
        <v>460</v>
      </c>
      <c r="W520" s="1" t="str">
        <f>IF($N$11="ENTER INITIALS","",IF(V520="","INVALID",IF(V520&lt;33,"VALID","INVALID")))</f>
        <v/>
      </c>
      <c r="X520" s="5" t="e" cm="1">
        <f t="array" ref="X520">_xlfn.IFS(W520="VALID",1,W520="INVALID",0,W520="NO AMP",0)</f>
        <v>#N/A</v>
      </c>
      <c r="Y520" s="10">
        <v>127</v>
      </c>
    </row>
    <row r="521" spans="16:25">
      <c r="P521" s="1" t="str">
        <f t="shared" si="13"/>
        <v/>
      </c>
      <c r="Q521" s="1" t="s">
        <v>461</v>
      </c>
      <c r="R521" s="1" t="s">
        <v>33</v>
      </c>
      <c r="S521" s="1" t="s">
        <v>34</v>
      </c>
      <c r="T521" s="1" t="s">
        <v>28</v>
      </c>
      <c r="U521" s="1" t="s">
        <v>460</v>
      </c>
      <c r="W521" s="1" t="str">
        <f>IF($N$11="ENTER INITIALS","",IF(V521="","NO",IF(V521&lt;33,"YES","NO")))</f>
        <v/>
      </c>
      <c r="X521" s="5" t="e" cm="1">
        <f t="array" ref="X521">_xlfn.IFS(W521="YES",1,W521="NO",0,W521="NO AMP",0)</f>
        <v>#N/A</v>
      </c>
      <c r="Y521" s="10">
        <v>127</v>
      </c>
    </row>
    <row r="522" spans="16:25">
      <c r="P522" s="1" t="str">
        <f t="shared" si="13"/>
        <v/>
      </c>
      <c r="Q522" s="1" t="s">
        <v>462</v>
      </c>
      <c r="R522" s="1" t="s">
        <v>26</v>
      </c>
      <c r="S522" s="1" t="s">
        <v>27</v>
      </c>
      <c r="T522" s="1" t="s">
        <v>28</v>
      </c>
      <c r="U522" s="1" t="s">
        <v>463</v>
      </c>
      <c r="W522" s="1" t="str">
        <f>IF($N$11="ENTER INITIALS","",IF(V522="","INVALID",IF(V522&lt;33,"VALID","INVALID")))</f>
        <v/>
      </c>
      <c r="X522" s="5" t="e" cm="1">
        <f t="array" ref="X522">_xlfn.IFS(W522="VALID",1,W522="INVALID",0,W522="NO AMP",0)</f>
        <v>#N/A</v>
      </c>
      <c r="Y522" s="10">
        <v>128</v>
      </c>
    </row>
    <row r="523" spans="16:25">
      <c r="P523" s="1" t="str">
        <f t="shared" si="13"/>
        <v/>
      </c>
      <c r="Q523" s="1" t="s">
        <v>462</v>
      </c>
      <c r="R523" s="1" t="s">
        <v>33</v>
      </c>
      <c r="S523" s="1" t="s">
        <v>34</v>
      </c>
      <c r="T523" s="1" t="s">
        <v>28</v>
      </c>
      <c r="U523" s="1" t="s">
        <v>463</v>
      </c>
      <c r="W523" s="1" t="str">
        <f>IF($N$11="ENTER INITIALS","",IF(V523="","NO",IF(V523&lt;33,"YES","NO")))</f>
        <v/>
      </c>
      <c r="X523" s="5" t="e" cm="1">
        <f t="array" ref="X523">_xlfn.IFS(W523="YES",1,W523="NO",0,W523="NO AMP",0)</f>
        <v>#N/A</v>
      </c>
      <c r="Y523" s="10">
        <v>128</v>
      </c>
    </row>
    <row r="524" spans="16:25">
      <c r="P524" s="1" t="str">
        <f t="shared" si="13"/>
        <v/>
      </c>
      <c r="Q524" s="1" t="s">
        <v>464</v>
      </c>
      <c r="R524" s="1" t="s">
        <v>26</v>
      </c>
      <c r="S524" s="1" t="s">
        <v>27</v>
      </c>
      <c r="T524" s="1" t="s">
        <v>28</v>
      </c>
      <c r="U524" s="1" t="s">
        <v>463</v>
      </c>
      <c r="W524" s="1" t="str">
        <f>IF($N$11="ENTER INITIALS","",IF(V524="","INVALID",IF(V524&lt;33,"VALID","INVALID")))</f>
        <v/>
      </c>
      <c r="X524" s="5" t="e" cm="1">
        <f t="array" ref="X524">_xlfn.IFS(W524="VALID",1,W524="INVALID",0,W524="NO AMP",0)</f>
        <v>#N/A</v>
      </c>
      <c r="Y524" s="10">
        <v>128</v>
      </c>
    </row>
    <row r="525" spans="16:25">
      <c r="P525" s="1" t="str">
        <f t="shared" si="13"/>
        <v/>
      </c>
      <c r="Q525" s="1" t="s">
        <v>464</v>
      </c>
      <c r="R525" s="1" t="s">
        <v>33</v>
      </c>
      <c r="S525" s="1" t="s">
        <v>34</v>
      </c>
      <c r="T525" s="1" t="s">
        <v>28</v>
      </c>
      <c r="U525" s="1" t="s">
        <v>463</v>
      </c>
      <c r="W525" s="1" t="str">
        <f>IF($N$11="ENTER INITIALS","",IF(V525="","NO",IF(V525&lt;33,"YES","NO")))</f>
        <v/>
      </c>
      <c r="X525" s="5" t="e" cm="1">
        <f t="array" ref="X525">_xlfn.IFS(W525="YES",1,W525="NO",0,W525="NO AMP",0)</f>
        <v>#N/A</v>
      </c>
      <c r="Y525" s="10">
        <v>128</v>
      </c>
    </row>
    <row r="526" spans="16:25">
      <c r="P526" s="1" t="str">
        <f t="shared" si="13"/>
        <v/>
      </c>
      <c r="Q526" s="1" t="s">
        <v>465</v>
      </c>
      <c r="R526" s="1" t="s">
        <v>26</v>
      </c>
      <c r="S526" s="1" t="s">
        <v>27</v>
      </c>
      <c r="T526" s="1" t="s">
        <v>28</v>
      </c>
      <c r="U526" s="1" t="s">
        <v>466</v>
      </c>
      <c r="W526" s="1" t="str">
        <f>IF($N$11="ENTER INITIALS","",IF(V526="","INVALID",IF(V526&lt;33,"VALID","INVALID")))</f>
        <v/>
      </c>
      <c r="X526" s="5" t="e" cm="1">
        <f t="array" ref="X526">_xlfn.IFS(W526="VALID",1,W526="INVALID",0,W526="NO AMP",0)</f>
        <v>#N/A</v>
      </c>
      <c r="Y526" s="10">
        <v>129</v>
      </c>
    </row>
    <row r="527" spans="16:25">
      <c r="P527" s="1" t="str">
        <f t="shared" ref="P527:P590" si="14">IF(VLOOKUP(Y527,$B$2:$D$190,3,FALSE)="","",VLOOKUP(Y527,$B$2:$D$190,3,FALSE))</f>
        <v/>
      </c>
      <c r="Q527" s="1" t="s">
        <v>465</v>
      </c>
      <c r="R527" s="1" t="s">
        <v>33</v>
      </c>
      <c r="S527" s="1" t="s">
        <v>34</v>
      </c>
      <c r="T527" s="1" t="s">
        <v>28</v>
      </c>
      <c r="U527" s="1" t="s">
        <v>466</v>
      </c>
      <c r="W527" s="1" t="str">
        <f>IF($N$11="ENTER INITIALS","",IF(V527="","NO",IF(V527&lt;33,"YES","NO")))</f>
        <v/>
      </c>
      <c r="X527" s="5" t="e" cm="1">
        <f t="array" ref="X527">_xlfn.IFS(W527="YES",1,W527="NO",0,W527="NO AMP",0)</f>
        <v>#N/A</v>
      </c>
      <c r="Y527" s="10">
        <v>129</v>
      </c>
    </row>
    <row r="528" spans="16:25">
      <c r="P528" s="1" t="str">
        <f t="shared" si="14"/>
        <v/>
      </c>
      <c r="Q528" s="1" t="s">
        <v>467</v>
      </c>
      <c r="R528" s="1" t="s">
        <v>26</v>
      </c>
      <c r="S528" s="1" t="s">
        <v>27</v>
      </c>
      <c r="T528" s="1" t="s">
        <v>28</v>
      </c>
      <c r="U528" s="1" t="s">
        <v>466</v>
      </c>
      <c r="W528" s="1" t="str">
        <f>IF($N$11="ENTER INITIALS","",IF(V528="","INVALID",IF(V528&lt;33,"VALID","INVALID")))</f>
        <v/>
      </c>
      <c r="X528" s="5" t="e" cm="1">
        <f t="array" ref="X528">_xlfn.IFS(W528="VALID",1,W528="INVALID",0,W528="NO AMP",0)</f>
        <v>#N/A</v>
      </c>
      <c r="Y528" s="10">
        <v>129</v>
      </c>
    </row>
    <row r="529" spans="16:25">
      <c r="P529" s="1" t="str">
        <f t="shared" si="14"/>
        <v/>
      </c>
      <c r="Q529" s="1" t="s">
        <v>467</v>
      </c>
      <c r="R529" s="1" t="s">
        <v>33</v>
      </c>
      <c r="S529" s="1" t="s">
        <v>34</v>
      </c>
      <c r="T529" s="1" t="s">
        <v>28</v>
      </c>
      <c r="U529" s="1" t="s">
        <v>466</v>
      </c>
      <c r="W529" s="1" t="str">
        <f>IF($N$11="ENTER INITIALS","",IF(V529="","NO",IF(V529&lt;33,"YES","NO")))</f>
        <v/>
      </c>
      <c r="X529" s="5" t="e" cm="1">
        <f t="array" ref="X529">_xlfn.IFS(W529="YES",1,W529="NO",0,W529="NO AMP",0)</f>
        <v>#N/A</v>
      </c>
      <c r="Y529" s="10">
        <v>129</v>
      </c>
    </row>
    <row r="530" spans="16:25">
      <c r="P530" s="1" t="str">
        <f t="shared" si="14"/>
        <v/>
      </c>
      <c r="Q530" s="1" t="s">
        <v>468</v>
      </c>
      <c r="R530" s="1" t="s">
        <v>26</v>
      </c>
      <c r="S530" s="1" t="s">
        <v>27</v>
      </c>
      <c r="T530" s="1" t="s">
        <v>28</v>
      </c>
      <c r="U530" s="1" t="s">
        <v>469</v>
      </c>
      <c r="W530" s="1" t="str">
        <f>IF($N$11="ENTER INITIALS","",IF(V530="","INVALID",IF(V530&lt;33,"VALID","INVALID")))</f>
        <v/>
      </c>
      <c r="X530" s="5" t="e" cm="1">
        <f t="array" ref="X530">_xlfn.IFS(W530="VALID",1,W530="INVALID",0,W530="NO AMP",0)</f>
        <v>#N/A</v>
      </c>
      <c r="Y530" s="10">
        <v>130</v>
      </c>
    </row>
    <row r="531" spans="16:25">
      <c r="P531" s="1" t="str">
        <f t="shared" si="14"/>
        <v/>
      </c>
      <c r="Q531" s="1" t="s">
        <v>468</v>
      </c>
      <c r="R531" s="1" t="s">
        <v>33</v>
      </c>
      <c r="S531" s="1" t="s">
        <v>34</v>
      </c>
      <c r="T531" s="1" t="s">
        <v>28</v>
      </c>
      <c r="U531" s="1" t="s">
        <v>469</v>
      </c>
      <c r="W531" s="1" t="str">
        <f>IF($N$11="ENTER INITIALS","",IF(V531="","NO",IF(V531&lt;33,"YES","NO")))</f>
        <v/>
      </c>
      <c r="X531" s="5" t="e" cm="1">
        <f t="array" ref="X531">_xlfn.IFS(W531="YES",1,W531="NO",0,W531="NO AMP",0)</f>
        <v>#N/A</v>
      </c>
      <c r="Y531" s="10">
        <v>130</v>
      </c>
    </row>
    <row r="532" spans="16:25">
      <c r="P532" s="1" t="str">
        <f t="shared" si="14"/>
        <v/>
      </c>
      <c r="Q532" s="1" t="s">
        <v>470</v>
      </c>
      <c r="R532" s="1" t="s">
        <v>26</v>
      </c>
      <c r="S532" s="1" t="s">
        <v>27</v>
      </c>
      <c r="T532" s="1" t="s">
        <v>28</v>
      </c>
      <c r="U532" s="1" t="s">
        <v>469</v>
      </c>
      <c r="W532" s="1" t="str">
        <f>IF($N$11="ENTER INITIALS","",IF(V532="","INVALID",IF(V532&lt;33,"VALID","INVALID")))</f>
        <v/>
      </c>
      <c r="X532" s="5" t="e" cm="1">
        <f t="array" ref="X532">_xlfn.IFS(W532="VALID",1,W532="INVALID",0,W532="NO AMP",0)</f>
        <v>#N/A</v>
      </c>
      <c r="Y532" s="10">
        <v>130</v>
      </c>
    </row>
    <row r="533" spans="16:25">
      <c r="P533" s="1" t="str">
        <f t="shared" si="14"/>
        <v/>
      </c>
      <c r="Q533" s="1" t="s">
        <v>470</v>
      </c>
      <c r="R533" s="1" t="s">
        <v>33</v>
      </c>
      <c r="S533" s="1" t="s">
        <v>34</v>
      </c>
      <c r="T533" s="1" t="s">
        <v>28</v>
      </c>
      <c r="U533" s="1" t="s">
        <v>469</v>
      </c>
      <c r="W533" s="1" t="str">
        <f>IF($N$11="ENTER INITIALS","",IF(V533="","NO",IF(V533&lt;33,"YES","NO")))</f>
        <v/>
      </c>
      <c r="X533" s="5" t="e" cm="1">
        <f t="array" ref="X533">_xlfn.IFS(W533="YES",1,W533="NO",0,W533="NO AMP",0)</f>
        <v>#N/A</v>
      </c>
      <c r="Y533" s="10">
        <v>130</v>
      </c>
    </row>
    <row r="534" spans="16:25">
      <c r="P534" s="1" t="str">
        <f t="shared" si="14"/>
        <v/>
      </c>
      <c r="Q534" s="1" t="s">
        <v>471</v>
      </c>
      <c r="R534" s="1" t="s">
        <v>26</v>
      </c>
      <c r="S534" s="1" t="s">
        <v>27</v>
      </c>
      <c r="T534" s="1" t="s">
        <v>28</v>
      </c>
      <c r="U534" s="1" t="s">
        <v>472</v>
      </c>
      <c r="W534" s="1" t="str">
        <f>IF($N$11="ENTER INITIALS","",IF(V534="","INVALID",IF(V534&lt;33,"VALID","INVALID")))</f>
        <v/>
      </c>
      <c r="X534" s="5" t="e" cm="1">
        <f t="array" ref="X534">_xlfn.IFS(W534="VALID",1,W534="INVALID",0,W534="NO AMP",0)</f>
        <v>#N/A</v>
      </c>
      <c r="Y534" s="10">
        <v>131</v>
      </c>
    </row>
    <row r="535" spans="16:25">
      <c r="P535" s="1" t="str">
        <f t="shared" si="14"/>
        <v/>
      </c>
      <c r="Q535" s="1" t="s">
        <v>471</v>
      </c>
      <c r="R535" s="1" t="s">
        <v>33</v>
      </c>
      <c r="S535" s="1" t="s">
        <v>34</v>
      </c>
      <c r="T535" s="1" t="s">
        <v>28</v>
      </c>
      <c r="U535" s="1" t="s">
        <v>472</v>
      </c>
      <c r="W535" s="1" t="str">
        <f>IF($N$11="ENTER INITIALS","",IF(V535="","NO",IF(V535&lt;33,"YES","NO")))</f>
        <v/>
      </c>
      <c r="X535" s="5" t="e" cm="1">
        <f t="array" ref="X535">_xlfn.IFS(W535="YES",1,W535="NO",0,W535="NO AMP",0)</f>
        <v>#N/A</v>
      </c>
      <c r="Y535" s="10">
        <v>131</v>
      </c>
    </row>
    <row r="536" spans="16:25">
      <c r="P536" s="1" t="str">
        <f t="shared" si="14"/>
        <v/>
      </c>
      <c r="Q536" s="1" t="s">
        <v>473</v>
      </c>
      <c r="R536" s="1" t="s">
        <v>26</v>
      </c>
      <c r="S536" s="1" t="s">
        <v>27</v>
      </c>
      <c r="T536" s="1" t="s">
        <v>28</v>
      </c>
      <c r="U536" s="1" t="s">
        <v>472</v>
      </c>
      <c r="W536" s="1" t="str">
        <f>IF($N$11="ENTER INITIALS","",IF(V536="","INVALID",IF(V536&lt;33,"VALID","INVALID")))</f>
        <v/>
      </c>
      <c r="X536" s="5" t="e" cm="1">
        <f t="array" ref="X536">_xlfn.IFS(W536="VALID",1,W536="INVALID",0,W536="NO AMP",0)</f>
        <v>#N/A</v>
      </c>
      <c r="Y536" s="10">
        <v>131</v>
      </c>
    </row>
    <row r="537" spans="16:25">
      <c r="P537" s="1" t="str">
        <f t="shared" si="14"/>
        <v/>
      </c>
      <c r="Q537" s="1" t="s">
        <v>473</v>
      </c>
      <c r="R537" s="1" t="s">
        <v>33</v>
      </c>
      <c r="S537" s="1" t="s">
        <v>34</v>
      </c>
      <c r="T537" s="1" t="s">
        <v>28</v>
      </c>
      <c r="U537" s="1" t="s">
        <v>472</v>
      </c>
      <c r="W537" s="1" t="str">
        <f>IF($N$11="ENTER INITIALS","",IF(V537="","NO",IF(V537&lt;33,"YES","NO")))</f>
        <v/>
      </c>
      <c r="X537" s="5" t="e" cm="1">
        <f t="array" ref="X537">_xlfn.IFS(W537="YES",1,W537="NO",0,W537="NO AMP",0)</f>
        <v>#N/A</v>
      </c>
      <c r="Y537" s="10">
        <v>131</v>
      </c>
    </row>
    <row r="538" spans="16:25">
      <c r="P538" s="1" t="str">
        <f t="shared" si="14"/>
        <v/>
      </c>
      <c r="Q538" s="1" t="s">
        <v>474</v>
      </c>
      <c r="R538" s="1" t="s">
        <v>26</v>
      </c>
      <c r="S538" s="1" t="s">
        <v>27</v>
      </c>
      <c r="T538" s="1" t="s">
        <v>28</v>
      </c>
      <c r="U538" s="1" t="s">
        <v>475</v>
      </c>
      <c r="W538" s="1" t="str">
        <f>IF($N$11="ENTER INITIALS","",IF(V538="","INVALID",IF(V538&lt;33,"VALID","INVALID")))</f>
        <v/>
      </c>
      <c r="X538" s="5" t="e" cm="1">
        <f t="array" ref="X538">_xlfn.IFS(W538="VALID",1,W538="INVALID",0,W538="NO AMP",0)</f>
        <v>#N/A</v>
      </c>
      <c r="Y538" s="10">
        <v>132</v>
      </c>
    </row>
    <row r="539" spans="16:25">
      <c r="P539" s="1" t="str">
        <f t="shared" si="14"/>
        <v/>
      </c>
      <c r="Q539" s="1" t="s">
        <v>474</v>
      </c>
      <c r="R539" s="1" t="s">
        <v>33</v>
      </c>
      <c r="S539" s="1" t="s">
        <v>34</v>
      </c>
      <c r="T539" s="1" t="s">
        <v>28</v>
      </c>
      <c r="U539" s="1" t="s">
        <v>475</v>
      </c>
      <c r="W539" s="1" t="str">
        <f>IF($N$11="ENTER INITIALS","",IF(V539="","NO",IF(V539&lt;33,"YES","NO")))</f>
        <v/>
      </c>
      <c r="X539" s="5" t="e" cm="1">
        <f t="array" ref="X539">_xlfn.IFS(W539="YES",1,W539="NO",0,W539="NO AMP",0)</f>
        <v>#N/A</v>
      </c>
      <c r="Y539" s="10">
        <v>132</v>
      </c>
    </row>
    <row r="540" spans="16:25">
      <c r="P540" s="1" t="str">
        <f t="shared" si="14"/>
        <v/>
      </c>
      <c r="Q540" s="1" t="s">
        <v>476</v>
      </c>
      <c r="R540" s="1" t="s">
        <v>26</v>
      </c>
      <c r="S540" s="1" t="s">
        <v>27</v>
      </c>
      <c r="T540" s="1" t="s">
        <v>28</v>
      </c>
      <c r="U540" s="1" t="s">
        <v>475</v>
      </c>
      <c r="W540" s="1" t="str">
        <f>IF($N$11="ENTER INITIALS","",IF(V540="","INVALID",IF(V540&lt;33,"VALID","INVALID")))</f>
        <v/>
      </c>
      <c r="X540" s="5" t="e" cm="1">
        <f t="array" ref="X540">_xlfn.IFS(W540="VALID",1,W540="INVALID",0,W540="NO AMP",0)</f>
        <v>#N/A</v>
      </c>
      <c r="Y540" s="10">
        <v>132</v>
      </c>
    </row>
    <row r="541" spans="16:25">
      <c r="P541" s="1" t="str">
        <f t="shared" si="14"/>
        <v/>
      </c>
      <c r="Q541" s="1" t="s">
        <v>476</v>
      </c>
      <c r="R541" s="1" t="s">
        <v>33</v>
      </c>
      <c r="S541" s="1" t="s">
        <v>34</v>
      </c>
      <c r="T541" s="1" t="s">
        <v>28</v>
      </c>
      <c r="U541" s="1" t="s">
        <v>475</v>
      </c>
      <c r="W541" s="1" t="str">
        <f>IF($N$11="ENTER INITIALS","",IF(V541="","NO",IF(V541&lt;33,"YES","NO")))</f>
        <v/>
      </c>
      <c r="X541" s="5" t="e" cm="1">
        <f t="array" ref="X541">_xlfn.IFS(W541="YES",1,W541="NO",0,W541="NO AMP",0)</f>
        <v>#N/A</v>
      </c>
      <c r="Y541" s="10">
        <v>132</v>
      </c>
    </row>
    <row r="542" spans="16:25">
      <c r="P542" s="1" t="str">
        <f t="shared" si="14"/>
        <v/>
      </c>
      <c r="Q542" s="1" t="s">
        <v>477</v>
      </c>
      <c r="R542" s="1" t="s">
        <v>26</v>
      </c>
      <c r="S542" s="1" t="s">
        <v>27</v>
      </c>
      <c r="T542" s="1" t="s">
        <v>28</v>
      </c>
      <c r="U542" s="1" t="s">
        <v>478</v>
      </c>
      <c r="W542" s="1" t="str">
        <f>IF($N$11="ENTER INITIALS","",IF(V542="","INVALID",IF(V542&lt;33,"VALID","INVALID")))</f>
        <v/>
      </c>
      <c r="X542" s="5" t="e" cm="1">
        <f t="array" ref="X542">_xlfn.IFS(W542="VALID",1,W542="INVALID",0,W542="NO AMP",0)</f>
        <v>#N/A</v>
      </c>
      <c r="Y542" s="10">
        <v>133</v>
      </c>
    </row>
    <row r="543" spans="16:25">
      <c r="P543" s="1" t="str">
        <f t="shared" si="14"/>
        <v/>
      </c>
      <c r="Q543" s="1" t="s">
        <v>477</v>
      </c>
      <c r="R543" s="1" t="s">
        <v>33</v>
      </c>
      <c r="S543" s="1" t="s">
        <v>34</v>
      </c>
      <c r="T543" s="1" t="s">
        <v>28</v>
      </c>
      <c r="U543" s="1" t="s">
        <v>478</v>
      </c>
      <c r="W543" s="1" t="str">
        <f>IF($N$11="ENTER INITIALS","",IF(V543="","NO",IF(V543&lt;33,"YES","NO")))</f>
        <v/>
      </c>
      <c r="X543" s="5" t="e" cm="1">
        <f t="array" ref="X543">_xlfn.IFS(W543="YES",1,W543="NO",0,W543="NO AMP",0)</f>
        <v>#N/A</v>
      </c>
      <c r="Y543" s="10">
        <v>133</v>
      </c>
    </row>
    <row r="544" spans="16:25">
      <c r="P544" s="1" t="str">
        <f t="shared" si="14"/>
        <v/>
      </c>
      <c r="Q544" s="1" t="s">
        <v>479</v>
      </c>
      <c r="R544" s="1" t="s">
        <v>26</v>
      </c>
      <c r="S544" s="1" t="s">
        <v>27</v>
      </c>
      <c r="T544" s="1" t="s">
        <v>28</v>
      </c>
      <c r="U544" s="1" t="s">
        <v>478</v>
      </c>
      <c r="W544" s="1" t="str">
        <f>IF($N$11="ENTER INITIALS","",IF(V544="","INVALID",IF(V544&lt;33,"VALID","INVALID")))</f>
        <v/>
      </c>
      <c r="X544" s="5" t="e" cm="1">
        <f t="array" ref="X544">_xlfn.IFS(W544="VALID",1,W544="INVALID",0,W544="NO AMP",0)</f>
        <v>#N/A</v>
      </c>
      <c r="Y544" s="10">
        <v>133</v>
      </c>
    </row>
    <row r="545" spans="16:25">
      <c r="P545" s="1" t="str">
        <f t="shared" si="14"/>
        <v/>
      </c>
      <c r="Q545" s="1" t="s">
        <v>479</v>
      </c>
      <c r="R545" s="1" t="s">
        <v>33</v>
      </c>
      <c r="S545" s="1" t="s">
        <v>34</v>
      </c>
      <c r="T545" s="1" t="s">
        <v>28</v>
      </c>
      <c r="U545" s="1" t="s">
        <v>478</v>
      </c>
      <c r="W545" s="1" t="str">
        <f>IF($N$11="ENTER INITIALS","",IF(V545="","NO",IF(V545&lt;33,"YES","NO")))</f>
        <v/>
      </c>
      <c r="X545" s="5" t="e" cm="1">
        <f t="array" ref="X545">_xlfn.IFS(W545="YES",1,W545="NO",0,W545="NO AMP",0)</f>
        <v>#N/A</v>
      </c>
      <c r="Y545" s="10">
        <v>133</v>
      </c>
    </row>
    <row r="546" spans="16:25">
      <c r="P546" s="1" t="str">
        <f t="shared" si="14"/>
        <v/>
      </c>
      <c r="Q546" s="1" t="s">
        <v>480</v>
      </c>
      <c r="R546" s="1" t="s">
        <v>26</v>
      </c>
      <c r="S546" s="1" t="s">
        <v>27</v>
      </c>
      <c r="T546" s="1" t="s">
        <v>28</v>
      </c>
      <c r="U546" s="1" t="s">
        <v>481</v>
      </c>
      <c r="W546" s="1" t="str">
        <f>IF($N$11="ENTER INITIALS","",IF(V546="","INVALID",IF(V546&lt;33,"VALID","INVALID")))</f>
        <v/>
      </c>
      <c r="X546" s="5" t="e" cm="1">
        <f t="array" ref="X546">_xlfn.IFS(W546="VALID",1,W546="INVALID",0,W546="NO AMP",0)</f>
        <v>#N/A</v>
      </c>
      <c r="Y546" s="10">
        <v>134</v>
      </c>
    </row>
    <row r="547" spans="16:25">
      <c r="P547" s="1" t="str">
        <f t="shared" si="14"/>
        <v/>
      </c>
      <c r="Q547" s="1" t="s">
        <v>480</v>
      </c>
      <c r="R547" s="1" t="s">
        <v>33</v>
      </c>
      <c r="S547" s="1" t="s">
        <v>34</v>
      </c>
      <c r="T547" s="1" t="s">
        <v>28</v>
      </c>
      <c r="U547" s="1" t="s">
        <v>481</v>
      </c>
      <c r="W547" s="1" t="str">
        <f>IF($N$11="ENTER INITIALS","",IF(V547="","NO",IF(V547&lt;33,"YES","NO")))</f>
        <v/>
      </c>
      <c r="X547" s="5" t="e" cm="1">
        <f t="array" ref="X547">_xlfn.IFS(W547="YES",1,W547="NO",0,W547="NO AMP",0)</f>
        <v>#N/A</v>
      </c>
      <c r="Y547" s="10">
        <v>134</v>
      </c>
    </row>
    <row r="548" spans="16:25">
      <c r="P548" s="1" t="str">
        <f t="shared" si="14"/>
        <v/>
      </c>
      <c r="Q548" s="1" t="s">
        <v>482</v>
      </c>
      <c r="R548" s="1" t="s">
        <v>26</v>
      </c>
      <c r="S548" s="1" t="s">
        <v>27</v>
      </c>
      <c r="T548" s="1" t="s">
        <v>28</v>
      </c>
      <c r="U548" s="1" t="s">
        <v>481</v>
      </c>
      <c r="W548" s="1" t="str">
        <f>IF($N$11="ENTER INITIALS","",IF(V548="","INVALID",IF(V548&lt;33,"VALID","INVALID")))</f>
        <v/>
      </c>
      <c r="X548" s="5" t="e" cm="1">
        <f t="array" ref="X548">_xlfn.IFS(W548="VALID",1,W548="INVALID",0,W548="NO AMP",0)</f>
        <v>#N/A</v>
      </c>
      <c r="Y548" s="10">
        <v>134</v>
      </c>
    </row>
    <row r="549" spans="16:25">
      <c r="P549" s="1" t="str">
        <f t="shared" si="14"/>
        <v/>
      </c>
      <c r="Q549" s="1" t="s">
        <v>482</v>
      </c>
      <c r="R549" s="1" t="s">
        <v>33</v>
      </c>
      <c r="S549" s="1" t="s">
        <v>34</v>
      </c>
      <c r="T549" s="1" t="s">
        <v>28</v>
      </c>
      <c r="U549" s="1" t="s">
        <v>481</v>
      </c>
      <c r="W549" s="1" t="str">
        <f>IF($N$11="ENTER INITIALS","",IF(V549="","NO",IF(V549&lt;33,"YES","NO")))</f>
        <v/>
      </c>
      <c r="X549" s="5" t="e" cm="1">
        <f t="array" ref="X549">_xlfn.IFS(W549="YES",1,W549="NO",0,W549="NO AMP",0)</f>
        <v>#N/A</v>
      </c>
      <c r="Y549" s="10">
        <v>134</v>
      </c>
    </row>
    <row r="550" spans="16:25">
      <c r="P550" s="1" t="str">
        <f t="shared" si="14"/>
        <v/>
      </c>
      <c r="Q550" s="1" t="s">
        <v>483</v>
      </c>
      <c r="R550" s="1" t="s">
        <v>26</v>
      </c>
      <c r="S550" s="1" t="s">
        <v>27</v>
      </c>
      <c r="T550" s="1" t="s">
        <v>28</v>
      </c>
      <c r="U550" s="1" t="s">
        <v>484</v>
      </c>
      <c r="W550" s="1" t="str">
        <f>IF($N$11="ENTER INITIALS","",IF(V550="","INVALID",IF(V550&lt;33,"VALID","INVALID")))</f>
        <v/>
      </c>
      <c r="X550" s="5" t="e" cm="1">
        <f t="array" ref="X550">_xlfn.IFS(W550="VALID",1,W550="INVALID",0,W550="NO AMP",0)</f>
        <v>#N/A</v>
      </c>
      <c r="Y550" s="10">
        <v>135</v>
      </c>
    </row>
    <row r="551" spans="16:25">
      <c r="P551" s="1" t="str">
        <f t="shared" si="14"/>
        <v/>
      </c>
      <c r="Q551" s="1" t="s">
        <v>483</v>
      </c>
      <c r="R551" s="1" t="s">
        <v>33</v>
      </c>
      <c r="S551" s="1" t="s">
        <v>34</v>
      </c>
      <c r="T551" s="1" t="s">
        <v>28</v>
      </c>
      <c r="U551" s="1" t="s">
        <v>484</v>
      </c>
      <c r="W551" s="1" t="str">
        <f>IF($N$11="ENTER INITIALS","",IF(V551="","NO",IF(V551&lt;33,"YES","NO")))</f>
        <v/>
      </c>
      <c r="X551" s="5" t="e" cm="1">
        <f t="array" ref="X551">_xlfn.IFS(W551="YES",1,W551="NO",0,W551="NO AMP",0)</f>
        <v>#N/A</v>
      </c>
      <c r="Y551" s="10">
        <v>135</v>
      </c>
    </row>
    <row r="552" spans="16:25">
      <c r="P552" s="1" t="str">
        <f t="shared" si="14"/>
        <v/>
      </c>
      <c r="Q552" s="1" t="s">
        <v>485</v>
      </c>
      <c r="R552" s="1" t="s">
        <v>26</v>
      </c>
      <c r="S552" s="1" t="s">
        <v>27</v>
      </c>
      <c r="T552" s="1" t="s">
        <v>28</v>
      </c>
      <c r="U552" s="1" t="s">
        <v>484</v>
      </c>
      <c r="W552" s="1" t="str">
        <f>IF($N$11="ENTER INITIALS","",IF(V552="","INVALID",IF(V552&lt;33,"VALID","INVALID")))</f>
        <v/>
      </c>
      <c r="X552" s="5" t="e" cm="1">
        <f t="array" ref="X552">_xlfn.IFS(W552="VALID",1,W552="INVALID",0,W552="NO AMP",0)</f>
        <v>#N/A</v>
      </c>
      <c r="Y552" s="10">
        <v>135</v>
      </c>
    </row>
    <row r="553" spans="16:25">
      <c r="P553" s="1" t="str">
        <f t="shared" si="14"/>
        <v/>
      </c>
      <c r="Q553" s="1" t="s">
        <v>485</v>
      </c>
      <c r="R553" s="1" t="s">
        <v>33</v>
      </c>
      <c r="S553" s="1" t="s">
        <v>34</v>
      </c>
      <c r="T553" s="1" t="s">
        <v>28</v>
      </c>
      <c r="U553" s="1" t="s">
        <v>484</v>
      </c>
      <c r="W553" s="1" t="str">
        <f>IF($N$11="ENTER INITIALS","",IF(V553="","NO",IF(V553&lt;33,"YES","NO")))</f>
        <v/>
      </c>
      <c r="X553" s="5" t="e" cm="1">
        <f t="array" ref="X553">_xlfn.IFS(W553="YES",1,W553="NO",0,W553="NO AMP",0)</f>
        <v>#N/A</v>
      </c>
      <c r="Y553" s="10">
        <v>135</v>
      </c>
    </row>
    <row r="554" spans="16:25">
      <c r="P554" s="1" t="str">
        <f t="shared" si="14"/>
        <v/>
      </c>
      <c r="Q554" s="1" t="s">
        <v>486</v>
      </c>
      <c r="R554" s="1" t="s">
        <v>26</v>
      </c>
      <c r="S554" s="1" t="s">
        <v>27</v>
      </c>
      <c r="T554" s="1" t="s">
        <v>28</v>
      </c>
      <c r="U554" s="1" t="s">
        <v>487</v>
      </c>
      <c r="W554" s="1" t="str">
        <f>IF($N$11="ENTER INITIALS","",IF(V554="","INVALID",IF(V554&lt;33,"VALID","INVALID")))</f>
        <v/>
      </c>
      <c r="X554" s="5" t="e" cm="1">
        <f t="array" ref="X554">_xlfn.IFS(W554="VALID",1,W554="INVALID",0,W554="NO AMP",0)</f>
        <v>#N/A</v>
      </c>
      <c r="Y554" s="10">
        <v>136</v>
      </c>
    </row>
    <row r="555" spans="16:25">
      <c r="P555" s="1" t="str">
        <f t="shared" si="14"/>
        <v/>
      </c>
      <c r="Q555" s="1" t="s">
        <v>486</v>
      </c>
      <c r="R555" s="1" t="s">
        <v>33</v>
      </c>
      <c r="S555" s="1" t="s">
        <v>34</v>
      </c>
      <c r="T555" s="1" t="s">
        <v>28</v>
      </c>
      <c r="U555" s="1" t="s">
        <v>487</v>
      </c>
      <c r="W555" s="1" t="str">
        <f>IF($N$11="ENTER INITIALS","",IF(V555="","NO",IF(V555&lt;33,"YES","NO")))</f>
        <v/>
      </c>
      <c r="X555" s="5" t="e" cm="1">
        <f t="array" ref="X555">_xlfn.IFS(W555="YES",1,W555="NO",0,W555="NO AMP",0)</f>
        <v>#N/A</v>
      </c>
      <c r="Y555" s="10">
        <v>136</v>
      </c>
    </row>
    <row r="556" spans="16:25">
      <c r="P556" s="1" t="str">
        <f t="shared" si="14"/>
        <v/>
      </c>
      <c r="Q556" s="1" t="s">
        <v>488</v>
      </c>
      <c r="R556" s="1" t="s">
        <v>26</v>
      </c>
      <c r="S556" s="1" t="s">
        <v>27</v>
      </c>
      <c r="T556" s="1" t="s">
        <v>28</v>
      </c>
      <c r="U556" s="1" t="s">
        <v>487</v>
      </c>
      <c r="W556" s="1" t="str">
        <f>IF($N$11="ENTER INITIALS","",IF(V556="","INVALID",IF(V556&lt;33,"VALID","INVALID")))</f>
        <v/>
      </c>
      <c r="X556" s="5" t="e" cm="1">
        <f t="array" ref="X556">_xlfn.IFS(W556="VALID",1,W556="INVALID",0,W556="NO AMP",0)</f>
        <v>#N/A</v>
      </c>
      <c r="Y556" s="10">
        <v>136</v>
      </c>
    </row>
    <row r="557" spans="16:25">
      <c r="P557" s="1" t="str">
        <f t="shared" si="14"/>
        <v/>
      </c>
      <c r="Q557" s="1" t="s">
        <v>488</v>
      </c>
      <c r="R557" s="1" t="s">
        <v>33</v>
      </c>
      <c r="S557" s="1" t="s">
        <v>34</v>
      </c>
      <c r="T557" s="1" t="s">
        <v>28</v>
      </c>
      <c r="U557" s="1" t="s">
        <v>487</v>
      </c>
      <c r="W557" s="1" t="str">
        <f>IF($N$11="ENTER INITIALS","",IF(V557="","NO",IF(V557&lt;33,"YES","NO")))</f>
        <v/>
      </c>
      <c r="X557" s="5" t="e" cm="1">
        <f t="array" ref="X557">_xlfn.IFS(W557="YES",1,W557="NO",0,W557="NO AMP",0)</f>
        <v>#N/A</v>
      </c>
      <c r="Y557" s="10">
        <v>136</v>
      </c>
    </row>
    <row r="558" spans="16:25">
      <c r="P558" s="1" t="str">
        <f t="shared" si="14"/>
        <v/>
      </c>
      <c r="Q558" s="1" t="s">
        <v>489</v>
      </c>
      <c r="R558" s="1" t="s">
        <v>26</v>
      </c>
      <c r="S558" s="1" t="s">
        <v>27</v>
      </c>
      <c r="T558" s="1" t="s">
        <v>28</v>
      </c>
      <c r="U558" s="1" t="s">
        <v>490</v>
      </c>
      <c r="W558" s="1" t="str">
        <f>IF($N$11="ENTER INITIALS","",IF(V558="","INVALID",IF(V558&lt;33,"VALID","INVALID")))</f>
        <v/>
      </c>
      <c r="X558" s="5" t="e" cm="1">
        <f t="array" ref="X558">_xlfn.IFS(W558="VALID",1,W558="INVALID",0,W558="NO AMP",0)</f>
        <v>#N/A</v>
      </c>
      <c r="Y558" s="10">
        <v>137</v>
      </c>
    </row>
    <row r="559" spans="16:25">
      <c r="P559" s="1" t="str">
        <f t="shared" si="14"/>
        <v/>
      </c>
      <c r="Q559" s="1" t="s">
        <v>489</v>
      </c>
      <c r="R559" s="1" t="s">
        <v>33</v>
      </c>
      <c r="S559" s="1" t="s">
        <v>34</v>
      </c>
      <c r="T559" s="1" t="s">
        <v>28</v>
      </c>
      <c r="U559" s="1" t="s">
        <v>490</v>
      </c>
      <c r="W559" s="1" t="str">
        <f>IF($N$11="ENTER INITIALS","",IF(V559="","NO",IF(V559&lt;33,"YES","NO")))</f>
        <v/>
      </c>
      <c r="X559" s="5" t="e" cm="1">
        <f t="array" ref="X559">_xlfn.IFS(W559="YES",1,W559="NO",0,W559="NO AMP",0)</f>
        <v>#N/A</v>
      </c>
      <c r="Y559" s="10">
        <v>137</v>
      </c>
    </row>
    <row r="560" spans="16:25">
      <c r="P560" s="1" t="str">
        <f t="shared" si="14"/>
        <v/>
      </c>
      <c r="Q560" s="1" t="s">
        <v>491</v>
      </c>
      <c r="R560" s="1" t="s">
        <v>26</v>
      </c>
      <c r="S560" s="1" t="s">
        <v>27</v>
      </c>
      <c r="T560" s="1" t="s">
        <v>28</v>
      </c>
      <c r="U560" s="1" t="s">
        <v>490</v>
      </c>
      <c r="W560" s="1" t="str">
        <f>IF($N$11="ENTER INITIALS","",IF(V560="","INVALID",IF(V560&lt;33,"VALID","INVALID")))</f>
        <v/>
      </c>
      <c r="X560" s="5" t="e" cm="1">
        <f t="array" ref="X560">_xlfn.IFS(W560="VALID",1,W560="INVALID",0,W560="NO AMP",0)</f>
        <v>#N/A</v>
      </c>
      <c r="Y560" s="10">
        <v>137</v>
      </c>
    </row>
    <row r="561" spans="16:25">
      <c r="P561" s="1" t="str">
        <f t="shared" si="14"/>
        <v/>
      </c>
      <c r="Q561" s="1" t="s">
        <v>491</v>
      </c>
      <c r="R561" s="1" t="s">
        <v>33</v>
      </c>
      <c r="S561" s="1" t="s">
        <v>34</v>
      </c>
      <c r="T561" s="1" t="s">
        <v>28</v>
      </c>
      <c r="U561" s="1" t="s">
        <v>490</v>
      </c>
      <c r="W561" s="1" t="str">
        <f>IF($N$11="ENTER INITIALS","",IF(V561="","NO",IF(V561&lt;33,"YES","NO")))</f>
        <v/>
      </c>
      <c r="X561" s="5" t="e" cm="1">
        <f t="array" ref="X561">_xlfn.IFS(W561="YES",1,W561="NO",0,W561="NO AMP",0)</f>
        <v>#N/A</v>
      </c>
      <c r="Y561" s="10">
        <v>137</v>
      </c>
    </row>
    <row r="562" spans="16:25">
      <c r="P562" s="1" t="str">
        <f t="shared" si="14"/>
        <v/>
      </c>
      <c r="Q562" s="1" t="s">
        <v>492</v>
      </c>
      <c r="R562" s="1" t="s">
        <v>26</v>
      </c>
      <c r="S562" s="1" t="s">
        <v>27</v>
      </c>
      <c r="T562" s="1" t="s">
        <v>28</v>
      </c>
      <c r="U562" s="1" t="s">
        <v>493</v>
      </c>
      <c r="W562" s="1" t="str">
        <f>IF($N$11="ENTER INITIALS","",IF(V562="","INVALID",IF(V562&lt;33,"VALID","INVALID")))</f>
        <v/>
      </c>
      <c r="X562" s="5" t="e" cm="1">
        <f t="array" ref="X562">_xlfn.IFS(W562="VALID",1,W562="INVALID",0,W562="NO AMP",0)</f>
        <v>#N/A</v>
      </c>
      <c r="Y562" s="10">
        <v>138</v>
      </c>
    </row>
    <row r="563" spans="16:25">
      <c r="P563" s="1" t="str">
        <f t="shared" si="14"/>
        <v/>
      </c>
      <c r="Q563" s="1" t="s">
        <v>492</v>
      </c>
      <c r="R563" s="1" t="s">
        <v>33</v>
      </c>
      <c r="S563" s="1" t="s">
        <v>34</v>
      </c>
      <c r="T563" s="1" t="s">
        <v>28</v>
      </c>
      <c r="U563" s="1" t="s">
        <v>493</v>
      </c>
      <c r="W563" s="1" t="str">
        <f>IF($N$11="ENTER INITIALS","",IF(V563="","NO",IF(V563&lt;33,"YES","NO")))</f>
        <v/>
      </c>
      <c r="X563" s="5" t="e" cm="1">
        <f t="array" ref="X563">_xlfn.IFS(W563="YES",1,W563="NO",0,W563="NO AMP",0)</f>
        <v>#N/A</v>
      </c>
      <c r="Y563" s="10">
        <v>138</v>
      </c>
    </row>
    <row r="564" spans="16:25">
      <c r="P564" s="1" t="str">
        <f t="shared" si="14"/>
        <v/>
      </c>
      <c r="Q564" s="1" t="s">
        <v>494</v>
      </c>
      <c r="R564" s="1" t="s">
        <v>26</v>
      </c>
      <c r="S564" s="1" t="s">
        <v>27</v>
      </c>
      <c r="T564" s="1" t="s">
        <v>28</v>
      </c>
      <c r="U564" s="1" t="s">
        <v>493</v>
      </c>
      <c r="W564" s="1" t="str">
        <f>IF($N$11="ENTER INITIALS","",IF(V564="","INVALID",IF(V564&lt;33,"VALID","INVALID")))</f>
        <v/>
      </c>
      <c r="X564" s="5" t="e" cm="1">
        <f t="array" ref="X564">_xlfn.IFS(W564="VALID",1,W564="INVALID",0,W564="NO AMP",0)</f>
        <v>#N/A</v>
      </c>
      <c r="Y564" s="10">
        <v>138</v>
      </c>
    </row>
    <row r="565" spans="16:25">
      <c r="P565" s="1" t="str">
        <f t="shared" si="14"/>
        <v/>
      </c>
      <c r="Q565" s="1" t="s">
        <v>494</v>
      </c>
      <c r="R565" s="1" t="s">
        <v>33</v>
      </c>
      <c r="S565" s="1" t="s">
        <v>34</v>
      </c>
      <c r="T565" s="1" t="s">
        <v>28</v>
      </c>
      <c r="U565" s="1" t="s">
        <v>493</v>
      </c>
      <c r="W565" s="1" t="str">
        <f>IF($N$11="ENTER INITIALS","",IF(V565="","NO",IF(V565&lt;33,"YES","NO")))</f>
        <v/>
      </c>
      <c r="X565" s="5" t="e" cm="1">
        <f t="array" ref="X565">_xlfn.IFS(W565="YES",1,W565="NO",0,W565="NO AMP",0)</f>
        <v>#N/A</v>
      </c>
      <c r="Y565" s="10">
        <v>138</v>
      </c>
    </row>
    <row r="566" spans="16:25">
      <c r="P566" s="1" t="str">
        <f t="shared" si="14"/>
        <v/>
      </c>
      <c r="Q566" s="1" t="s">
        <v>495</v>
      </c>
      <c r="R566" s="1" t="s">
        <v>26</v>
      </c>
      <c r="S566" s="1" t="s">
        <v>27</v>
      </c>
      <c r="T566" s="1" t="s">
        <v>28</v>
      </c>
      <c r="U566" s="1" t="s">
        <v>496</v>
      </c>
      <c r="W566" s="1" t="str">
        <f>IF($N$11="ENTER INITIALS","",IF(V566="","INVALID",IF(V566&lt;33,"VALID","INVALID")))</f>
        <v/>
      </c>
      <c r="X566" s="5" t="e" cm="1">
        <f t="array" ref="X566">_xlfn.IFS(W566="VALID",1,W566="INVALID",0,W566="NO AMP",0)</f>
        <v>#N/A</v>
      </c>
      <c r="Y566" s="10">
        <v>139</v>
      </c>
    </row>
    <row r="567" spans="16:25">
      <c r="P567" s="1" t="str">
        <f t="shared" si="14"/>
        <v/>
      </c>
      <c r="Q567" s="1" t="s">
        <v>495</v>
      </c>
      <c r="R567" s="1" t="s">
        <v>33</v>
      </c>
      <c r="S567" s="1" t="s">
        <v>34</v>
      </c>
      <c r="T567" s="1" t="s">
        <v>28</v>
      </c>
      <c r="U567" s="1" t="s">
        <v>496</v>
      </c>
      <c r="W567" s="1" t="str">
        <f>IF($N$11="ENTER INITIALS","",IF(V567="","NO",IF(V567&lt;33,"YES","NO")))</f>
        <v/>
      </c>
      <c r="X567" s="5" t="e" cm="1">
        <f t="array" ref="X567">_xlfn.IFS(W567="YES",1,W567="NO",0,W567="NO AMP",0)</f>
        <v>#N/A</v>
      </c>
      <c r="Y567" s="10">
        <v>139</v>
      </c>
    </row>
    <row r="568" spans="16:25">
      <c r="P568" s="1" t="str">
        <f t="shared" si="14"/>
        <v/>
      </c>
      <c r="Q568" s="1" t="s">
        <v>497</v>
      </c>
      <c r="R568" s="1" t="s">
        <v>26</v>
      </c>
      <c r="S568" s="1" t="s">
        <v>27</v>
      </c>
      <c r="T568" s="1" t="s">
        <v>28</v>
      </c>
      <c r="U568" s="1" t="s">
        <v>496</v>
      </c>
      <c r="W568" s="1" t="str">
        <f>IF($N$11="ENTER INITIALS","",IF(V568="","INVALID",IF(V568&lt;33,"VALID","INVALID")))</f>
        <v/>
      </c>
      <c r="X568" s="5" t="e" cm="1">
        <f t="array" ref="X568">_xlfn.IFS(W568="VALID",1,W568="INVALID",0,W568="NO AMP",0)</f>
        <v>#N/A</v>
      </c>
      <c r="Y568" s="10">
        <v>139</v>
      </c>
    </row>
    <row r="569" spans="16:25">
      <c r="P569" s="1" t="str">
        <f t="shared" si="14"/>
        <v/>
      </c>
      <c r="Q569" s="1" t="s">
        <v>497</v>
      </c>
      <c r="R569" s="1" t="s">
        <v>33</v>
      </c>
      <c r="S569" s="1" t="s">
        <v>34</v>
      </c>
      <c r="T569" s="1" t="s">
        <v>28</v>
      </c>
      <c r="U569" s="1" t="s">
        <v>496</v>
      </c>
      <c r="W569" s="1" t="str">
        <f>IF($N$11="ENTER INITIALS","",IF(V569="","NO",IF(V569&lt;33,"YES","NO")))</f>
        <v/>
      </c>
      <c r="X569" s="5" t="e" cm="1">
        <f t="array" ref="X569">_xlfn.IFS(W569="YES",1,W569="NO",0,W569="NO AMP",0)</f>
        <v>#N/A</v>
      </c>
      <c r="Y569" s="10">
        <v>139</v>
      </c>
    </row>
    <row r="570" spans="16:25">
      <c r="P570" s="1" t="str">
        <f t="shared" si="14"/>
        <v/>
      </c>
      <c r="Q570" s="1" t="s">
        <v>498</v>
      </c>
      <c r="R570" s="1" t="s">
        <v>26</v>
      </c>
      <c r="S570" s="1" t="s">
        <v>27</v>
      </c>
      <c r="T570" s="1" t="s">
        <v>28</v>
      </c>
      <c r="U570" s="1" t="s">
        <v>499</v>
      </c>
      <c r="W570" s="1" t="str">
        <f>IF($N$11="ENTER INITIALS","",IF(V570="","INVALID",IF(V570&lt;33,"VALID","INVALID")))</f>
        <v/>
      </c>
      <c r="X570" s="5" t="e" cm="1">
        <f t="array" ref="X570">_xlfn.IFS(W570="VALID",1,W570="INVALID",0,W570="NO AMP",0)</f>
        <v>#N/A</v>
      </c>
      <c r="Y570" s="10">
        <v>140</v>
      </c>
    </row>
    <row r="571" spans="16:25">
      <c r="P571" s="1" t="str">
        <f t="shared" si="14"/>
        <v/>
      </c>
      <c r="Q571" s="1" t="s">
        <v>498</v>
      </c>
      <c r="R571" s="1" t="s">
        <v>33</v>
      </c>
      <c r="S571" s="1" t="s">
        <v>34</v>
      </c>
      <c r="T571" s="1" t="s">
        <v>28</v>
      </c>
      <c r="U571" s="1" t="s">
        <v>499</v>
      </c>
      <c r="W571" s="1" t="str">
        <f>IF($N$11="ENTER INITIALS","",IF(V571="","NO",IF(V571&lt;33,"YES","NO")))</f>
        <v/>
      </c>
      <c r="X571" s="5" t="e" cm="1">
        <f t="array" ref="X571">_xlfn.IFS(W571="YES",1,W571="NO",0,W571="NO AMP",0)</f>
        <v>#N/A</v>
      </c>
      <c r="Y571" s="10">
        <v>140</v>
      </c>
    </row>
    <row r="572" spans="16:25">
      <c r="P572" s="1" t="str">
        <f t="shared" si="14"/>
        <v/>
      </c>
      <c r="Q572" s="1" t="s">
        <v>500</v>
      </c>
      <c r="R572" s="1" t="s">
        <v>26</v>
      </c>
      <c r="S572" s="1" t="s">
        <v>27</v>
      </c>
      <c r="T572" s="1" t="s">
        <v>28</v>
      </c>
      <c r="U572" s="1" t="s">
        <v>499</v>
      </c>
      <c r="W572" s="1" t="str">
        <f>IF($N$11="ENTER INITIALS","",IF(V572="","INVALID",IF(V572&lt;33,"VALID","INVALID")))</f>
        <v/>
      </c>
      <c r="X572" s="5" t="e" cm="1">
        <f t="array" ref="X572">_xlfn.IFS(W572="VALID",1,W572="INVALID",0,W572="NO AMP",0)</f>
        <v>#N/A</v>
      </c>
      <c r="Y572" s="10">
        <v>140</v>
      </c>
    </row>
    <row r="573" spans="16:25">
      <c r="P573" s="1" t="str">
        <f t="shared" si="14"/>
        <v/>
      </c>
      <c r="Q573" s="1" t="s">
        <v>500</v>
      </c>
      <c r="R573" s="1" t="s">
        <v>33</v>
      </c>
      <c r="S573" s="1" t="s">
        <v>34</v>
      </c>
      <c r="T573" s="1" t="s">
        <v>28</v>
      </c>
      <c r="U573" s="1" t="s">
        <v>499</v>
      </c>
      <c r="W573" s="1" t="str">
        <f>IF($N$11="ENTER INITIALS","",IF(V573="","NO",IF(V573&lt;33,"YES","NO")))</f>
        <v/>
      </c>
      <c r="X573" s="5" t="e" cm="1">
        <f t="array" ref="X573">_xlfn.IFS(W573="YES",1,W573="NO",0,W573="NO AMP",0)</f>
        <v>#N/A</v>
      </c>
      <c r="Y573" s="10">
        <v>140</v>
      </c>
    </row>
    <row r="574" spans="16:25">
      <c r="P574" s="1" t="str">
        <f t="shared" si="14"/>
        <v/>
      </c>
      <c r="Q574" s="1" t="s">
        <v>501</v>
      </c>
      <c r="R574" s="1" t="s">
        <v>26</v>
      </c>
      <c r="S574" s="1" t="s">
        <v>27</v>
      </c>
      <c r="T574" s="1" t="s">
        <v>28</v>
      </c>
      <c r="U574" s="1" t="s">
        <v>502</v>
      </c>
      <c r="W574" s="1" t="str">
        <f>IF($N$11="ENTER INITIALS","",IF(V574="","INVALID",IF(V574&lt;33,"VALID","INVALID")))</f>
        <v/>
      </c>
      <c r="X574" s="5" t="e" cm="1">
        <f t="array" ref="X574">_xlfn.IFS(W574="VALID",1,W574="INVALID",0,W574="NO AMP",0)</f>
        <v>#N/A</v>
      </c>
      <c r="Y574" s="10">
        <v>141</v>
      </c>
    </row>
    <row r="575" spans="16:25">
      <c r="P575" s="1" t="str">
        <f t="shared" si="14"/>
        <v/>
      </c>
      <c r="Q575" s="1" t="s">
        <v>501</v>
      </c>
      <c r="R575" s="1" t="s">
        <v>33</v>
      </c>
      <c r="S575" s="1" t="s">
        <v>34</v>
      </c>
      <c r="T575" s="1" t="s">
        <v>28</v>
      </c>
      <c r="U575" s="1" t="s">
        <v>502</v>
      </c>
      <c r="W575" s="1" t="str">
        <f>IF($N$11="ENTER INITIALS","",IF(V575="","NO",IF(V575&lt;33,"YES","NO")))</f>
        <v/>
      </c>
      <c r="X575" s="5" t="e" cm="1">
        <f t="array" ref="X575">_xlfn.IFS(W575="YES",1,W575="NO",0,W575="NO AMP",0)</f>
        <v>#N/A</v>
      </c>
      <c r="Y575" s="10">
        <v>141</v>
      </c>
    </row>
    <row r="576" spans="16:25">
      <c r="P576" s="1" t="str">
        <f t="shared" si="14"/>
        <v/>
      </c>
      <c r="Q576" s="1" t="s">
        <v>503</v>
      </c>
      <c r="R576" s="1" t="s">
        <v>26</v>
      </c>
      <c r="S576" s="1" t="s">
        <v>27</v>
      </c>
      <c r="T576" s="1" t="s">
        <v>28</v>
      </c>
      <c r="U576" s="1" t="s">
        <v>502</v>
      </c>
      <c r="W576" s="1" t="str">
        <f>IF($N$11="ENTER INITIALS","",IF(V576="","INVALID",IF(V576&lt;33,"VALID","INVALID")))</f>
        <v/>
      </c>
      <c r="X576" s="5" t="e" cm="1">
        <f t="array" ref="X576">_xlfn.IFS(W576="VALID",1,W576="INVALID",0,W576="NO AMP",0)</f>
        <v>#N/A</v>
      </c>
      <c r="Y576" s="10">
        <v>141</v>
      </c>
    </row>
    <row r="577" spans="16:25">
      <c r="P577" s="1" t="str">
        <f t="shared" si="14"/>
        <v/>
      </c>
      <c r="Q577" s="1" t="s">
        <v>503</v>
      </c>
      <c r="R577" s="1" t="s">
        <v>33</v>
      </c>
      <c r="S577" s="1" t="s">
        <v>34</v>
      </c>
      <c r="T577" s="1" t="s">
        <v>28</v>
      </c>
      <c r="U577" s="1" t="s">
        <v>502</v>
      </c>
      <c r="W577" s="1" t="str">
        <f>IF($N$11="ENTER INITIALS","",IF(V577="","NO",IF(V577&lt;33,"YES","NO")))</f>
        <v/>
      </c>
      <c r="X577" s="5" t="e" cm="1">
        <f t="array" ref="X577">_xlfn.IFS(W577="YES",1,W577="NO",0,W577="NO AMP",0)</f>
        <v>#N/A</v>
      </c>
      <c r="Y577" s="10">
        <v>141</v>
      </c>
    </row>
    <row r="578" spans="16:25">
      <c r="P578" s="1" t="str">
        <f t="shared" si="14"/>
        <v/>
      </c>
      <c r="Q578" s="1" t="s">
        <v>504</v>
      </c>
      <c r="R578" s="1" t="s">
        <v>26</v>
      </c>
      <c r="S578" s="1" t="s">
        <v>27</v>
      </c>
      <c r="T578" s="1" t="s">
        <v>28</v>
      </c>
      <c r="U578" s="1" t="s">
        <v>505</v>
      </c>
      <c r="W578" s="1" t="str">
        <f>IF($N$11="ENTER INITIALS","",IF(V578="","INVALID",IF(V578&lt;33,"VALID","INVALID")))</f>
        <v/>
      </c>
      <c r="X578" s="5" t="e" cm="1">
        <f t="array" ref="X578">_xlfn.IFS(W578="VALID",1,W578="INVALID",0,W578="NO AMP",0)</f>
        <v>#N/A</v>
      </c>
      <c r="Y578" s="10">
        <v>142</v>
      </c>
    </row>
    <row r="579" spans="16:25">
      <c r="P579" s="1" t="str">
        <f t="shared" si="14"/>
        <v/>
      </c>
      <c r="Q579" s="1" t="s">
        <v>504</v>
      </c>
      <c r="R579" s="1" t="s">
        <v>33</v>
      </c>
      <c r="S579" s="1" t="s">
        <v>34</v>
      </c>
      <c r="T579" s="1" t="s">
        <v>28</v>
      </c>
      <c r="U579" s="1" t="s">
        <v>505</v>
      </c>
      <c r="W579" s="1" t="str">
        <f>IF($N$11="ENTER INITIALS","",IF(V579="","NO",IF(V579&lt;33,"YES","NO")))</f>
        <v/>
      </c>
      <c r="X579" s="5" t="e" cm="1">
        <f t="array" ref="X579">_xlfn.IFS(W579="YES",1,W579="NO",0,W579="NO AMP",0)</f>
        <v>#N/A</v>
      </c>
      <c r="Y579" s="10">
        <v>142</v>
      </c>
    </row>
    <row r="580" spans="16:25">
      <c r="P580" s="1" t="str">
        <f t="shared" si="14"/>
        <v/>
      </c>
      <c r="Q580" s="1" t="s">
        <v>506</v>
      </c>
      <c r="R580" s="1" t="s">
        <v>26</v>
      </c>
      <c r="S580" s="1" t="s">
        <v>27</v>
      </c>
      <c r="T580" s="1" t="s">
        <v>28</v>
      </c>
      <c r="U580" s="1" t="s">
        <v>505</v>
      </c>
      <c r="W580" s="1" t="str">
        <f>IF($N$11="ENTER INITIALS","",IF(V580="","INVALID",IF(V580&lt;33,"VALID","INVALID")))</f>
        <v/>
      </c>
      <c r="X580" s="5" t="e" cm="1">
        <f t="array" ref="X580">_xlfn.IFS(W580="VALID",1,W580="INVALID",0,W580="NO AMP",0)</f>
        <v>#N/A</v>
      </c>
      <c r="Y580" s="10">
        <v>142</v>
      </c>
    </row>
    <row r="581" spans="16:25">
      <c r="P581" s="1" t="str">
        <f t="shared" si="14"/>
        <v/>
      </c>
      <c r="Q581" s="1" t="s">
        <v>506</v>
      </c>
      <c r="R581" s="1" t="s">
        <v>33</v>
      </c>
      <c r="S581" s="1" t="s">
        <v>34</v>
      </c>
      <c r="T581" s="1" t="s">
        <v>28</v>
      </c>
      <c r="U581" s="1" t="s">
        <v>505</v>
      </c>
      <c r="W581" s="1" t="str">
        <f>IF($N$11="ENTER INITIALS","",IF(V581="","NO",IF(V581&lt;33,"YES","NO")))</f>
        <v/>
      </c>
      <c r="X581" s="5" t="e" cm="1">
        <f t="array" ref="X581">_xlfn.IFS(W581="YES",1,W581="NO",0,W581="NO AMP",0)</f>
        <v>#N/A</v>
      </c>
      <c r="Y581" s="10">
        <v>142</v>
      </c>
    </row>
    <row r="582" spans="16:25">
      <c r="P582" s="1" t="str">
        <f t="shared" si="14"/>
        <v/>
      </c>
      <c r="Q582" s="1" t="s">
        <v>507</v>
      </c>
      <c r="R582" s="1" t="s">
        <v>26</v>
      </c>
      <c r="S582" s="1" t="s">
        <v>27</v>
      </c>
      <c r="T582" s="1" t="s">
        <v>28</v>
      </c>
      <c r="U582" s="1" t="s">
        <v>508</v>
      </c>
      <c r="W582" s="1" t="str">
        <f>IF($N$11="ENTER INITIALS","",IF(V582="","INVALID",IF(V582&lt;33,"VALID","INVALID")))</f>
        <v/>
      </c>
      <c r="X582" s="5" t="e" cm="1">
        <f t="array" ref="X582">_xlfn.IFS(W582="VALID",1,W582="INVALID",0,W582="NO AMP",0)</f>
        <v>#N/A</v>
      </c>
      <c r="Y582" s="10">
        <v>143</v>
      </c>
    </row>
    <row r="583" spans="16:25">
      <c r="P583" s="1" t="str">
        <f t="shared" si="14"/>
        <v/>
      </c>
      <c r="Q583" s="1" t="s">
        <v>507</v>
      </c>
      <c r="R583" s="1" t="s">
        <v>33</v>
      </c>
      <c r="S583" s="1" t="s">
        <v>34</v>
      </c>
      <c r="T583" s="1" t="s">
        <v>28</v>
      </c>
      <c r="U583" s="1" t="s">
        <v>508</v>
      </c>
      <c r="W583" s="1" t="str">
        <f>IF($N$11="ENTER INITIALS","",IF(V583="","NO",IF(V583&lt;33,"YES","NO")))</f>
        <v/>
      </c>
      <c r="X583" s="5" t="e" cm="1">
        <f t="array" ref="X583">_xlfn.IFS(W583="YES",1,W583="NO",0,W583="NO AMP",0)</f>
        <v>#N/A</v>
      </c>
      <c r="Y583" s="10">
        <v>143</v>
      </c>
    </row>
    <row r="584" spans="16:25">
      <c r="P584" s="1" t="str">
        <f t="shared" si="14"/>
        <v/>
      </c>
      <c r="Q584" s="1" t="s">
        <v>509</v>
      </c>
      <c r="R584" s="1" t="s">
        <v>26</v>
      </c>
      <c r="S584" s="1" t="s">
        <v>27</v>
      </c>
      <c r="T584" s="1" t="s">
        <v>28</v>
      </c>
      <c r="U584" s="1" t="s">
        <v>508</v>
      </c>
      <c r="W584" s="1" t="str">
        <f>IF($N$11="ENTER INITIALS","",IF(V584="","INVALID",IF(V584&lt;33,"VALID","INVALID")))</f>
        <v/>
      </c>
      <c r="X584" s="5" t="e" cm="1">
        <f t="array" ref="X584">_xlfn.IFS(W584="VALID",1,W584="INVALID",0,W584="NO AMP",0)</f>
        <v>#N/A</v>
      </c>
      <c r="Y584" s="10">
        <v>143</v>
      </c>
    </row>
    <row r="585" spans="16:25">
      <c r="P585" s="1" t="str">
        <f t="shared" si="14"/>
        <v/>
      </c>
      <c r="Q585" s="1" t="s">
        <v>509</v>
      </c>
      <c r="R585" s="1" t="s">
        <v>33</v>
      </c>
      <c r="S585" s="1" t="s">
        <v>34</v>
      </c>
      <c r="T585" s="1" t="s">
        <v>28</v>
      </c>
      <c r="U585" s="1" t="s">
        <v>508</v>
      </c>
      <c r="W585" s="1" t="str">
        <f>IF($N$11="ENTER INITIALS","",IF(V585="","NO",IF(V585&lt;33,"YES","NO")))</f>
        <v/>
      </c>
      <c r="X585" s="5" t="e" cm="1">
        <f t="array" ref="X585">_xlfn.IFS(W585="YES",1,W585="NO",0,W585="NO AMP",0)</f>
        <v>#N/A</v>
      </c>
      <c r="Y585" s="10">
        <v>143</v>
      </c>
    </row>
    <row r="586" spans="16:25">
      <c r="P586" s="1" t="str">
        <f t="shared" si="14"/>
        <v/>
      </c>
      <c r="Q586" s="1" t="s">
        <v>510</v>
      </c>
      <c r="R586" s="1" t="s">
        <v>26</v>
      </c>
      <c r="S586" s="1" t="s">
        <v>27</v>
      </c>
      <c r="T586" s="1" t="s">
        <v>28</v>
      </c>
      <c r="U586" s="1" t="s">
        <v>511</v>
      </c>
      <c r="W586" s="1" t="str">
        <f>IF($N$11="ENTER INITIALS","",IF(V586="","INVALID",IF(V586&lt;33,"VALID","INVALID")))</f>
        <v/>
      </c>
      <c r="X586" s="5" t="e" cm="1">
        <f t="array" ref="X586">_xlfn.IFS(W586="VALID",1,W586="INVALID",0,W586="NO AMP",0)</f>
        <v>#N/A</v>
      </c>
      <c r="Y586" s="10">
        <v>144</v>
      </c>
    </row>
    <row r="587" spans="16:25">
      <c r="P587" s="1" t="str">
        <f t="shared" si="14"/>
        <v/>
      </c>
      <c r="Q587" s="1" t="s">
        <v>510</v>
      </c>
      <c r="R587" s="1" t="s">
        <v>33</v>
      </c>
      <c r="S587" s="1" t="s">
        <v>34</v>
      </c>
      <c r="T587" s="1" t="s">
        <v>28</v>
      </c>
      <c r="U587" s="1" t="s">
        <v>511</v>
      </c>
      <c r="W587" s="1" t="str">
        <f>IF($N$11="ENTER INITIALS","",IF(V587="","NO",IF(V587&lt;33,"YES","NO")))</f>
        <v/>
      </c>
      <c r="X587" s="5" t="e" cm="1">
        <f t="array" ref="X587">_xlfn.IFS(W587="YES",1,W587="NO",0,W587="NO AMP",0)</f>
        <v>#N/A</v>
      </c>
      <c r="Y587" s="10">
        <v>144</v>
      </c>
    </row>
    <row r="588" spans="16:25">
      <c r="P588" s="1" t="str">
        <f t="shared" si="14"/>
        <v/>
      </c>
      <c r="Q588" s="1" t="s">
        <v>512</v>
      </c>
      <c r="R588" s="1" t="s">
        <v>26</v>
      </c>
      <c r="S588" s="1" t="s">
        <v>27</v>
      </c>
      <c r="T588" s="1" t="s">
        <v>28</v>
      </c>
      <c r="U588" s="1" t="s">
        <v>511</v>
      </c>
      <c r="W588" s="1" t="str">
        <f>IF($N$11="ENTER INITIALS","",IF(V588="","INVALID",IF(V588&lt;33,"VALID","INVALID")))</f>
        <v/>
      </c>
      <c r="X588" s="5" t="e" cm="1">
        <f t="array" ref="X588">_xlfn.IFS(W588="VALID",1,W588="INVALID",0,W588="NO AMP",0)</f>
        <v>#N/A</v>
      </c>
      <c r="Y588" s="10">
        <v>144</v>
      </c>
    </row>
    <row r="589" spans="16:25">
      <c r="P589" s="1" t="str">
        <f t="shared" si="14"/>
        <v/>
      </c>
      <c r="Q589" s="1" t="s">
        <v>512</v>
      </c>
      <c r="R589" s="1" t="s">
        <v>33</v>
      </c>
      <c r="S589" s="1" t="s">
        <v>34</v>
      </c>
      <c r="T589" s="1" t="s">
        <v>28</v>
      </c>
      <c r="U589" s="1" t="s">
        <v>511</v>
      </c>
      <c r="W589" s="1" t="str">
        <f>IF($N$11="ENTER INITIALS","",IF(V589="","NO",IF(V589&lt;33,"YES","NO")))</f>
        <v/>
      </c>
      <c r="X589" s="5" t="e" cm="1">
        <f t="array" ref="X589">_xlfn.IFS(W589="YES",1,W589="NO",0,W589="NO AMP",0)</f>
        <v>#N/A</v>
      </c>
      <c r="Y589" s="10">
        <v>144</v>
      </c>
    </row>
    <row r="590" spans="16:25">
      <c r="P590" s="1" t="str">
        <f t="shared" si="14"/>
        <v/>
      </c>
      <c r="Q590" s="1" t="s">
        <v>513</v>
      </c>
      <c r="R590" s="1" t="s">
        <v>26</v>
      </c>
      <c r="S590" s="1" t="s">
        <v>27</v>
      </c>
      <c r="T590" s="1" t="s">
        <v>28</v>
      </c>
      <c r="U590" s="1" t="s">
        <v>514</v>
      </c>
      <c r="W590" s="1" t="str">
        <f>IF($N$11="ENTER INITIALS","",IF(V590="","INVALID",IF(V590&lt;33,"VALID","INVALID")))</f>
        <v/>
      </c>
      <c r="X590" s="5" t="e" cm="1">
        <f t="array" ref="X590">_xlfn.IFS(W590="VALID",1,W590="INVALID",0,W590="NO AMP",0)</f>
        <v>#N/A</v>
      </c>
      <c r="Y590" s="10">
        <v>145</v>
      </c>
    </row>
    <row r="591" spans="16:25">
      <c r="P591" s="1" t="str">
        <f t="shared" ref="P591:P654" si="15">IF(VLOOKUP(Y591,$B$2:$D$190,3,FALSE)="","",VLOOKUP(Y591,$B$2:$D$190,3,FALSE))</f>
        <v/>
      </c>
      <c r="Q591" s="1" t="s">
        <v>513</v>
      </c>
      <c r="R591" s="1" t="s">
        <v>33</v>
      </c>
      <c r="S591" s="1" t="s">
        <v>34</v>
      </c>
      <c r="T591" s="1" t="s">
        <v>28</v>
      </c>
      <c r="U591" s="1" t="s">
        <v>514</v>
      </c>
      <c r="W591" s="1" t="str">
        <f>IF($N$11="ENTER INITIALS","",IF(V591="","NO",IF(V591&lt;33,"YES","NO")))</f>
        <v/>
      </c>
      <c r="X591" s="5" t="e" cm="1">
        <f t="array" ref="X591">_xlfn.IFS(W591="YES",1,W591="NO",0,W591="NO AMP",0)</f>
        <v>#N/A</v>
      </c>
      <c r="Y591" s="10">
        <v>145</v>
      </c>
    </row>
    <row r="592" spans="16:25">
      <c r="P592" s="1" t="str">
        <f t="shared" si="15"/>
        <v/>
      </c>
      <c r="Q592" s="1" t="s">
        <v>515</v>
      </c>
      <c r="R592" s="1" t="s">
        <v>26</v>
      </c>
      <c r="S592" s="1" t="s">
        <v>27</v>
      </c>
      <c r="T592" s="1" t="s">
        <v>28</v>
      </c>
      <c r="U592" s="1" t="s">
        <v>514</v>
      </c>
      <c r="W592" s="1" t="str">
        <f>IF($N$11="ENTER INITIALS","",IF(V592="","INVALID",IF(V592&lt;33,"VALID","INVALID")))</f>
        <v/>
      </c>
      <c r="X592" s="5" t="e" cm="1">
        <f t="array" ref="X592">_xlfn.IFS(W592="VALID",1,W592="INVALID",0,W592="NO AMP",0)</f>
        <v>#N/A</v>
      </c>
      <c r="Y592" s="10">
        <v>145</v>
      </c>
    </row>
    <row r="593" spans="16:25">
      <c r="P593" s="1" t="str">
        <f t="shared" si="15"/>
        <v/>
      </c>
      <c r="Q593" s="1" t="s">
        <v>515</v>
      </c>
      <c r="R593" s="1" t="s">
        <v>33</v>
      </c>
      <c r="S593" s="1" t="s">
        <v>34</v>
      </c>
      <c r="T593" s="1" t="s">
        <v>28</v>
      </c>
      <c r="U593" s="1" t="s">
        <v>514</v>
      </c>
      <c r="W593" s="1" t="str">
        <f>IF($N$11="ENTER INITIALS","",IF(V593="","NO",IF(V593&lt;33,"YES","NO")))</f>
        <v/>
      </c>
      <c r="X593" s="5" t="e" cm="1">
        <f t="array" ref="X593">_xlfn.IFS(W593="YES",1,W593="NO",0,W593="NO AMP",0)</f>
        <v>#N/A</v>
      </c>
      <c r="Y593" s="10">
        <v>145</v>
      </c>
    </row>
    <row r="594" spans="16:25">
      <c r="P594" s="1" t="str">
        <f t="shared" si="15"/>
        <v/>
      </c>
      <c r="Q594" s="1" t="s">
        <v>516</v>
      </c>
      <c r="R594" s="1" t="s">
        <v>26</v>
      </c>
      <c r="S594" s="1" t="s">
        <v>27</v>
      </c>
      <c r="T594" s="1" t="s">
        <v>28</v>
      </c>
      <c r="U594" s="1" t="s">
        <v>517</v>
      </c>
      <c r="W594" s="1" t="str">
        <f>IF($N$11="ENTER INITIALS","",IF(V594="","INVALID",IF(V594&lt;33,"VALID","INVALID")))</f>
        <v/>
      </c>
      <c r="X594" s="5" t="e" cm="1">
        <f t="array" ref="X594">_xlfn.IFS(W594="VALID",1,W594="INVALID",0,W594="NO AMP",0)</f>
        <v>#N/A</v>
      </c>
      <c r="Y594" s="10">
        <v>146</v>
      </c>
    </row>
    <row r="595" spans="16:25">
      <c r="P595" s="1" t="str">
        <f t="shared" si="15"/>
        <v/>
      </c>
      <c r="Q595" s="1" t="s">
        <v>516</v>
      </c>
      <c r="R595" s="1" t="s">
        <v>33</v>
      </c>
      <c r="S595" s="1" t="s">
        <v>34</v>
      </c>
      <c r="T595" s="1" t="s">
        <v>28</v>
      </c>
      <c r="U595" s="1" t="s">
        <v>517</v>
      </c>
      <c r="W595" s="1" t="str">
        <f>IF($N$11="ENTER INITIALS","",IF(V595="","NO",IF(V595&lt;33,"YES","NO")))</f>
        <v/>
      </c>
      <c r="X595" s="5" t="e" cm="1">
        <f t="array" ref="X595">_xlfn.IFS(W595="YES",1,W595="NO",0,W595="NO AMP",0)</f>
        <v>#N/A</v>
      </c>
      <c r="Y595" s="10">
        <v>146</v>
      </c>
    </row>
    <row r="596" spans="16:25">
      <c r="P596" s="1" t="str">
        <f t="shared" si="15"/>
        <v/>
      </c>
      <c r="Q596" s="1" t="s">
        <v>518</v>
      </c>
      <c r="R596" s="1" t="s">
        <v>26</v>
      </c>
      <c r="S596" s="1" t="s">
        <v>27</v>
      </c>
      <c r="T596" s="1" t="s">
        <v>28</v>
      </c>
      <c r="U596" s="1" t="s">
        <v>517</v>
      </c>
      <c r="W596" s="1" t="str">
        <f>IF($N$11="ENTER INITIALS","",IF(V596="","INVALID",IF(V596&lt;33,"VALID","INVALID")))</f>
        <v/>
      </c>
      <c r="X596" s="5" t="e" cm="1">
        <f t="array" ref="X596">_xlfn.IFS(W596="VALID",1,W596="INVALID",0,W596="NO AMP",0)</f>
        <v>#N/A</v>
      </c>
      <c r="Y596" s="10">
        <v>146</v>
      </c>
    </row>
    <row r="597" spans="16:25">
      <c r="P597" s="1" t="str">
        <f t="shared" si="15"/>
        <v/>
      </c>
      <c r="Q597" s="1" t="s">
        <v>518</v>
      </c>
      <c r="R597" s="1" t="s">
        <v>33</v>
      </c>
      <c r="S597" s="1" t="s">
        <v>34</v>
      </c>
      <c r="T597" s="1" t="s">
        <v>28</v>
      </c>
      <c r="U597" s="1" t="s">
        <v>517</v>
      </c>
      <c r="W597" s="1" t="str">
        <f>IF($N$11="ENTER INITIALS","",IF(V597="","NO",IF(V597&lt;33,"YES","NO")))</f>
        <v/>
      </c>
      <c r="X597" s="5" t="e" cm="1">
        <f t="array" ref="X597">_xlfn.IFS(W597="YES",1,W597="NO",0,W597="NO AMP",0)</f>
        <v>#N/A</v>
      </c>
      <c r="Y597" s="10">
        <v>146</v>
      </c>
    </row>
    <row r="598" spans="16:25">
      <c r="P598" s="1" t="str">
        <f t="shared" si="15"/>
        <v/>
      </c>
      <c r="Q598" s="1" t="s">
        <v>519</v>
      </c>
      <c r="R598" s="1" t="s">
        <v>26</v>
      </c>
      <c r="S598" s="1" t="s">
        <v>27</v>
      </c>
      <c r="T598" s="1" t="s">
        <v>28</v>
      </c>
      <c r="U598" s="1" t="s">
        <v>520</v>
      </c>
      <c r="W598" s="1" t="str">
        <f>IF($N$11="ENTER INITIALS","",IF(V598="","INVALID",IF(V598&lt;33,"VALID","INVALID")))</f>
        <v/>
      </c>
      <c r="X598" s="5" t="e" cm="1">
        <f t="array" ref="X598">_xlfn.IFS(W598="VALID",1,W598="INVALID",0,W598="NO AMP",0)</f>
        <v>#N/A</v>
      </c>
      <c r="Y598" s="10">
        <v>147</v>
      </c>
    </row>
    <row r="599" spans="16:25">
      <c r="P599" s="1" t="str">
        <f t="shared" si="15"/>
        <v/>
      </c>
      <c r="Q599" s="1" t="s">
        <v>519</v>
      </c>
      <c r="R599" s="1" t="s">
        <v>33</v>
      </c>
      <c r="S599" s="1" t="s">
        <v>34</v>
      </c>
      <c r="T599" s="1" t="s">
        <v>28</v>
      </c>
      <c r="U599" s="1" t="s">
        <v>520</v>
      </c>
      <c r="W599" s="1" t="str">
        <f>IF($N$11="ENTER INITIALS","",IF(V599="","NO",IF(V599&lt;33,"YES","NO")))</f>
        <v/>
      </c>
      <c r="X599" s="5" t="e" cm="1">
        <f t="array" ref="X599">_xlfn.IFS(W599="YES",1,W599="NO",0,W599="NO AMP",0)</f>
        <v>#N/A</v>
      </c>
      <c r="Y599" s="10">
        <v>147</v>
      </c>
    </row>
    <row r="600" spans="16:25">
      <c r="P600" s="1" t="str">
        <f t="shared" si="15"/>
        <v/>
      </c>
      <c r="Q600" s="1" t="s">
        <v>521</v>
      </c>
      <c r="R600" s="1" t="s">
        <v>26</v>
      </c>
      <c r="S600" s="1" t="s">
        <v>27</v>
      </c>
      <c r="T600" s="1" t="s">
        <v>28</v>
      </c>
      <c r="U600" s="1" t="s">
        <v>520</v>
      </c>
      <c r="W600" s="1" t="str">
        <f>IF($N$11="ENTER INITIALS","",IF(V600="","INVALID",IF(V600&lt;33,"VALID","INVALID")))</f>
        <v/>
      </c>
      <c r="X600" s="5" t="e" cm="1">
        <f t="array" ref="X600">_xlfn.IFS(W600="VALID",1,W600="INVALID",0,W600="NO AMP",0)</f>
        <v>#N/A</v>
      </c>
      <c r="Y600" s="10">
        <v>147</v>
      </c>
    </row>
    <row r="601" spans="16:25">
      <c r="P601" s="1" t="str">
        <f t="shared" si="15"/>
        <v/>
      </c>
      <c r="Q601" s="1" t="s">
        <v>521</v>
      </c>
      <c r="R601" s="1" t="s">
        <v>33</v>
      </c>
      <c r="S601" s="1" t="s">
        <v>34</v>
      </c>
      <c r="T601" s="1" t="s">
        <v>28</v>
      </c>
      <c r="U601" s="1" t="s">
        <v>520</v>
      </c>
      <c r="W601" s="1" t="str">
        <f>IF($N$11="ENTER INITIALS","",IF(V601="","NO",IF(V601&lt;33,"YES","NO")))</f>
        <v/>
      </c>
      <c r="X601" s="5" t="e" cm="1">
        <f t="array" ref="X601">_xlfn.IFS(W601="YES",1,W601="NO",0,W601="NO AMP",0)</f>
        <v>#N/A</v>
      </c>
      <c r="Y601" s="10">
        <v>147</v>
      </c>
    </row>
    <row r="602" spans="16:25">
      <c r="P602" s="1" t="str">
        <f t="shared" si="15"/>
        <v/>
      </c>
      <c r="Q602" s="1" t="s">
        <v>522</v>
      </c>
      <c r="R602" s="1" t="s">
        <v>26</v>
      </c>
      <c r="S602" s="1" t="s">
        <v>27</v>
      </c>
      <c r="T602" s="1" t="s">
        <v>28</v>
      </c>
      <c r="U602" s="1" t="s">
        <v>523</v>
      </c>
      <c r="W602" s="1" t="str">
        <f>IF($N$11="ENTER INITIALS","",IF(V602="","INVALID",IF(V602&lt;33,"VALID","INVALID")))</f>
        <v/>
      </c>
      <c r="X602" s="5" t="e" cm="1">
        <f t="array" ref="X602">_xlfn.IFS(W602="VALID",1,W602="INVALID",0,W602="NO AMP",0)</f>
        <v>#N/A</v>
      </c>
      <c r="Y602" s="10">
        <v>148</v>
      </c>
    </row>
    <row r="603" spans="16:25">
      <c r="P603" s="1" t="str">
        <f t="shared" si="15"/>
        <v/>
      </c>
      <c r="Q603" s="1" t="s">
        <v>522</v>
      </c>
      <c r="R603" s="1" t="s">
        <v>33</v>
      </c>
      <c r="S603" s="1" t="s">
        <v>34</v>
      </c>
      <c r="T603" s="1" t="s">
        <v>28</v>
      </c>
      <c r="U603" s="1" t="s">
        <v>523</v>
      </c>
      <c r="W603" s="1" t="str">
        <f>IF($N$11="ENTER INITIALS","",IF(V603="","NO",IF(V603&lt;33,"YES","NO")))</f>
        <v/>
      </c>
      <c r="X603" s="5" t="e" cm="1">
        <f t="array" ref="X603">_xlfn.IFS(W603="YES",1,W603="NO",0,W603="NO AMP",0)</f>
        <v>#N/A</v>
      </c>
      <c r="Y603" s="10">
        <v>148</v>
      </c>
    </row>
    <row r="604" spans="16:25">
      <c r="P604" s="1" t="str">
        <f t="shared" si="15"/>
        <v/>
      </c>
      <c r="Q604" s="1" t="s">
        <v>524</v>
      </c>
      <c r="R604" s="1" t="s">
        <v>26</v>
      </c>
      <c r="S604" s="1" t="s">
        <v>27</v>
      </c>
      <c r="T604" s="1" t="s">
        <v>28</v>
      </c>
      <c r="U604" s="1" t="s">
        <v>523</v>
      </c>
      <c r="W604" s="1" t="str">
        <f>IF($N$11="ENTER INITIALS","",IF(V604="","INVALID",IF(V604&lt;33,"VALID","INVALID")))</f>
        <v/>
      </c>
      <c r="X604" s="5" t="e" cm="1">
        <f t="array" ref="X604">_xlfn.IFS(W604="VALID",1,W604="INVALID",0,W604="NO AMP",0)</f>
        <v>#N/A</v>
      </c>
      <c r="Y604" s="10">
        <v>148</v>
      </c>
    </row>
    <row r="605" spans="16:25">
      <c r="P605" s="1" t="str">
        <f t="shared" si="15"/>
        <v/>
      </c>
      <c r="Q605" s="1" t="s">
        <v>524</v>
      </c>
      <c r="R605" s="1" t="s">
        <v>33</v>
      </c>
      <c r="S605" s="1" t="s">
        <v>34</v>
      </c>
      <c r="T605" s="1" t="s">
        <v>28</v>
      </c>
      <c r="U605" s="1" t="s">
        <v>523</v>
      </c>
      <c r="W605" s="1" t="str">
        <f>IF($N$11="ENTER INITIALS","",IF(V605="","NO",IF(V605&lt;33,"YES","NO")))</f>
        <v/>
      </c>
      <c r="X605" s="5" t="e" cm="1">
        <f t="array" ref="X605">_xlfn.IFS(W605="YES",1,W605="NO",0,W605="NO AMP",0)</f>
        <v>#N/A</v>
      </c>
      <c r="Y605" s="10">
        <v>148</v>
      </c>
    </row>
    <row r="606" spans="16:25">
      <c r="P606" s="1" t="str">
        <f t="shared" si="15"/>
        <v/>
      </c>
      <c r="Q606" s="1" t="s">
        <v>525</v>
      </c>
      <c r="R606" s="1" t="s">
        <v>26</v>
      </c>
      <c r="S606" s="1" t="s">
        <v>27</v>
      </c>
      <c r="T606" s="1" t="s">
        <v>28</v>
      </c>
      <c r="U606" s="1" t="s">
        <v>526</v>
      </c>
      <c r="W606" s="1" t="str">
        <f>IF($N$11="ENTER INITIALS","",IF(V606="","INVALID",IF(V606&lt;33,"VALID","INVALID")))</f>
        <v/>
      </c>
      <c r="X606" s="5" t="e" cm="1">
        <f t="array" ref="X606">_xlfn.IFS(W606="VALID",1,W606="INVALID",0,W606="NO AMP",0)</f>
        <v>#N/A</v>
      </c>
      <c r="Y606" s="10">
        <v>149</v>
      </c>
    </row>
    <row r="607" spans="16:25">
      <c r="P607" s="1" t="str">
        <f t="shared" si="15"/>
        <v/>
      </c>
      <c r="Q607" s="1" t="s">
        <v>525</v>
      </c>
      <c r="R607" s="1" t="s">
        <v>33</v>
      </c>
      <c r="S607" s="1" t="s">
        <v>34</v>
      </c>
      <c r="T607" s="1" t="s">
        <v>28</v>
      </c>
      <c r="U607" s="1" t="s">
        <v>526</v>
      </c>
      <c r="W607" s="1" t="str">
        <f>IF($N$11="ENTER INITIALS","",IF(V607="","NO",IF(V607&lt;33,"YES","NO")))</f>
        <v/>
      </c>
      <c r="X607" s="5" t="e" cm="1">
        <f t="array" ref="X607">_xlfn.IFS(W607="YES",1,W607="NO",0,W607="NO AMP",0)</f>
        <v>#N/A</v>
      </c>
      <c r="Y607" s="10">
        <v>149</v>
      </c>
    </row>
    <row r="608" spans="16:25">
      <c r="P608" s="1" t="str">
        <f t="shared" si="15"/>
        <v/>
      </c>
      <c r="Q608" s="1" t="s">
        <v>527</v>
      </c>
      <c r="R608" s="1" t="s">
        <v>26</v>
      </c>
      <c r="S608" s="1" t="s">
        <v>27</v>
      </c>
      <c r="T608" s="1" t="s">
        <v>28</v>
      </c>
      <c r="U608" s="1" t="s">
        <v>526</v>
      </c>
      <c r="W608" s="1" t="str">
        <f>IF($N$11="ENTER INITIALS","",IF(V608="","INVALID",IF(V608&lt;33,"VALID","INVALID")))</f>
        <v/>
      </c>
      <c r="X608" s="5" t="e" cm="1">
        <f t="array" ref="X608">_xlfn.IFS(W608="VALID",1,W608="INVALID",0,W608="NO AMP",0)</f>
        <v>#N/A</v>
      </c>
      <c r="Y608" s="10">
        <v>149</v>
      </c>
    </row>
    <row r="609" spans="16:25">
      <c r="P609" s="1" t="str">
        <f t="shared" si="15"/>
        <v/>
      </c>
      <c r="Q609" s="1" t="s">
        <v>527</v>
      </c>
      <c r="R609" s="1" t="s">
        <v>33</v>
      </c>
      <c r="S609" s="1" t="s">
        <v>34</v>
      </c>
      <c r="T609" s="1" t="s">
        <v>28</v>
      </c>
      <c r="U609" s="1" t="s">
        <v>526</v>
      </c>
      <c r="W609" s="1" t="str">
        <f>IF($N$11="ENTER INITIALS","",IF(V609="","NO",IF(V609&lt;33,"YES","NO")))</f>
        <v/>
      </c>
      <c r="X609" s="5" t="e" cm="1">
        <f t="array" ref="X609">_xlfn.IFS(W609="YES",1,W609="NO",0,W609="NO AMP",0)</f>
        <v>#N/A</v>
      </c>
      <c r="Y609" s="10">
        <v>149</v>
      </c>
    </row>
    <row r="610" spans="16:25">
      <c r="P610" s="1" t="str">
        <f t="shared" si="15"/>
        <v/>
      </c>
      <c r="Q610" s="1" t="s">
        <v>528</v>
      </c>
      <c r="R610" s="1" t="s">
        <v>26</v>
      </c>
      <c r="S610" s="1" t="s">
        <v>27</v>
      </c>
      <c r="T610" s="1" t="s">
        <v>28</v>
      </c>
      <c r="U610" s="1" t="s">
        <v>529</v>
      </c>
      <c r="W610" s="1" t="str">
        <f>IF($N$11="ENTER INITIALS","",IF(V610="","INVALID",IF(V610&lt;33,"VALID","INVALID")))</f>
        <v/>
      </c>
      <c r="X610" s="5" t="e" cm="1">
        <f t="array" ref="X610">_xlfn.IFS(W610="VALID",1,W610="INVALID",0,W610="NO AMP",0)</f>
        <v>#N/A</v>
      </c>
      <c r="Y610" s="10">
        <v>150</v>
      </c>
    </row>
    <row r="611" spans="16:25">
      <c r="P611" s="1" t="str">
        <f t="shared" si="15"/>
        <v/>
      </c>
      <c r="Q611" s="1" t="s">
        <v>528</v>
      </c>
      <c r="R611" s="1" t="s">
        <v>33</v>
      </c>
      <c r="S611" s="1" t="s">
        <v>34</v>
      </c>
      <c r="T611" s="1" t="s">
        <v>28</v>
      </c>
      <c r="U611" s="1" t="s">
        <v>529</v>
      </c>
      <c r="W611" s="1" t="str">
        <f>IF($N$11="ENTER INITIALS","",IF(V611="","NO",IF(V611&lt;33,"YES","NO")))</f>
        <v/>
      </c>
      <c r="X611" s="5" t="e" cm="1">
        <f t="array" ref="X611">_xlfn.IFS(W611="YES",1,W611="NO",0,W611="NO AMP",0)</f>
        <v>#N/A</v>
      </c>
      <c r="Y611" s="10">
        <v>150</v>
      </c>
    </row>
    <row r="612" spans="16:25">
      <c r="P612" s="1" t="str">
        <f t="shared" si="15"/>
        <v/>
      </c>
      <c r="Q612" s="1" t="s">
        <v>530</v>
      </c>
      <c r="R612" s="1" t="s">
        <v>26</v>
      </c>
      <c r="S612" s="1" t="s">
        <v>27</v>
      </c>
      <c r="T612" s="1" t="s">
        <v>28</v>
      </c>
      <c r="U612" s="1" t="s">
        <v>529</v>
      </c>
      <c r="W612" s="1" t="str">
        <f>IF($N$11="ENTER INITIALS","",IF(V612="","INVALID",IF(V612&lt;33,"VALID","INVALID")))</f>
        <v/>
      </c>
      <c r="X612" s="5" t="e" cm="1">
        <f t="array" ref="X612">_xlfn.IFS(W612="VALID",1,W612="INVALID",0,W612="NO AMP",0)</f>
        <v>#N/A</v>
      </c>
      <c r="Y612" s="10">
        <v>150</v>
      </c>
    </row>
    <row r="613" spans="16:25">
      <c r="P613" s="1" t="str">
        <f t="shared" si="15"/>
        <v/>
      </c>
      <c r="Q613" s="1" t="s">
        <v>530</v>
      </c>
      <c r="R613" s="1" t="s">
        <v>33</v>
      </c>
      <c r="S613" s="1" t="s">
        <v>34</v>
      </c>
      <c r="T613" s="1" t="s">
        <v>28</v>
      </c>
      <c r="U613" s="1" t="s">
        <v>529</v>
      </c>
      <c r="W613" s="1" t="str">
        <f>IF($N$11="ENTER INITIALS","",IF(V613="","NO",IF(V613&lt;33,"YES","NO")))</f>
        <v/>
      </c>
      <c r="X613" s="5" t="e" cm="1">
        <f t="array" ref="X613">_xlfn.IFS(W613="YES",1,W613="NO",0,W613="NO AMP",0)</f>
        <v>#N/A</v>
      </c>
      <c r="Y613" s="10">
        <v>150</v>
      </c>
    </row>
    <row r="614" spans="16:25">
      <c r="P614" s="1" t="str">
        <f t="shared" si="15"/>
        <v/>
      </c>
      <c r="Q614" s="1" t="s">
        <v>531</v>
      </c>
      <c r="R614" s="1" t="s">
        <v>26</v>
      </c>
      <c r="S614" s="1" t="s">
        <v>27</v>
      </c>
      <c r="T614" s="1" t="s">
        <v>28</v>
      </c>
      <c r="U614" s="1" t="s">
        <v>532</v>
      </c>
      <c r="W614" s="1" t="str">
        <f>IF($N$11="ENTER INITIALS","",IF(V614="","INVALID",IF(V614&lt;33,"VALID","INVALID")))</f>
        <v/>
      </c>
      <c r="X614" s="5" t="e" cm="1">
        <f t="array" ref="X614">_xlfn.IFS(W614="VALID",1,W614="INVALID",0,W614="NO AMP",0)</f>
        <v>#N/A</v>
      </c>
      <c r="Y614" s="10">
        <v>151</v>
      </c>
    </row>
    <row r="615" spans="16:25">
      <c r="P615" s="1" t="str">
        <f t="shared" si="15"/>
        <v/>
      </c>
      <c r="Q615" s="1" t="s">
        <v>531</v>
      </c>
      <c r="R615" s="1" t="s">
        <v>33</v>
      </c>
      <c r="S615" s="1" t="s">
        <v>34</v>
      </c>
      <c r="T615" s="1" t="s">
        <v>28</v>
      </c>
      <c r="U615" s="1" t="s">
        <v>532</v>
      </c>
      <c r="W615" s="1" t="str">
        <f>IF($N$11="ENTER INITIALS","",IF(V615="","NO",IF(V615&lt;33,"YES","NO")))</f>
        <v/>
      </c>
      <c r="X615" s="5" t="e" cm="1">
        <f t="array" ref="X615">_xlfn.IFS(W615="YES",1,W615="NO",0,W615="NO AMP",0)</f>
        <v>#N/A</v>
      </c>
      <c r="Y615" s="10">
        <v>151</v>
      </c>
    </row>
    <row r="616" spans="16:25">
      <c r="P616" s="1" t="str">
        <f t="shared" si="15"/>
        <v/>
      </c>
      <c r="Q616" s="1" t="s">
        <v>533</v>
      </c>
      <c r="R616" s="1" t="s">
        <v>26</v>
      </c>
      <c r="S616" s="1" t="s">
        <v>27</v>
      </c>
      <c r="T616" s="1" t="s">
        <v>28</v>
      </c>
      <c r="U616" s="1" t="s">
        <v>532</v>
      </c>
      <c r="W616" s="1" t="str">
        <f>IF($N$11="ENTER INITIALS","",IF(V616="","INVALID",IF(V616&lt;33,"VALID","INVALID")))</f>
        <v/>
      </c>
      <c r="X616" s="5" t="e" cm="1">
        <f t="array" ref="X616">_xlfn.IFS(W616="VALID",1,W616="INVALID",0,W616="NO AMP",0)</f>
        <v>#N/A</v>
      </c>
      <c r="Y616" s="10">
        <v>151</v>
      </c>
    </row>
    <row r="617" spans="16:25">
      <c r="P617" s="1" t="str">
        <f t="shared" si="15"/>
        <v/>
      </c>
      <c r="Q617" s="1" t="s">
        <v>533</v>
      </c>
      <c r="R617" s="1" t="s">
        <v>33</v>
      </c>
      <c r="S617" s="1" t="s">
        <v>34</v>
      </c>
      <c r="T617" s="1" t="s">
        <v>28</v>
      </c>
      <c r="U617" s="1" t="s">
        <v>532</v>
      </c>
      <c r="W617" s="1" t="str">
        <f>IF($N$11="ENTER INITIALS","",IF(V617="","NO",IF(V617&lt;33,"YES","NO")))</f>
        <v/>
      </c>
      <c r="X617" s="5" t="e" cm="1">
        <f t="array" ref="X617">_xlfn.IFS(W617="YES",1,W617="NO",0,W617="NO AMP",0)</f>
        <v>#N/A</v>
      </c>
      <c r="Y617" s="10">
        <v>151</v>
      </c>
    </row>
    <row r="618" spans="16:25">
      <c r="P618" s="1" t="str">
        <f t="shared" si="15"/>
        <v/>
      </c>
      <c r="Q618" s="1" t="s">
        <v>534</v>
      </c>
      <c r="R618" s="1" t="s">
        <v>26</v>
      </c>
      <c r="S618" s="1" t="s">
        <v>27</v>
      </c>
      <c r="T618" s="1" t="s">
        <v>28</v>
      </c>
      <c r="U618" s="1" t="s">
        <v>535</v>
      </c>
      <c r="W618" s="1" t="str">
        <f>IF($N$11="ENTER INITIALS","",IF(V618="","INVALID",IF(V618&lt;33,"VALID","INVALID")))</f>
        <v/>
      </c>
      <c r="X618" s="5" t="e" cm="1">
        <f t="array" ref="X618">_xlfn.IFS(W618="VALID",1,W618="INVALID",0,W618="NO AMP",0)</f>
        <v>#N/A</v>
      </c>
      <c r="Y618" s="10">
        <v>152</v>
      </c>
    </row>
    <row r="619" spans="16:25">
      <c r="P619" s="1" t="str">
        <f t="shared" si="15"/>
        <v/>
      </c>
      <c r="Q619" s="1" t="s">
        <v>534</v>
      </c>
      <c r="R619" s="1" t="s">
        <v>33</v>
      </c>
      <c r="S619" s="1" t="s">
        <v>34</v>
      </c>
      <c r="T619" s="1" t="s">
        <v>28</v>
      </c>
      <c r="U619" s="1" t="s">
        <v>535</v>
      </c>
      <c r="W619" s="1" t="str">
        <f>IF($N$11="ENTER INITIALS","",IF(V619="","NO",IF(V619&lt;33,"YES","NO")))</f>
        <v/>
      </c>
      <c r="X619" s="5" t="e" cm="1">
        <f t="array" ref="X619">_xlfn.IFS(W619="YES",1,W619="NO",0,W619="NO AMP",0)</f>
        <v>#N/A</v>
      </c>
      <c r="Y619" s="10">
        <v>152</v>
      </c>
    </row>
    <row r="620" spans="16:25">
      <c r="P620" s="1" t="str">
        <f t="shared" si="15"/>
        <v/>
      </c>
      <c r="Q620" s="1" t="s">
        <v>536</v>
      </c>
      <c r="R620" s="1" t="s">
        <v>26</v>
      </c>
      <c r="S620" s="1" t="s">
        <v>27</v>
      </c>
      <c r="T620" s="1" t="s">
        <v>28</v>
      </c>
      <c r="U620" s="1" t="s">
        <v>535</v>
      </c>
      <c r="W620" s="1" t="str">
        <f>IF($N$11="ENTER INITIALS","",IF(V620="","INVALID",IF(V620&lt;33,"VALID","INVALID")))</f>
        <v/>
      </c>
      <c r="X620" s="5" t="e" cm="1">
        <f t="array" ref="X620">_xlfn.IFS(W620="VALID",1,W620="INVALID",0,W620="NO AMP",0)</f>
        <v>#N/A</v>
      </c>
      <c r="Y620" s="10">
        <v>152</v>
      </c>
    </row>
    <row r="621" spans="16:25">
      <c r="P621" s="1" t="str">
        <f t="shared" si="15"/>
        <v/>
      </c>
      <c r="Q621" s="1" t="s">
        <v>536</v>
      </c>
      <c r="R621" s="1" t="s">
        <v>33</v>
      </c>
      <c r="S621" s="1" t="s">
        <v>34</v>
      </c>
      <c r="T621" s="1" t="s">
        <v>28</v>
      </c>
      <c r="U621" s="1" t="s">
        <v>535</v>
      </c>
      <c r="W621" s="1" t="str">
        <f>IF($N$11="ENTER INITIALS","",IF(V621="","NO",IF(V621&lt;33,"YES","NO")))</f>
        <v/>
      </c>
      <c r="X621" s="5" t="e" cm="1">
        <f t="array" ref="X621">_xlfn.IFS(W621="YES",1,W621="NO",0,W621="NO AMP",0)</f>
        <v>#N/A</v>
      </c>
      <c r="Y621" s="10">
        <v>152</v>
      </c>
    </row>
    <row r="622" spans="16:25">
      <c r="P622" s="1" t="str">
        <f t="shared" si="15"/>
        <v/>
      </c>
      <c r="Q622" s="1" t="s">
        <v>537</v>
      </c>
      <c r="R622" s="1" t="s">
        <v>26</v>
      </c>
      <c r="S622" s="1" t="s">
        <v>27</v>
      </c>
      <c r="T622" s="1" t="s">
        <v>28</v>
      </c>
      <c r="U622" s="1" t="s">
        <v>538</v>
      </c>
      <c r="W622" s="1" t="str">
        <f>IF($N$11="ENTER INITIALS","",IF(V622="","INVALID",IF(V622&lt;33,"VALID","INVALID")))</f>
        <v/>
      </c>
      <c r="X622" s="5" t="e" cm="1">
        <f t="array" ref="X622">_xlfn.IFS(W622="VALID",1,W622="INVALID",0,W622="NO AMP",0)</f>
        <v>#N/A</v>
      </c>
      <c r="Y622" s="10">
        <v>153</v>
      </c>
    </row>
    <row r="623" spans="16:25">
      <c r="P623" s="1" t="str">
        <f t="shared" si="15"/>
        <v/>
      </c>
      <c r="Q623" s="1" t="s">
        <v>537</v>
      </c>
      <c r="R623" s="1" t="s">
        <v>33</v>
      </c>
      <c r="S623" s="1" t="s">
        <v>34</v>
      </c>
      <c r="T623" s="1" t="s">
        <v>28</v>
      </c>
      <c r="U623" s="1" t="s">
        <v>538</v>
      </c>
      <c r="W623" s="1" t="str">
        <f>IF($N$11="ENTER INITIALS","",IF(V623="","NO",IF(V623&lt;33,"YES","NO")))</f>
        <v/>
      </c>
      <c r="X623" s="5" t="e" cm="1">
        <f t="array" ref="X623">_xlfn.IFS(W623="YES",1,W623="NO",0,W623="NO AMP",0)</f>
        <v>#N/A</v>
      </c>
      <c r="Y623" s="10">
        <v>153</v>
      </c>
    </row>
    <row r="624" spans="16:25">
      <c r="P624" s="1" t="str">
        <f t="shared" si="15"/>
        <v/>
      </c>
      <c r="Q624" s="1" t="s">
        <v>539</v>
      </c>
      <c r="R624" s="1" t="s">
        <v>26</v>
      </c>
      <c r="S624" s="1" t="s">
        <v>27</v>
      </c>
      <c r="T624" s="1" t="s">
        <v>28</v>
      </c>
      <c r="U624" s="1" t="s">
        <v>538</v>
      </c>
      <c r="W624" s="1" t="str">
        <f>IF($N$11="ENTER INITIALS","",IF(V624="","INVALID",IF(V624&lt;33,"VALID","INVALID")))</f>
        <v/>
      </c>
      <c r="X624" s="5" t="e" cm="1">
        <f t="array" ref="X624">_xlfn.IFS(W624="VALID",1,W624="INVALID",0,W624="NO AMP",0)</f>
        <v>#N/A</v>
      </c>
      <c r="Y624" s="10">
        <v>153</v>
      </c>
    </row>
    <row r="625" spans="16:25">
      <c r="P625" s="1" t="str">
        <f t="shared" si="15"/>
        <v/>
      </c>
      <c r="Q625" s="1" t="s">
        <v>539</v>
      </c>
      <c r="R625" s="1" t="s">
        <v>33</v>
      </c>
      <c r="S625" s="1" t="s">
        <v>34</v>
      </c>
      <c r="T625" s="1" t="s">
        <v>28</v>
      </c>
      <c r="U625" s="1" t="s">
        <v>538</v>
      </c>
      <c r="W625" s="1" t="str">
        <f>IF($N$11="ENTER INITIALS","",IF(V625="","NO",IF(V625&lt;33,"YES","NO")))</f>
        <v/>
      </c>
      <c r="X625" s="5" t="e" cm="1">
        <f t="array" ref="X625">_xlfn.IFS(W625="YES",1,W625="NO",0,W625="NO AMP",0)</f>
        <v>#N/A</v>
      </c>
      <c r="Y625" s="10">
        <v>153</v>
      </c>
    </row>
    <row r="626" spans="16:25">
      <c r="P626" s="1" t="str">
        <f t="shared" si="15"/>
        <v/>
      </c>
      <c r="Q626" s="1" t="s">
        <v>540</v>
      </c>
      <c r="R626" s="1" t="s">
        <v>26</v>
      </c>
      <c r="S626" s="1" t="s">
        <v>27</v>
      </c>
      <c r="T626" s="1" t="s">
        <v>28</v>
      </c>
      <c r="U626" s="1" t="s">
        <v>541</v>
      </c>
      <c r="W626" s="1" t="str">
        <f>IF($N$11="ENTER INITIALS","",IF(V626="","INVALID",IF(V626&lt;33,"VALID","INVALID")))</f>
        <v/>
      </c>
      <c r="X626" s="5" t="e" cm="1">
        <f t="array" ref="X626">_xlfn.IFS(W626="VALID",1,W626="INVALID",0,W626="NO AMP",0)</f>
        <v>#N/A</v>
      </c>
      <c r="Y626" s="10">
        <v>154</v>
      </c>
    </row>
    <row r="627" spans="16:25">
      <c r="P627" s="1" t="str">
        <f t="shared" si="15"/>
        <v/>
      </c>
      <c r="Q627" s="1" t="s">
        <v>540</v>
      </c>
      <c r="R627" s="1" t="s">
        <v>33</v>
      </c>
      <c r="S627" s="1" t="s">
        <v>34</v>
      </c>
      <c r="T627" s="1" t="s">
        <v>28</v>
      </c>
      <c r="U627" s="1" t="s">
        <v>541</v>
      </c>
      <c r="W627" s="1" t="str">
        <f>IF($N$11="ENTER INITIALS","",IF(V627="","NO",IF(V627&lt;33,"YES","NO")))</f>
        <v/>
      </c>
      <c r="X627" s="5" t="e" cm="1">
        <f t="array" ref="X627">_xlfn.IFS(W627="YES",1,W627="NO",0,W627="NO AMP",0)</f>
        <v>#N/A</v>
      </c>
      <c r="Y627" s="10">
        <v>154</v>
      </c>
    </row>
    <row r="628" spans="16:25">
      <c r="P628" s="1" t="str">
        <f t="shared" si="15"/>
        <v/>
      </c>
      <c r="Q628" s="1" t="s">
        <v>542</v>
      </c>
      <c r="R628" s="1" t="s">
        <v>26</v>
      </c>
      <c r="S628" s="1" t="s">
        <v>27</v>
      </c>
      <c r="T628" s="1" t="s">
        <v>28</v>
      </c>
      <c r="U628" s="1" t="s">
        <v>541</v>
      </c>
      <c r="W628" s="1" t="str">
        <f>IF($N$11="ENTER INITIALS","",IF(V628="","INVALID",IF(V628&lt;33,"VALID","INVALID")))</f>
        <v/>
      </c>
      <c r="X628" s="5" t="e" cm="1">
        <f t="array" ref="X628">_xlfn.IFS(W628="VALID",1,W628="INVALID",0,W628="NO AMP",0)</f>
        <v>#N/A</v>
      </c>
      <c r="Y628" s="10">
        <v>154</v>
      </c>
    </row>
    <row r="629" spans="16:25">
      <c r="P629" s="1" t="str">
        <f t="shared" si="15"/>
        <v/>
      </c>
      <c r="Q629" s="1" t="s">
        <v>542</v>
      </c>
      <c r="R629" s="1" t="s">
        <v>33</v>
      </c>
      <c r="S629" s="1" t="s">
        <v>34</v>
      </c>
      <c r="T629" s="1" t="s">
        <v>28</v>
      </c>
      <c r="U629" s="1" t="s">
        <v>541</v>
      </c>
      <c r="W629" s="1" t="str">
        <f>IF($N$11="ENTER INITIALS","",IF(V629="","NO",IF(V629&lt;33,"YES","NO")))</f>
        <v/>
      </c>
      <c r="X629" s="5" t="e" cm="1">
        <f t="array" ref="X629">_xlfn.IFS(W629="YES",1,W629="NO",0,W629="NO AMP",0)</f>
        <v>#N/A</v>
      </c>
      <c r="Y629" s="10">
        <v>154</v>
      </c>
    </row>
    <row r="630" spans="16:25">
      <c r="P630" s="1" t="str">
        <f t="shared" si="15"/>
        <v/>
      </c>
      <c r="Q630" s="1" t="s">
        <v>543</v>
      </c>
      <c r="R630" s="1" t="s">
        <v>26</v>
      </c>
      <c r="S630" s="1" t="s">
        <v>27</v>
      </c>
      <c r="T630" s="1" t="s">
        <v>28</v>
      </c>
      <c r="U630" s="1" t="s">
        <v>544</v>
      </c>
      <c r="W630" s="1" t="str">
        <f>IF($N$11="ENTER INITIALS","",IF(V630="","INVALID",IF(V630&lt;33,"VALID","INVALID")))</f>
        <v/>
      </c>
      <c r="X630" s="5" t="e" cm="1">
        <f t="array" ref="X630">_xlfn.IFS(W630="VALID",1,W630="INVALID",0,W630="NO AMP",0)</f>
        <v>#N/A</v>
      </c>
      <c r="Y630" s="10">
        <v>155</v>
      </c>
    </row>
    <row r="631" spans="16:25">
      <c r="P631" s="1" t="str">
        <f t="shared" si="15"/>
        <v/>
      </c>
      <c r="Q631" s="1" t="s">
        <v>543</v>
      </c>
      <c r="R631" s="1" t="s">
        <v>33</v>
      </c>
      <c r="S631" s="1" t="s">
        <v>34</v>
      </c>
      <c r="T631" s="1" t="s">
        <v>28</v>
      </c>
      <c r="U631" s="1" t="s">
        <v>544</v>
      </c>
      <c r="W631" s="1" t="str">
        <f>IF($N$11="ENTER INITIALS","",IF(V631="","NO",IF(V631&lt;33,"YES","NO")))</f>
        <v/>
      </c>
      <c r="X631" s="5" t="e" cm="1">
        <f t="array" ref="X631">_xlfn.IFS(W631="YES",1,W631="NO",0,W631="NO AMP",0)</f>
        <v>#N/A</v>
      </c>
      <c r="Y631" s="10">
        <v>155</v>
      </c>
    </row>
    <row r="632" spans="16:25">
      <c r="P632" s="1" t="str">
        <f t="shared" si="15"/>
        <v/>
      </c>
      <c r="Q632" s="1" t="s">
        <v>545</v>
      </c>
      <c r="R632" s="1" t="s">
        <v>26</v>
      </c>
      <c r="S632" s="1" t="s">
        <v>27</v>
      </c>
      <c r="T632" s="1" t="s">
        <v>28</v>
      </c>
      <c r="U632" s="1" t="s">
        <v>544</v>
      </c>
      <c r="W632" s="1" t="str">
        <f>IF($N$11="ENTER INITIALS","",IF(V632="","INVALID",IF(V632&lt;33,"VALID","INVALID")))</f>
        <v/>
      </c>
      <c r="X632" s="5" t="e" cm="1">
        <f t="array" ref="X632">_xlfn.IFS(W632="VALID",1,W632="INVALID",0,W632="NO AMP",0)</f>
        <v>#N/A</v>
      </c>
      <c r="Y632" s="10">
        <v>155</v>
      </c>
    </row>
    <row r="633" spans="16:25">
      <c r="P633" s="1" t="str">
        <f t="shared" si="15"/>
        <v/>
      </c>
      <c r="Q633" s="1" t="s">
        <v>545</v>
      </c>
      <c r="R633" s="1" t="s">
        <v>33</v>
      </c>
      <c r="S633" s="1" t="s">
        <v>34</v>
      </c>
      <c r="T633" s="1" t="s">
        <v>28</v>
      </c>
      <c r="U633" s="1" t="s">
        <v>544</v>
      </c>
      <c r="W633" s="1" t="str">
        <f>IF($N$11="ENTER INITIALS","",IF(V633="","NO",IF(V633&lt;33,"YES","NO")))</f>
        <v/>
      </c>
      <c r="X633" s="5" t="e" cm="1">
        <f t="array" ref="X633">_xlfn.IFS(W633="YES",1,W633="NO",0,W633="NO AMP",0)</f>
        <v>#N/A</v>
      </c>
      <c r="Y633" s="10">
        <v>155</v>
      </c>
    </row>
    <row r="634" spans="16:25">
      <c r="P634" s="1" t="str">
        <f t="shared" si="15"/>
        <v/>
      </c>
      <c r="Q634" s="1" t="s">
        <v>546</v>
      </c>
      <c r="R634" s="1" t="s">
        <v>26</v>
      </c>
      <c r="S634" s="1" t="s">
        <v>27</v>
      </c>
      <c r="T634" s="1" t="s">
        <v>28</v>
      </c>
      <c r="U634" s="1" t="s">
        <v>547</v>
      </c>
      <c r="W634" s="1" t="str">
        <f>IF($N$11="ENTER INITIALS","",IF(V634="","INVALID",IF(V634&lt;33,"VALID","INVALID")))</f>
        <v/>
      </c>
      <c r="X634" s="5" t="e" cm="1">
        <f t="array" ref="X634">_xlfn.IFS(W634="VALID",1,W634="INVALID",0,W634="NO AMP",0)</f>
        <v>#N/A</v>
      </c>
      <c r="Y634" s="10">
        <v>156</v>
      </c>
    </row>
    <row r="635" spans="16:25">
      <c r="P635" s="1" t="str">
        <f t="shared" si="15"/>
        <v/>
      </c>
      <c r="Q635" s="1" t="s">
        <v>546</v>
      </c>
      <c r="R635" s="1" t="s">
        <v>33</v>
      </c>
      <c r="S635" s="1" t="s">
        <v>34</v>
      </c>
      <c r="T635" s="1" t="s">
        <v>28</v>
      </c>
      <c r="U635" s="1" t="s">
        <v>547</v>
      </c>
      <c r="W635" s="1" t="str">
        <f>IF($N$11="ENTER INITIALS","",IF(V635="","NO",IF(V635&lt;33,"YES","NO")))</f>
        <v/>
      </c>
      <c r="X635" s="5" t="e" cm="1">
        <f t="array" ref="X635">_xlfn.IFS(W635="YES",1,W635="NO",0,W635="NO AMP",0)</f>
        <v>#N/A</v>
      </c>
      <c r="Y635" s="10">
        <v>156</v>
      </c>
    </row>
    <row r="636" spans="16:25">
      <c r="P636" s="1" t="str">
        <f t="shared" si="15"/>
        <v/>
      </c>
      <c r="Q636" s="1" t="s">
        <v>548</v>
      </c>
      <c r="R636" s="1" t="s">
        <v>26</v>
      </c>
      <c r="S636" s="1" t="s">
        <v>27</v>
      </c>
      <c r="T636" s="1" t="s">
        <v>28</v>
      </c>
      <c r="U636" s="1" t="s">
        <v>547</v>
      </c>
      <c r="W636" s="1" t="str">
        <f>IF($N$11="ENTER INITIALS","",IF(V636="","INVALID",IF(V636&lt;33,"VALID","INVALID")))</f>
        <v/>
      </c>
      <c r="X636" s="5" t="e" cm="1">
        <f t="array" ref="X636">_xlfn.IFS(W636="VALID",1,W636="INVALID",0,W636="NO AMP",0)</f>
        <v>#N/A</v>
      </c>
      <c r="Y636" s="10">
        <v>156</v>
      </c>
    </row>
    <row r="637" spans="16:25">
      <c r="P637" s="1" t="str">
        <f t="shared" si="15"/>
        <v/>
      </c>
      <c r="Q637" s="1" t="s">
        <v>548</v>
      </c>
      <c r="R637" s="1" t="s">
        <v>33</v>
      </c>
      <c r="S637" s="1" t="s">
        <v>34</v>
      </c>
      <c r="T637" s="1" t="s">
        <v>28</v>
      </c>
      <c r="U637" s="1" t="s">
        <v>547</v>
      </c>
      <c r="W637" s="1" t="str">
        <f>IF($N$11="ENTER INITIALS","",IF(V637="","NO",IF(V637&lt;33,"YES","NO")))</f>
        <v/>
      </c>
      <c r="X637" s="5" t="e" cm="1">
        <f t="array" ref="X637">_xlfn.IFS(W637="YES",1,W637="NO",0,W637="NO AMP",0)</f>
        <v>#N/A</v>
      </c>
      <c r="Y637" s="10">
        <v>156</v>
      </c>
    </row>
    <row r="638" spans="16:25">
      <c r="P638" s="1" t="str">
        <f t="shared" si="15"/>
        <v/>
      </c>
      <c r="Q638" s="1" t="s">
        <v>549</v>
      </c>
      <c r="R638" s="1" t="s">
        <v>26</v>
      </c>
      <c r="S638" s="1" t="s">
        <v>27</v>
      </c>
      <c r="T638" s="1" t="s">
        <v>28</v>
      </c>
      <c r="U638" s="1" t="s">
        <v>550</v>
      </c>
      <c r="W638" s="1" t="str">
        <f>IF($N$11="ENTER INITIALS","",IF(V638="","INVALID",IF(V638&lt;33,"VALID","INVALID")))</f>
        <v/>
      </c>
      <c r="X638" s="5" t="e" cm="1">
        <f t="array" ref="X638">_xlfn.IFS(W638="VALID",1,W638="INVALID",0,W638="NO AMP",0)</f>
        <v>#N/A</v>
      </c>
      <c r="Y638" s="10">
        <v>157</v>
      </c>
    </row>
    <row r="639" spans="16:25">
      <c r="P639" s="1" t="str">
        <f t="shared" si="15"/>
        <v/>
      </c>
      <c r="Q639" s="1" t="s">
        <v>549</v>
      </c>
      <c r="R639" s="1" t="s">
        <v>33</v>
      </c>
      <c r="S639" s="1" t="s">
        <v>34</v>
      </c>
      <c r="T639" s="1" t="s">
        <v>28</v>
      </c>
      <c r="U639" s="1" t="s">
        <v>550</v>
      </c>
      <c r="W639" s="1" t="str">
        <f>IF($N$11="ENTER INITIALS","",IF(V639="","NO",IF(V639&lt;33,"YES","NO")))</f>
        <v/>
      </c>
      <c r="X639" s="5" t="e" cm="1">
        <f t="array" ref="X639">_xlfn.IFS(W639="YES",1,W639="NO",0,W639="NO AMP",0)</f>
        <v>#N/A</v>
      </c>
      <c r="Y639" s="10">
        <v>157</v>
      </c>
    </row>
    <row r="640" spans="16:25">
      <c r="P640" s="1" t="str">
        <f t="shared" si="15"/>
        <v/>
      </c>
      <c r="Q640" s="1" t="s">
        <v>551</v>
      </c>
      <c r="R640" s="1" t="s">
        <v>26</v>
      </c>
      <c r="S640" s="1" t="s">
        <v>27</v>
      </c>
      <c r="T640" s="1" t="s">
        <v>28</v>
      </c>
      <c r="U640" s="1" t="s">
        <v>550</v>
      </c>
      <c r="W640" s="1" t="str">
        <f>IF($N$11="ENTER INITIALS","",IF(V640="","INVALID",IF(V640&lt;33,"VALID","INVALID")))</f>
        <v/>
      </c>
      <c r="X640" s="5" t="e" cm="1">
        <f t="array" ref="X640">_xlfn.IFS(W640="VALID",1,W640="INVALID",0,W640="NO AMP",0)</f>
        <v>#N/A</v>
      </c>
      <c r="Y640" s="10">
        <v>157</v>
      </c>
    </row>
    <row r="641" spans="16:25">
      <c r="P641" s="1" t="str">
        <f t="shared" si="15"/>
        <v/>
      </c>
      <c r="Q641" s="1" t="s">
        <v>551</v>
      </c>
      <c r="R641" s="1" t="s">
        <v>33</v>
      </c>
      <c r="S641" s="1" t="s">
        <v>34</v>
      </c>
      <c r="T641" s="1" t="s">
        <v>28</v>
      </c>
      <c r="U641" s="1" t="s">
        <v>550</v>
      </c>
      <c r="W641" s="1" t="str">
        <f>IF($N$11="ENTER INITIALS","",IF(V641="","NO",IF(V641&lt;33,"YES","NO")))</f>
        <v/>
      </c>
      <c r="X641" s="5" t="e" cm="1">
        <f t="array" ref="X641">_xlfn.IFS(W641="YES",1,W641="NO",0,W641="NO AMP",0)</f>
        <v>#N/A</v>
      </c>
      <c r="Y641" s="10">
        <v>157</v>
      </c>
    </row>
    <row r="642" spans="16:25">
      <c r="P642" s="1" t="str">
        <f t="shared" si="15"/>
        <v/>
      </c>
      <c r="Q642" s="1" t="s">
        <v>552</v>
      </c>
      <c r="R642" s="1" t="s">
        <v>26</v>
      </c>
      <c r="S642" s="1" t="s">
        <v>27</v>
      </c>
      <c r="T642" s="1" t="s">
        <v>28</v>
      </c>
      <c r="U642" s="1" t="s">
        <v>553</v>
      </c>
      <c r="W642" s="1" t="str">
        <f>IF($N$11="ENTER INITIALS","",IF(V642="","INVALID",IF(V642&lt;33,"VALID","INVALID")))</f>
        <v/>
      </c>
      <c r="X642" s="5" t="e" cm="1">
        <f t="array" ref="X642">_xlfn.IFS(W642="VALID",1,W642="INVALID",0,W642="NO AMP",0)</f>
        <v>#N/A</v>
      </c>
      <c r="Y642" s="10">
        <v>158</v>
      </c>
    </row>
    <row r="643" spans="16:25">
      <c r="P643" s="1" t="str">
        <f t="shared" si="15"/>
        <v/>
      </c>
      <c r="Q643" s="1" t="s">
        <v>552</v>
      </c>
      <c r="R643" s="1" t="s">
        <v>33</v>
      </c>
      <c r="S643" s="1" t="s">
        <v>34</v>
      </c>
      <c r="T643" s="1" t="s">
        <v>28</v>
      </c>
      <c r="U643" s="1" t="s">
        <v>553</v>
      </c>
      <c r="W643" s="1" t="str">
        <f>IF($N$11="ENTER INITIALS","",IF(V643="","NO",IF(V643&lt;33,"YES","NO")))</f>
        <v/>
      </c>
      <c r="X643" s="5" t="e" cm="1">
        <f t="array" ref="X643">_xlfn.IFS(W643="YES",1,W643="NO",0,W643="NO AMP",0)</f>
        <v>#N/A</v>
      </c>
      <c r="Y643" s="10">
        <v>158</v>
      </c>
    </row>
    <row r="644" spans="16:25">
      <c r="P644" s="1" t="str">
        <f t="shared" si="15"/>
        <v/>
      </c>
      <c r="Q644" s="1" t="s">
        <v>554</v>
      </c>
      <c r="R644" s="1" t="s">
        <v>26</v>
      </c>
      <c r="S644" s="1" t="s">
        <v>27</v>
      </c>
      <c r="T644" s="1" t="s">
        <v>28</v>
      </c>
      <c r="U644" s="1" t="s">
        <v>553</v>
      </c>
      <c r="W644" s="1" t="str">
        <f>IF($N$11="ENTER INITIALS","",IF(V644="","INVALID",IF(V644&lt;33,"VALID","INVALID")))</f>
        <v/>
      </c>
      <c r="X644" s="5" t="e" cm="1">
        <f t="array" ref="X644">_xlfn.IFS(W644="VALID",1,W644="INVALID",0,W644="NO AMP",0)</f>
        <v>#N/A</v>
      </c>
      <c r="Y644" s="10">
        <v>158</v>
      </c>
    </row>
    <row r="645" spans="16:25">
      <c r="P645" s="1" t="str">
        <f t="shared" si="15"/>
        <v/>
      </c>
      <c r="Q645" s="1" t="s">
        <v>554</v>
      </c>
      <c r="R645" s="1" t="s">
        <v>33</v>
      </c>
      <c r="S645" s="1" t="s">
        <v>34</v>
      </c>
      <c r="T645" s="1" t="s">
        <v>28</v>
      </c>
      <c r="U645" s="1" t="s">
        <v>553</v>
      </c>
      <c r="W645" s="1" t="str">
        <f>IF($N$11="ENTER INITIALS","",IF(V645="","NO",IF(V645&lt;33,"YES","NO")))</f>
        <v/>
      </c>
      <c r="X645" s="5" t="e" cm="1">
        <f t="array" ref="X645">_xlfn.IFS(W645="YES",1,W645="NO",0,W645="NO AMP",0)</f>
        <v>#N/A</v>
      </c>
      <c r="Y645" s="10">
        <v>158</v>
      </c>
    </row>
    <row r="646" spans="16:25">
      <c r="P646" s="1" t="str">
        <f t="shared" si="15"/>
        <v/>
      </c>
      <c r="Q646" s="1" t="s">
        <v>555</v>
      </c>
      <c r="R646" s="1" t="s">
        <v>26</v>
      </c>
      <c r="S646" s="1" t="s">
        <v>27</v>
      </c>
      <c r="T646" s="1" t="s">
        <v>28</v>
      </c>
      <c r="U646" s="1" t="s">
        <v>556</v>
      </c>
      <c r="W646" s="1" t="str">
        <f>IF($N$11="ENTER INITIALS","",IF(V646="","INVALID",IF(V646&lt;33,"VALID","INVALID")))</f>
        <v/>
      </c>
      <c r="X646" s="5" t="e" cm="1">
        <f t="array" ref="X646">_xlfn.IFS(W646="VALID",1,W646="INVALID",0,W646="NO AMP",0)</f>
        <v>#N/A</v>
      </c>
      <c r="Y646" s="10">
        <v>159</v>
      </c>
    </row>
    <row r="647" spans="16:25">
      <c r="P647" s="1" t="str">
        <f t="shared" si="15"/>
        <v/>
      </c>
      <c r="Q647" s="1" t="s">
        <v>555</v>
      </c>
      <c r="R647" s="1" t="s">
        <v>33</v>
      </c>
      <c r="S647" s="1" t="s">
        <v>34</v>
      </c>
      <c r="T647" s="1" t="s">
        <v>28</v>
      </c>
      <c r="U647" s="1" t="s">
        <v>556</v>
      </c>
      <c r="W647" s="1" t="str">
        <f>IF($N$11="ENTER INITIALS","",IF(V647="","NO",IF(V647&lt;33,"YES","NO")))</f>
        <v/>
      </c>
      <c r="X647" s="5" t="e" cm="1">
        <f t="array" ref="X647">_xlfn.IFS(W647="YES",1,W647="NO",0,W647="NO AMP",0)</f>
        <v>#N/A</v>
      </c>
      <c r="Y647" s="10">
        <v>159</v>
      </c>
    </row>
    <row r="648" spans="16:25">
      <c r="P648" s="1" t="str">
        <f t="shared" si="15"/>
        <v/>
      </c>
      <c r="Q648" s="1" t="s">
        <v>557</v>
      </c>
      <c r="R648" s="1" t="s">
        <v>26</v>
      </c>
      <c r="S648" s="1" t="s">
        <v>27</v>
      </c>
      <c r="T648" s="1" t="s">
        <v>28</v>
      </c>
      <c r="U648" s="1" t="s">
        <v>556</v>
      </c>
      <c r="W648" s="1" t="str">
        <f>IF($N$11="ENTER INITIALS","",IF(V648="","INVALID",IF(V648&lt;33,"VALID","INVALID")))</f>
        <v/>
      </c>
      <c r="X648" s="5" t="e" cm="1">
        <f t="array" ref="X648">_xlfn.IFS(W648="VALID",1,W648="INVALID",0,W648="NO AMP",0)</f>
        <v>#N/A</v>
      </c>
      <c r="Y648" s="10">
        <v>159</v>
      </c>
    </row>
    <row r="649" spans="16:25">
      <c r="P649" s="1" t="str">
        <f t="shared" si="15"/>
        <v/>
      </c>
      <c r="Q649" s="1" t="s">
        <v>557</v>
      </c>
      <c r="R649" s="1" t="s">
        <v>33</v>
      </c>
      <c r="S649" s="1" t="s">
        <v>34</v>
      </c>
      <c r="T649" s="1" t="s">
        <v>28</v>
      </c>
      <c r="U649" s="1" t="s">
        <v>556</v>
      </c>
      <c r="W649" s="1" t="str">
        <f>IF($N$11="ENTER INITIALS","",IF(V649="","NO",IF(V649&lt;33,"YES","NO")))</f>
        <v/>
      </c>
      <c r="X649" s="5" t="e" cm="1">
        <f t="array" ref="X649">_xlfn.IFS(W649="YES",1,W649="NO",0,W649="NO AMP",0)</f>
        <v>#N/A</v>
      </c>
      <c r="Y649" s="10">
        <v>159</v>
      </c>
    </row>
    <row r="650" spans="16:25">
      <c r="P650" s="1" t="str">
        <f t="shared" si="15"/>
        <v/>
      </c>
      <c r="Q650" s="1" t="s">
        <v>558</v>
      </c>
      <c r="R650" s="1" t="s">
        <v>26</v>
      </c>
      <c r="S650" s="1" t="s">
        <v>27</v>
      </c>
      <c r="T650" s="1" t="s">
        <v>28</v>
      </c>
      <c r="U650" s="1" t="s">
        <v>559</v>
      </c>
      <c r="W650" s="1" t="str">
        <f>IF($N$11="ENTER INITIALS","",IF(V650="","INVALID",IF(V650&lt;33,"VALID","INVALID")))</f>
        <v/>
      </c>
      <c r="X650" s="5" t="e" cm="1">
        <f t="array" ref="X650">_xlfn.IFS(W650="VALID",1,W650="INVALID",0,W650="NO AMP",0)</f>
        <v>#N/A</v>
      </c>
      <c r="Y650" s="10">
        <v>160</v>
      </c>
    </row>
    <row r="651" spans="16:25">
      <c r="P651" s="1" t="str">
        <f t="shared" si="15"/>
        <v/>
      </c>
      <c r="Q651" s="1" t="s">
        <v>558</v>
      </c>
      <c r="R651" s="1" t="s">
        <v>33</v>
      </c>
      <c r="S651" s="1" t="s">
        <v>34</v>
      </c>
      <c r="T651" s="1" t="s">
        <v>28</v>
      </c>
      <c r="U651" s="1" t="s">
        <v>559</v>
      </c>
      <c r="W651" s="1" t="str">
        <f>IF($N$11="ENTER INITIALS","",IF(V651="","NO",IF(V651&lt;33,"YES","NO")))</f>
        <v/>
      </c>
      <c r="X651" s="5" t="e" cm="1">
        <f t="array" ref="X651">_xlfn.IFS(W651="YES",1,W651="NO",0,W651="NO AMP",0)</f>
        <v>#N/A</v>
      </c>
      <c r="Y651" s="10">
        <v>160</v>
      </c>
    </row>
    <row r="652" spans="16:25">
      <c r="P652" s="1" t="str">
        <f t="shared" si="15"/>
        <v/>
      </c>
      <c r="Q652" s="1" t="s">
        <v>560</v>
      </c>
      <c r="R652" s="1" t="s">
        <v>26</v>
      </c>
      <c r="S652" s="1" t="s">
        <v>27</v>
      </c>
      <c r="T652" s="1" t="s">
        <v>28</v>
      </c>
      <c r="U652" s="1" t="s">
        <v>559</v>
      </c>
      <c r="W652" s="1" t="str">
        <f>IF($N$11="ENTER INITIALS","",IF(V652="","INVALID",IF(V652&lt;33,"VALID","INVALID")))</f>
        <v/>
      </c>
      <c r="X652" s="5" t="e" cm="1">
        <f t="array" ref="X652">_xlfn.IFS(W652="VALID",1,W652="INVALID",0,W652="NO AMP",0)</f>
        <v>#N/A</v>
      </c>
      <c r="Y652" s="10">
        <v>160</v>
      </c>
    </row>
    <row r="653" spans="16:25">
      <c r="P653" s="1" t="str">
        <f t="shared" si="15"/>
        <v/>
      </c>
      <c r="Q653" s="1" t="s">
        <v>560</v>
      </c>
      <c r="R653" s="1" t="s">
        <v>33</v>
      </c>
      <c r="S653" s="1" t="s">
        <v>34</v>
      </c>
      <c r="T653" s="1" t="s">
        <v>28</v>
      </c>
      <c r="U653" s="1" t="s">
        <v>559</v>
      </c>
      <c r="W653" s="1" t="str">
        <f>IF($N$11="ENTER INITIALS","",IF(V653="","NO",IF(V653&lt;33,"YES","NO")))</f>
        <v/>
      </c>
      <c r="X653" s="5" t="e" cm="1">
        <f t="array" ref="X653">_xlfn.IFS(W653="YES",1,W653="NO",0,W653="NO AMP",0)</f>
        <v>#N/A</v>
      </c>
      <c r="Y653" s="10">
        <v>160</v>
      </c>
    </row>
    <row r="654" spans="16:25">
      <c r="P654" s="1" t="str">
        <f t="shared" si="15"/>
        <v/>
      </c>
      <c r="Q654" s="1" t="s">
        <v>561</v>
      </c>
      <c r="R654" s="1" t="s">
        <v>26</v>
      </c>
      <c r="S654" s="1" t="s">
        <v>27</v>
      </c>
      <c r="T654" s="1" t="s">
        <v>28</v>
      </c>
      <c r="U654" s="1" t="s">
        <v>562</v>
      </c>
      <c r="W654" s="1" t="str">
        <f>IF($N$11="ENTER INITIALS","",IF(V654="","INVALID",IF(V654&lt;33,"VALID","INVALID")))</f>
        <v/>
      </c>
      <c r="X654" s="5" t="e" cm="1">
        <f t="array" ref="X654">_xlfn.IFS(W654="VALID",1,W654="INVALID",0,W654="NO AMP",0)</f>
        <v>#N/A</v>
      </c>
      <c r="Y654" s="10">
        <v>161</v>
      </c>
    </row>
    <row r="655" spans="16:25">
      <c r="P655" s="1" t="str">
        <f t="shared" ref="P655:P718" si="16">IF(VLOOKUP(Y655,$B$2:$D$190,3,FALSE)="","",VLOOKUP(Y655,$B$2:$D$190,3,FALSE))</f>
        <v/>
      </c>
      <c r="Q655" s="1" t="s">
        <v>561</v>
      </c>
      <c r="R655" s="1" t="s">
        <v>33</v>
      </c>
      <c r="S655" s="1" t="s">
        <v>34</v>
      </c>
      <c r="T655" s="1" t="s">
        <v>28</v>
      </c>
      <c r="U655" s="1" t="s">
        <v>562</v>
      </c>
      <c r="W655" s="1" t="str">
        <f>IF($N$11="ENTER INITIALS","",IF(V655="","NO",IF(V655&lt;33,"YES","NO")))</f>
        <v/>
      </c>
      <c r="X655" s="5" t="e" cm="1">
        <f t="array" ref="X655">_xlfn.IFS(W655="YES",1,W655="NO",0,W655="NO AMP",0)</f>
        <v>#N/A</v>
      </c>
      <c r="Y655" s="10">
        <v>161</v>
      </c>
    </row>
    <row r="656" spans="16:25">
      <c r="P656" s="1" t="str">
        <f t="shared" si="16"/>
        <v/>
      </c>
      <c r="Q656" s="1" t="s">
        <v>563</v>
      </c>
      <c r="R656" s="1" t="s">
        <v>26</v>
      </c>
      <c r="S656" s="1" t="s">
        <v>27</v>
      </c>
      <c r="T656" s="1" t="s">
        <v>28</v>
      </c>
      <c r="U656" s="1" t="s">
        <v>562</v>
      </c>
      <c r="W656" s="1" t="str">
        <f>IF($N$11="ENTER INITIALS","",IF(V656="","INVALID",IF(V656&lt;33,"VALID","INVALID")))</f>
        <v/>
      </c>
      <c r="X656" s="5" t="e" cm="1">
        <f t="array" ref="X656">_xlfn.IFS(W656="VALID",1,W656="INVALID",0,W656="NO AMP",0)</f>
        <v>#N/A</v>
      </c>
      <c r="Y656" s="10">
        <v>161</v>
      </c>
    </row>
    <row r="657" spans="16:25">
      <c r="P657" s="1" t="str">
        <f t="shared" si="16"/>
        <v/>
      </c>
      <c r="Q657" s="1" t="s">
        <v>563</v>
      </c>
      <c r="R657" s="1" t="s">
        <v>33</v>
      </c>
      <c r="S657" s="1" t="s">
        <v>34</v>
      </c>
      <c r="T657" s="1" t="s">
        <v>28</v>
      </c>
      <c r="U657" s="1" t="s">
        <v>562</v>
      </c>
      <c r="W657" s="1" t="str">
        <f>IF($N$11="ENTER INITIALS","",IF(V657="","NO",IF(V657&lt;33,"YES","NO")))</f>
        <v/>
      </c>
      <c r="X657" s="5" t="e" cm="1">
        <f t="array" ref="X657">_xlfn.IFS(W657="YES",1,W657="NO",0,W657="NO AMP",0)</f>
        <v>#N/A</v>
      </c>
      <c r="Y657" s="10">
        <v>161</v>
      </c>
    </row>
    <row r="658" spans="16:25">
      <c r="P658" s="1" t="str">
        <f t="shared" si="16"/>
        <v/>
      </c>
      <c r="Q658" s="1" t="s">
        <v>564</v>
      </c>
      <c r="R658" s="1" t="s">
        <v>26</v>
      </c>
      <c r="S658" s="1" t="s">
        <v>27</v>
      </c>
      <c r="T658" s="1" t="s">
        <v>28</v>
      </c>
      <c r="U658" s="1" t="s">
        <v>565</v>
      </c>
      <c r="W658" s="1" t="str">
        <f>IF($N$11="ENTER INITIALS","",IF(V658="","INVALID",IF(V658&lt;33,"VALID","INVALID")))</f>
        <v/>
      </c>
      <c r="X658" s="5" t="e" cm="1">
        <f t="array" ref="X658">_xlfn.IFS(W658="VALID",1,W658="INVALID",0,W658="NO AMP",0)</f>
        <v>#N/A</v>
      </c>
      <c r="Y658" s="10">
        <v>162</v>
      </c>
    </row>
    <row r="659" spans="16:25">
      <c r="P659" s="1" t="str">
        <f t="shared" si="16"/>
        <v/>
      </c>
      <c r="Q659" s="1" t="s">
        <v>564</v>
      </c>
      <c r="R659" s="1" t="s">
        <v>33</v>
      </c>
      <c r="S659" s="1" t="s">
        <v>34</v>
      </c>
      <c r="T659" s="1" t="s">
        <v>28</v>
      </c>
      <c r="U659" s="1" t="s">
        <v>565</v>
      </c>
      <c r="W659" s="1" t="str">
        <f>IF($N$11="ENTER INITIALS","",IF(V659="","NO",IF(V659&lt;33,"YES","NO")))</f>
        <v/>
      </c>
      <c r="X659" s="5" t="e" cm="1">
        <f t="array" ref="X659">_xlfn.IFS(W659="YES",1,W659="NO",0,W659="NO AMP",0)</f>
        <v>#N/A</v>
      </c>
      <c r="Y659" s="10">
        <v>162</v>
      </c>
    </row>
    <row r="660" spans="16:25">
      <c r="P660" s="1" t="str">
        <f t="shared" si="16"/>
        <v/>
      </c>
      <c r="Q660" s="1" t="s">
        <v>566</v>
      </c>
      <c r="R660" s="1" t="s">
        <v>26</v>
      </c>
      <c r="S660" s="1" t="s">
        <v>27</v>
      </c>
      <c r="T660" s="1" t="s">
        <v>28</v>
      </c>
      <c r="U660" s="1" t="s">
        <v>565</v>
      </c>
      <c r="W660" s="1" t="str">
        <f>IF($N$11="ENTER INITIALS","",IF(V660="","INVALID",IF(V660&lt;33,"VALID","INVALID")))</f>
        <v/>
      </c>
      <c r="X660" s="5" t="e" cm="1">
        <f t="array" ref="X660">_xlfn.IFS(W660="VALID",1,W660="INVALID",0,W660="NO AMP",0)</f>
        <v>#N/A</v>
      </c>
      <c r="Y660" s="10">
        <v>162</v>
      </c>
    </row>
    <row r="661" spans="16:25">
      <c r="P661" s="1" t="str">
        <f t="shared" si="16"/>
        <v/>
      </c>
      <c r="Q661" s="1" t="s">
        <v>566</v>
      </c>
      <c r="R661" s="1" t="s">
        <v>33</v>
      </c>
      <c r="S661" s="1" t="s">
        <v>34</v>
      </c>
      <c r="T661" s="1" t="s">
        <v>28</v>
      </c>
      <c r="U661" s="1" t="s">
        <v>565</v>
      </c>
      <c r="W661" s="1" t="str">
        <f>IF($N$11="ENTER INITIALS","",IF(V661="","NO",IF(V661&lt;33,"YES","NO")))</f>
        <v/>
      </c>
      <c r="X661" s="5" t="e" cm="1">
        <f t="array" ref="X661">_xlfn.IFS(W661="YES",1,W661="NO",0,W661="NO AMP",0)</f>
        <v>#N/A</v>
      </c>
      <c r="Y661" s="10">
        <v>162</v>
      </c>
    </row>
    <row r="662" spans="16:25">
      <c r="P662" s="1" t="str">
        <f t="shared" si="16"/>
        <v/>
      </c>
      <c r="Q662" s="1" t="s">
        <v>567</v>
      </c>
      <c r="R662" s="1" t="s">
        <v>26</v>
      </c>
      <c r="S662" s="1" t="s">
        <v>27</v>
      </c>
      <c r="T662" s="1" t="s">
        <v>28</v>
      </c>
      <c r="U662" s="1" t="s">
        <v>568</v>
      </c>
      <c r="W662" s="1" t="str">
        <f>IF($N$11="ENTER INITIALS","",IF(V662="","INVALID",IF(V662&lt;33,"VALID","INVALID")))</f>
        <v/>
      </c>
      <c r="X662" s="5" t="e" cm="1">
        <f t="array" ref="X662">_xlfn.IFS(W662="VALID",1,W662="INVALID",0,W662="NO AMP",0)</f>
        <v>#N/A</v>
      </c>
      <c r="Y662" s="10">
        <v>163</v>
      </c>
    </row>
    <row r="663" spans="16:25">
      <c r="P663" s="1" t="str">
        <f t="shared" si="16"/>
        <v/>
      </c>
      <c r="Q663" s="1" t="s">
        <v>567</v>
      </c>
      <c r="R663" s="1" t="s">
        <v>33</v>
      </c>
      <c r="S663" s="1" t="s">
        <v>34</v>
      </c>
      <c r="T663" s="1" t="s">
        <v>28</v>
      </c>
      <c r="U663" s="1" t="s">
        <v>568</v>
      </c>
      <c r="W663" s="1" t="str">
        <f>IF($N$11="ENTER INITIALS","",IF(V663="","NO",IF(V663&lt;33,"YES","NO")))</f>
        <v/>
      </c>
      <c r="X663" s="5" t="e" cm="1">
        <f t="array" ref="X663">_xlfn.IFS(W663="YES",1,W663="NO",0,W663="NO AMP",0)</f>
        <v>#N/A</v>
      </c>
      <c r="Y663" s="10">
        <v>163</v>
      </c>
    </row>
    <row r="664" spans="16:25">
      <c r="P664" s="1" t="str">
        <f t="shared" si="16"/>
        <v/>
      </c>
      <c r="Q664" s="1" t="s">
        <v>569</v>
      </c>
      <c r="R664" s="1" t="s">
        <v>26</v>
      </c>
      <c r="S664" s="1" t="s">
        <v>27</v>
      </c>
      <c r="T664" s="1" t="s">
        <v>28</v>
      </c>
      <c r="U664" s="1" t="s">
        <v>568</v>
      </c>
      <c r="W664" s="1" t="str">
        <f>IF($N$11="ENTER INITIALS","",IF(V664="","INVALID",IF(V664&lt;33,"VALID","INVALID")))</f>
        <v/>
      </c>
      <c r="X664" s="5" t="e" cm="1">
        <f t="array" ref="X664">_xlfn.IFS(W664="VALID",1,W664="INVALID",0,W664="NO AMP",0)</f>
        <v>#N/A</v>
      </c>
      <c r="Y664" s="10">
        <v>163</v>
      </c>
    </row>
    <row r="665" spans="16:25">
      <c r="P665" s="1" t="str">
        <f t="shared" si="16"/>
        <v/>
      </c>
      <c r="Q665" s="1" t="s">
        <v>569</v>
      </c>
      <c r="R665" s="1" t="s">
        <v>33</v>
      </c>
      <c r="S665" s="1" t="s">
        <v>34</v>
      </c>
      <c r="T665" s="1" t="s">
        <v>28</v>
      </c>
      <c r="U665" s="1" t="s">
        <v>568</v>
      </c>
      <c r="W665" s="1" t="str">
        <f>IF($N$11="ENTER INITIALS","",IF(V665="","NO",IF(V665&lt;33,"YES","NO")))</f>
        <v/>
      </c>
      <c r="X665" s="5" t="e" cm="1">
        <f t="array" ref="X665">_xlfn.IFS(W665="YES",1,W665="NO",0,W665="NO AMP",0)</f>
        <v>#N/A</v>
      </c>
      <c r="Y665" s="10">
        <v>163</v>
      </c>
    </row>
    <row r="666" spans="16:25">
      <c r="P666" s="1" t="str">
        <f t="shared" si="16"/>
        <v/>
      </c>
      <c r="Q666" s="1" t="s">
        <v>570</v>
      </c>
      <c r="R666" s="1" t="s">
        <v>26</v>
      </c>
      <c r="S666" s="1" t="s">
        <v>27</v>
      </c>
      <c r="T666" s="1" t="s">
        <v>28</v>
      </c>
      <c r="U666" s="1" t="s">
        <v>571</v>
      </c>
      <c r="W666" s="1" t="str">
        <f>IF($N$11="ENTER INITIALS","",IF(V666="","INVALID",IF(V666&lt;33,"VALID","INVALID")))</f>
        <v/>
      </c>
      <c r="X666" s="5" t="e" cm="1">
        <f t="array" ref="X666">_xlfn.IFS(W666="VALID",1,W666="INVALID",0,W666="NO AMP",0)</f>
        <v>#N/A</v>
      </c>
      <c r="Y666" s="10">
        <v>164</v>
      </c>
    </row>
    <row r="667" spans="16:25">
      <c r="P667" s="1" t="str">
        <f t="shared" si="16"/>
        <v/>
      </c>
      <c r="Q667" s="1" t="s">
        <v>570</v>
      </c>
      <c r="R667" s="1" t="s">
        <v>33</v>
      </c>
      <c r="S667" s="1" t="s">
        <v>34</v>
      </c>
      <c r="T667" s="1" t="s">
        <v>28</v>
      </c>
      <c r="U667" s="1" t="s">
        <v>571</v>
      </c>
      <c r="W667" s="1" t="str">
        <f>IF($N$11="ENTER INITIALS","",IF(V667="","NO",IF(V667&lt;33,"YES","NO")))</f>
        <v/>
      </c>
      <c r="X667" s="5" t="e" cm="1">
        <f t="array" ref="X667">_xlfn.IFS(W667="YES",1,W667="NO",0,W667="NO AMP",0)</f>
        <v>#N/A</v>
      </c>
      <c r="Y667" s="10">
        <v>164</v>
      </c>
    </row>
    <row r="668" spans="16:25">
      <c r="P668" s="1" t="str">
        <f t="shared" si="16"/>
        <v/>
      </c>
      <c r="Q668" s="1" t="s">
        <v>572</v>
      </c>
      <c r="R668" s="1" t="s">
        <v>26</v>
      </c>
      <c r="S668" s="1" t="s">
        <v>27</v>
      </c>
      <c r="T668" s="1" t="s">
        <v>28</v>
      </c>
      <c r="U668" s="1" t="s">
        <v>571</v>
      </c>
      <c r="W668" s="1" t="str">
        <f>IF($N$11="ENTER INITIALS","",IF(V668="","INVALID",IF(V668&lt;33,"VALID","INVALID")))</f>
        <v/>
      </c>
      <c r="X668" s="5" t="e" cm="1">
        <f t="array" ref="X668">_xlfn.IFS(W668="VALID",1,W668="INVALID",0,W668="NO AMP",0)</f>
        <v>#N/A</v>
      </c>
      <c r="Y668" s="10">
        <v>164</v>
      </c>
    </row>
    <row r="669" spans="16:25">
      <c r="P669" s="1" t="str">
        <f t="shared" si="16"/>
        <v/>
      </c>
      <c r="Q669" s="1" t="s">
        <v>572</v>
      </c>
      <c r="R669" s="1" t="s">
        <v>33</v>
      </c>
      <c r="S669" s="1" t="s">
        <v>34</v>
      </c>
      <c r="T669" s="1" t="s">
        <v>28</v>
      </c>
      <c r="U669" s="1" t="s">
        <v>571</v>
      </c>
      <c r="W669" s="1" t="str">
        <f>IF($N$11="ENTER INITIALS","",IF(V669="","NO",IF(V669&lt;33,"YES","NO")))</f>
        <v/>
      </c>
      <c r="X669" s="5" t="e" cm="1">
        <f t="array" ref="X669">_xlfn.IFS(W669="YES",1,W669="NO",0,W669="NO AMP",0)</f>
        <v>#N/A</v>
      </c>
      <c r="Y669" s="10">
        <v>164</v>
      </c>
    </row>
    <row r="670" spans="16:25">
      <c r="P670" s="1" t="str">
        <f t="shared" si="16"/>
        <v/>
      </c>
      <c r="Q670" s="1" t="s">
        <v>573</v>
      </c>
      <c r="R670" s="1" t="s">
        <v>26</v>
      </c>
      <c r="S670" s="1" t="s">
        <v>27</v>
      </c>
      <c r="T670" s="1" t="s">
        <v>28</v>
      </c>
      <c r="U670" s="1" t="s">
        <v>574</v>
      </c>
      <c r="W670" s="1" t="str">
        <f>IF($N$11="ENTER INITIALS","",IF(V670="","INVALID",IF(V670&lt;33,"VALID","INVALID")))</f>
        <v/>
      </c>
      <c r="X670" s="5" t="e" cm="1">
        <f t="array" ref="X670">_xlfn.IFS(W670="VALID",1,W670="INVALID",0,W670="NO AMP",0)</f>
        <v>#N/A</v>
      </c>
      <c r="Y670" s="10">
        <v>165</v>
      </c>
    </row>
    <row r="671" spans="16:25">
      <c r="P671" s="1" t="str">
        <f t="shared" si="16"/>
        <v/>
      </c>
      <c r="Q671" s="1" t="s">
        <v>573</v>
      </c>
      <c r="R671" s="1" t="s">
        <v>33</v>
      </c>
      <c r="S671" s="1" t="s">
        <v>34</v>
      </c>
      <c r="T671" s="1" t="s">
        <v>28</v>
      </c>
      <c r="U671" s="1" t="s">
        <v>574</v>
      </c>
      <c r="W671" s="1" t="str">
        <f>IF($N$11="ENTER INITIALS","",IF(V671="","NO",IF(V671&lt;33,"YES","NO")))</f>
        <v/>
      </c>
      <c r="X671" s="5" t="e" cm="1">
        <f t="array" ref="X671">_xlfn.IFS(W671="YES",1,W671="NO",0,W671="NO AMP",0)</f>
        <v>#N/A</v>
      </c>
      <c r="Y671" s="10">
        <v>165</v>
      </c>
    </row>
    <row r="672" spans="16:25">
      <c r="P672" s="1" t="str">
        <f t="shared" si="16"/>
        <v/>
      </c>
      <c r="Q672" s="1" t="s">
        <v>575</v>
      </c>
      <c r="R672" s="1" t="s">
        <v>26</v>
      </c>
      <c r="S672" s="1" t="s">
        <v>27</v>
      </c>
      <c r="T672" s="1" t="s">
        <v>28</v>
      </c>
      <c r="U672" s="1" t="s">
        <v>574</v>
      </c>
      <c r="W672" s="1" t="str">
        <f>IF($N$11="ENTER INITIALS","",IF(V672="","INVALID",IF(V672&lt;33,"VALID","INVALID")))</f>
        <v/>
      </c>
      <c r="X672" s="5" t="e" cm="1">
        <f t="array" ref="X672">_xlfn.IFS(W672="VALID",1,W672="INVALID",0,W672="NO AMP",0)</f>
        <v>#N/A</v>
      </c>
      <c r="Y672" s="10">
        <v>165</v>
      </c>
    </row>
    <row r="673" spans="16:25">
      <c r="P673" s="1" t="str">
        <f t="shared" si="16"/>
        <v/>
      </c>
      <c r="Q673" s="1" t="s">
        <v>575</v>
      </c>
      <c r="R673" s="1" t="s">
        <v>33</v>
      </c>
      <c r="S673" s="1" t="s">
        <v>34</v>
      </c>
      <c r="T673" s="1" t="s">
        <v>28</v>
      </c>
      <c r="U673" s="1" t="s">
        <v>574</v>
      </c>
      <c r="W673" s="1" t="str">
        <f>IF($N$11="ENTER INITIALS","",IF(V673="","NO",IF(V673&lt;33,"YES","NO")))</f>
        <v/>
      </c>
      <c r="X673" s="5" t="e" cm="1">
        <f t="array" ref="X673">_xlfn.IFS(W673="YES",1,W673="NO",0,W673="NO AMP",0)</f>
        <v>#N/A</v>
      </c>
      <c r="Y673" s="10">
        <v>165</v>
      </c>
    </row>
    <row r="674" spans="16:25">
      <c r="P674" s="1" t="str">
        <f t="shared" si="16"/>
        <v/>
      </c>
      <c r="Q674" s="1" t="s">
        <v>576</v>
      </c>
      <c r="R674" s="1" t="s">
        <v>26</v>
      </c>
      <c r="S674" s="1" t="s">
        <v>27</v>
      </c>
      <c r="T674" s="1" t="s">
        <v>28</v>
      </c>
      <c r="U674" s="1" t="s">
        <v>577</v>
      </c>
      <c r="W674" s="1" t="str">
        <f>IF($N$11="ENTER INITIALS","",IF(V674="","INVALID",IF(V674&lt;33,"VALID","INVALID")))</f>
        <v/>
      </c>
      <c r="X674" s="5" t="e" cm="1">
        <f t="array" ref="X674">_xlfn.IFS(W674="VALID",1,W674="INVALID",0,W674="NO AMP",0)</f>
        <v>#N/A</v>
      </c>
      <c r="Y674" s="10">
        <v>166</v>
      </c>
    </row>
    <row r="675" spans="16:25">
      <c r="P675" s="1" t="str">
        <f t="shared" si="16"/>
        <v/>
      </c>
      <c r="Q675" s="1" t="s">
        <v>576</v>
      </c>
      <c r="R675" s="1" t="s">
        <v>33</v>
      </c>
      <c r="S675" s="1" t="s">
        <v>34</v>
      </c>
      <c r="T675" s="1" t="s">
        <v>28</v>
      </c>
      <c r="U675" s="1" t="s">
        <v>577</v>
      </c>
      <c r="W675" s="1" t="str">
        <f>IF($N$11="ENTER INITIALS","",IF(V675="","NO",IF(V675&lt;33,"YES","NO")))</f>
        <v/>
      </c>
      <c r="X675" s="5" t="e" cm="1">
        <f t="array" ref="X675">_xlfn.IFS(W675="YES",1,W675="NO",0,W675="NO AMP",0)</f>
        <v>#N/A</v>
      </c>
      <c r="Y675" s="10">
        <v>166</v>
      </c>
    </row>
    <row r="676" spans="16:25">
      <c r="P676" s="1" t="str">
        <f t="shared" si="16"/>
        <v/>
      </c>
      <c r="Q676" s="1" t="s">
        <v>578</v>
      </c>
      <c r="R676" s="1" t="s">
        <v>26</v>
      </c>
      <c r="S676" s="1" t="s">
        <v>27</v>
      </c>
      <c r="T676" s="1" t="s">
        <v>28</v>
      </c>
      <c r="U676" s="1" t="s">
        <v>577</v>
      </c>
      <c r="W676" s="1" t="str">
        <f>IF($N$11="ENTER INITIALS","",IF(V676="","INVALID",IF(V676&lt;33,"VALID","INVALID")))</f>
        <v/>
      </c>
      <c r="X676" s="5" t="e" cm="1">
        <f t="array" ref="X676">_xlfn.IFS(W676="VALID",1,W676="INVALID",0,W676="NO AMP",0)</f>
        <v>#N/A</v>
      </c>
      <c r="Y676" s="10">
        <v>166</v>
      </c>
    </row>
    <row r="677" spans="16:25">
      <c r="P677" s="1" t="str">
        <f t="shared" si="16"/>
        <v/>
      </c>
      <c r="Q677" s="1" t="s">
        <v>578</v>
      </c>
      <c r="R677" s="1" t="s">
        <v>33</v>
      </c>
      <c r="S677" s="1" t="s">
        <v>34</v>
      </c>
      <c r="T677" s="1" t="s">
        <v>28</v>
      </c>
      <c r="U677" s="1" t="s">
        <v>577</v>
      </c>
      <c r="W677" s="1" t="str">
        <f>IF($N$11="ENTER INITIALS","",IF(V677="","NO",IF(V677&lt;33,"YES","NO")))</f>
        <v/>
      </c>
      <c r="X677" s="5" t="e" cm="1">
        <f t="array" ref="X677">_xlfn.IFS(W677="YES",1,W677="NO",0,W677="NO AMP",0)</f>
        <v>#N/A</v>
      </c>
      <c r="Y677" s="10">
        <v>166</v>
      </c>
    </row>
    <row r="678" spans="16:25">
      <c r="P678" s="1" t="str">
        <f t="shared" si="16"/>
        <v/>
      </c>
      <c r="Q678" s="1" t="s">
        <v>579</v>
      </c>
      <c r="R678" s="1" t="s">
        <v>26</v>
      </c>
      <c r="S678" s="1" t="s">
        <v>27</v>
      </c>
      <c r="T678" s="1" t="s">
        <v>28</v>
      </c>
      <c r="U678" s="1" t="s">
        <v>580</v>
      </c>
      <c r="W678" s="1" t="str">
        <f>IF($N$11="ENTER INITIALS","",IF(V678="","INVALID",IF(V678&lt;33,"VALID","INVALID")))</f>
        <v/>
      </c>
      <c r="X678" s="5" t="e" cm="1">
        <f t="array" ref="X678">_xlfn.IFS(W678="VALID",1,W678="INVALID",0,W678="NO AMP",0)</f>
        <v>#N/A</v>
      </c>
      <c r="Y678" s="10">
        <v>167</v>
      </c>
    </row>
    <row r="679" spans="16:25">
      <c r="P679" s="1" t="str">
        <f t="shared" si="16"/>
        <v/>
      </c>
      <c r="Q679" s="1" t="s">
        <v>579</v>
      </c>
      <c r="R679" s="1" t="s">
        <v>33</v>
      </c>
      <c r="S679" s="1" t="s">
        <v>34</v>
      </c>
      <c r="T679" s="1" t="s">
        <v>28</v>
      </c>
      <c r="U679" s="1" t="s">
        <v>580</v>
      </c>
      <c r="W679" s="1" t="str">
        <f>IF($N$11="ENTER INITIALS","",IF(V679="","NO",IF(V679&lt;33,"YES","NO")))</f>
        <v/>
      </c>
      <c r="X679" s="5" t="e" cm="1">
        <f t="array" ref="X679">_xlfn.IFS(W679="YES",1,W679="NO",0,W679="NO AMP",0)</f>
        <v>#N/A</v>
      </c>
      <c r="Y679" s="10">
        <v>167</v>
      </c>
    </row>
    <row r="680" spans="16:25">
      <c r="P680" s="1" t="str">
        <f t="shared" si="16"/>
        <v/>
      </c>
      <c r="Q680" s="1" t="s">
        <v>581</v>
      </c>
      <c r="R680" s="1" t="s">
        <v>26</v>
      </c>
      <c r="S680" s="1" t="s">
        <v>27</v>
      </c>
      <c r="T680" s="1" t="s">
        <v>28</v>
      </c>
      <c r="U680" s="1" t="s">
        <v>580</v>
      </c>
      <c r="W680" s="1" t="str">
        <f>IF($N$11="ENTER INITIALS","",IF(V680="","INVALID",IF(V680&lt;33,"VALID","INVALID")))</f>
        <v/>
      </c>
      <c r="X680" s="5" t="e" cm="1">
        <f t="array" ref="X680">_xlfn.IFS(W680="VALID",1,W680="INVALID",0,W680="NO AMP",0)</f>
        <v>#N/A</v>
      </c>
      <c r="Y680" s="10">
        <v>167</v>
      </c>
    </row>
    <row r="681" spans="16:25">
      <c r="P681" s="1" t="str">
        <f t="shared" si="16"/>
        <v/>
      </c>
      <c r="Q681" s="1" t="s">
        <v>581</v>
      </c>
      <c r="R681" s="1" t="s">
        <v>33</v>
      </c>
      <c r="S681" s="1" t="s">
        <v>34</v>
      </c>
      <c r="T681" s="1" t="s">
        <v>28</v>
      </c>
      <c r="U681" s="1" t="s">
        <v>580</v>
      </c>
      <c r="W681" s="1" t="str">
        <f>IF($N$11="ENTER INITIALS","",IF(V681="","NO",IF(V681&lt;33,"YES","NO")))</f>
        <v/>
      </c>
      <c r="X681" s="5" t="e" cm="1">
        <f t="array" ref="X681">_xlfn.IFS(W681="YES",1,W681="NO",0,W681="NO AMP",0)</f>
        <v>#N/A</v>
      </c>
      <c r="Y681" s="10">
        <v>167</v>
      </c>
    </row>
    <row r="682" spans="16:25">
      <c r="P682" s="1" t="str">
        <f t="shared" si="16"/>
        <v/>
      </c>
      <c r="Q682" s="1" t="s">
        <v>582</v>
      </c>
      <c r="R682" s="1" t="s">
        <v>26</v>
      </c>
      <c r="S682" s="1" t="s">
        <v>27</v>
      </c>
      <c r="T682" s="1" t="s">
        <v>28</v>
      </c>
      <c r="U682" s="1" t="s">
        <v>583</v>
      </c>
      <c r="W682" s="1" t="str">
        <f>IF($N$11="ENTER INITIALS","",IF(V682="","INVALID",IF(V682&lt;33,"VALID","INVALID")))</f>
        <v/>
      </c>
      <c r="X682" s="5" t="e" cm="1">
        <f t="array" ref="X682">_xlfn.IFS(W682="VALID",1,W682="INVALID",0,W682="NO AMP",0)</f>
        <v>#N/A</v>
      </c>
      <c r="Y682" s="10">
        <v>168</v>
      </c>
    </row>
    <row r="683" spans="16:25">
      <c r="P683" s="1" t="str">
        <f t="shared" si="16"/>
        <v/>
      </c>
      <c r="Q683" s="1" t="s">
        <v>582</v>
      </c>
      <c r="R683" s="1" t="s">
        <v>33</v>
      </c>
      <c r="S683" s="1" t="s">
        <v>34</v>
      </c>
      <c r="T683" s="1" t="s">
        <v>28</v>
      </c>
      <c r="U683" s="1" t="s">
        <v>583</v>
      </c>
      <c r="W683" s="1" t="str">
        <f>IF($N$11="ENTER INITIALS","",IF(V683="","NO",IF(V683&lt;33,"YES","NO")))</f>
        <v/>
      </c>
      <c r="X683" s="5" t="e" cm="1">
        <f t="array" ref="X683">_xlfn.IFS(W683="YES",1,W683="NO",0,W683="NO AMP",0)</f>
        <v>#N/A</v>
      </c>
      <c r="Y683" s="10">
        <v>168</v>
      </c>
    </row>
    <row r="684" spans="16:25">
      <c r="P684" s="1" t="str">
        <f t="shared" si="16"/>
        <v/>
      </c>
      <c r="Q684" s="1" t="s">
        <v>584</v>
      </c>
      <c r="R684" s="1" t="s">
        <v>26</v>
      </c>
      <c r="S684" s="1" t="s">
        <v>27</v>
      </c>
      <c r="T684" s="1" t="s">
        <v>28</v>
      </c>
      <c r="U684" s="1" t="s">
        <v>583</v>
      </c>
      <c r="W684" s="1" t="str">
        <f>IF($N$11="ENTER INITIALS","",IF(V684="","INVALID",IF(V684&lt;33,"VALID","INVALID")))</f>
        <v/>
      </c>
      <c r="X684" s="5" t="e" cm="1">
        <f t="array" ref="X684">_xlfn.IFS(W684="VALID",1,W684="INVALID",0,W684="NO AMP",0)</f>
        <v>#N/A</v>
      </c>
      <c r="Y684" s="10">
        <v>168</v>
      </c>
    </row>
    <row r="685" spans="16:25">
      <c r="P685" s="1" t="str">
        <f t="shared" si="16"/>
        <v/>
      </c>
      <c r="Q685" s="1" t="s">
        <v>584</v>
      </c>
      <c r="R685" s="1" t="s">
        <v>33</v>
      </c>
      <c r="S685" s="1" t="s">
        <v>34</v>
      </c>
      <c r="T685" s="1" t="s">
        <v>28</v>
      </c>
      <c r="U685" s="1" t="s">
        <v>583</v>
      </c>
      <c r="W685" s="1" t="str">
        <f>IF($N$11="ENTER INITIALS","",IF(V685="","NO",IF(V685&lt;33,"YES","NO")))</f>
        <v/>
      </c>
      <c r="X685" s="5" t="e" cm="1">
        <f t="array" ref="X685">_xlfn.IFS(W685="YES",1,W685="NO",0,W685="NO AMP",0)</f>
        <v>#N/A</v>
      </c>
      <c r="Y685" s="10">
        <v>168</v>
      </c>
    </row>
    <row r="686" spans="16:25">
      <c r="P686" s="1" t="str">
        <f t="shared" si="16"/>
        <v/>
      </c>
      <c r="Q686" s="1" t="s">
        <v>585</v>
      </c>
      <c r="R686" s="1" t="s">
        <v>26</v>
      </c>
      <c r="S686" s="1" t="s">
        <v>27</v>
      </c>
      <c r="T686" s="1" t="s">
        <v>28</v>
      </c>
      <c r="U686" s="1" t="s">
        <v>586</v>
      </c>
      <c r="W686" s="1" t="str">
        <f>IF($N$11="ENTER INITIALS","",IF(V686="","INVALID",IF(V686&lt;33,"VALID","INVALID")))</f>
        <v/>
      </c>
      <c r="X686" s="5" t="e" cm="1">
        <f t="array" ref="X686">_xlfn.IFS(W686="VALID",1,W686="INVALID",0,W686="NO AMP",0)</f>
        <v>#N/A</v>
      </c>
      <c r="Y686" s="10">
        <v>169</v>
      </c>
    </row>
    <row r="687" spans="16:25">
      <c r="P687" s="1" t="str">
        <f t="shared" si="16"/>
        <v/>
      </c>
      <c r="Q687" s="1" t="s">
        <v>585</v>
      </c>
      <c r="R687" s="1" t="s">
        <v>33</v>
      </c>
      <c r="S687" s="1" t="s">
        <v>34</v>
      </c>
      <c r="T687" s="1" t="s">
        <v>28</v>
      </c>
      <c r="U687" s="1" t="s">
        <v>586</v>
      </c>
      <c r="W687" s="1" t="str">
        <f>IF($N$11="ENTER INITIALS","",IF(V687="","NO",IF(V687&lt;33,"YES","NO")))</f>
        <v/>
      </c>
      <c r="X687" s="5" t="e" cm="1">
        <f t="array" ref="X687">_xlfn.IFS(W687="YES",1,W687="NO",0,W687="NO AMP",0)</f>
        <v>#N/A</v>
      </c>
      <c r="Y687" s="10">
        <v>169</v>
      </c>
    </row>
    <row r="688" spans="16:25">
      <c r="P688" s="1" t="str">
        <f t="shared" si="16"/>
        <v/>
      </c>
      <c r="Q688" s="1" t="s">
        <v>587</v>
      </c>
      <c r="R688" s="1" t="s">
        <v>26</v>
      </c>
      <c r="S688" s="1" t="s">
        <v>27</v>
      </c>
      <c r="T688" s="1" t="s">
        <v>28</v>
      </c>
      <c r="U688" s="1" t="s">
        <v>586</v>
      </c>
      <c r="W688" s="1" t="str">
        <f>IF($N$11="ENTER INITIALS","",IF(V688="","INVALID",IF(V688&lt;33,"VALID","INVALID")))</f>
        <v/>
      </c>
      <c r="X688" s="5" t="e" cm="1">
        <f t="array" ref="X688">_xlfn.IFS(W688="VALID",1,W688="INVALID",0,W688="NO AMP",0)</f>
        <v>#N/A</v>
      </c>
      <c r="Y688" s="10">
        <v>169</v>
      </c>
    </row>
    <row r="689" spans="16:25">
      <c r="P689" s="1" t="str">
        <f t="shared" si="16"/>
        <v/>
      </c>
      <c r="Q689" s="1" t="s">
        <v>587</v>
      </c>
      <c r="R689" s="1" t="s">
        <v>33</v>
      </c>
      <c r="S689" s="1" t="s">
        <v>34</v>
      </c>
      <c r="T689" s="1" t="s">
        <v>28</v>
      </c>
      <c r="U689" s="1" t="s">
        <v>586</v>
      </c>
      <c r="W689" s="1" t="str">
        <f>IF($N$11="ENTER INITIALS","",IF(V689="","NO",IF(V689&lt;33,"YES","NO")))</f>
        <v/>
      </c>
      <c r="X689" s="5" t="e" cm="1">
        <f t="array" ref="X689">_xlfn.IFS(W689="YES",1,W689="NO",0,W689="NO AMP",0)</f>
        <v>#N/A</v>
      </c>
      <c r="Y689" s="10">
        <v>169</v>
      </c>
    </row>
    <row r="690" spans="16:25">
      <c r="P690" s="1" t="str">
        <f t="shared" si="16"/>
        <v/>
      </c>
      <c r="Q690" s="1" t="s">
        <v>588</v>
      </c>
      <c r="R690" s="1" t="s">
        <v>26</v>
      </c>
      <c r="S690" s="1" t="s">
        <v>27</v>
      </c>
      <c r="T690" s="1" t="s">
        <v>28</v>
      </c>
      <c r="U690" s="1" t="s">
        <v>589</v>
      </c>
      <c r="W690" s="1" t="str">
        <f>IF($N$11="ENTER INITIALS","",IF(V690="","INVALID",IF(V690&lt;33,"VALID","INVALID")))</f>
        <v/>
      </c>
      <c r="X690" s="5" t="e" cm="1">
        <f t="array" ref="X690">_xlfn.IFS(W690="VALID",1,W690="INVALID",0,W690="NO AMP",0)</f>
        <v>#N/A</v>
      </c>
      <c r="Y690" s="10">
        <v>170</v>
      </c>
    </row>
    <row r="691" spans="16:25">
      <c r="P691" s="1" t="str">
        <f t="shared" si="16"/>
        <v/>
      </c>
      <c r="Q691" s="1" t="s">
        <v>588</v>
      </c>
      <c r="R691" s="1" t="s">
        <v>33</v>
      </c>
      <c r="S691" s="1" t="s">
        <v>34</v>
      </c>
      <c r="T691" s="1" t="s">
        <v>28</v>
      </c>
      <c r="U691" s="1" t="s">
        <v>589</v>
      </c>
      <c r="W691" s="1" t="str">
        <f>IF($N$11="ENTER INITIALS","",IF(V691="","NO",IF(V691&lt;33,"YES","NO")))</f>
        <v/>
      </c>
      <c r="X691" s="5" t="e" cm="1">
        <f t="array" ref="X691">_xlfn.IFS(W691="YES",1,W691="NO",0,W691="NO AMP",0)</f>
        <v>#N/A</v>
      </c>
      <c r="Y691" s="10">
        <v>170</v>
      </c>
    </row>
    <row r="692" spans="16:25">
      <c r="P692" s="1" t="str">
        <f t="shared" si="16"/>
        <v/>
      </c>
      <c r="Q692" s="1" t="s">
        <v>590</v>
      </c>
      <c r="R692" s="1" t="s">
        <v>26</v>
      </c>
      <c r="S692" s="1" t="s">
        <v>27</v>
      </c>
      <c r="T692" s="1" t="s">
        <v>28</v>
      </c>
      <c r="U692" s="1" t="s">
        <v>589</v>
      </c>
      <c r="W692" s="1" t="str">
        <f>IF($N$11="ENTER INITIALS","",IF(V692="","INVALID",IF(V692&lt;33,"VALID","INVALID")))</f>
        <v/>
      </c>
      <c r="X692" s="5" t="e" cm="1">
        <f t="array" ref="X692">_xlfn.IFS(W692="VALID",1,W692="INVALID",0,W692="NO AMP",0)</f>
        <v>#N/A</v>
      </c>
      <c r="Y692" s="10">
        <v>170</v>
      </c>
    </row>
    <row r="693" spans="16:25">
      <c r="P693" s="1" t="str">
        <f t="shared" si="16"/>
        <v/>
      </c>
      <c r="Q693" s="1" t="s">
        <v>590</v>
      </c>
      <c r="R693" s="1" t="s">
        <v>33</v>
      </c>
      <c r="S693" s="1" t="s">
        <v>34</v>
      </c>
      <c r="T693" s="1" t="s">
        <v>28</v>
      </c>
      <c r="U693" s="1" t="s">
        <v>589</v>
      </c>
      <c r="W693" s="1" t="str">
        <f>IF($N$11="ENTER INITIALS","",IF(V693="","NO",IF(V693&lt;33,"YES","NO")))</f>
        <v/>
      </c>
      <c r="X693" s="5" t="e" cm="1">
        <f t="array" ref="X693">_xlfn.IFS(W693="YES",1,W693="NO",0,W693="NO AMP",0)</f>
        <v>#N/A</v>
      </c>
      <c r="Y693" s="10">
        <v>170</v>
      </c>
    </row>
    <row r="694" spans="16:25">
      <c r="P694" s="1" t="str">
        <f t="shared" si="16"/>
        <v/>
      </c>
      <c r="Q694" s="1" t="s">
        <v>591</v>
      </c>
      <c r="R694" s="1" t="s">
        <v>26</v>
      </c>
      <c r="S694" s="1" t="s">
        <v>27</v>
      </c>
      <c r="T694" s="1" t="s">
        <v>28</v>
      </c>
      <c r="U694" s="1" t="s">
        <v>592</v>
      </c>
      <c r="W694" s="1" t="str">
        <f>IF($N$11="ENTER INITIALS","",IF(V694="","INVALID",IF(V694&lt;33,"VALID","INVALID")))</f>
        <v/>
      </c>
      <c r="X694" s="5" t="e" cm="1">
        <f t="array" ref="X694">_xlfn.IFS(W694="VALID",1,W694="INVALID",0,W694="NO AMP",0)</f>
        <v>#N/A</v>
      </c>
      <c r="Y694" s="10">
        <v>171</v>
      </c>
    </row>
    <row r="695" spans="16:25">
      <c r="P695" s="1" t="str">
        <f t="shared" si="16"/>
        <v/>
      </c>
      <c r="Q695" s="1" t="s">
        <v>591</v>
      </c>
      <c r="R695" s="1" t="s">
        <v>33</v>
      </c>
      <c r="S695" s="1" t="s">
        <v>34</v>
      </c>
      <c r="T695" s="1" t="s">
        <v>28</v>
      </c>
      <c r="U695" s="1" t="s">
        <v>592</v>
      </c>
      <c r="W695" s="1" t="str">
        <f>IF($N$11="ENTER INITIALS","",IF(V695="","NO",IF(V695&lt;33,"YES","NO")))</f>
        <v/>
      </c>
      <c r="X695" s="5" t="e" cm="1">
        <f t="array" ref="X695">_xlfn.IFS(W695="YES",1,W695="NO",0,W695="NO AMP",0)</f>
        <v>#N/A</v>
      </c>
      <c r="Y695" s="10">
        <v>171</v>
      </c>
    </row>
    <row r="696" spans="16:25">
      <c r="P696" s="1" t="str">
        <f t="shared" si="16"/>
        <v/>
      </c>
      <c r="Q696" s="1" t="s">
        <v>593</v>
      </c>
      <c r="R696" s="1" t="s">
        <v>26</v>
      </c>
      <c r="S696" s="1" t="s">
        <v>27</v>
      </c>
      <c r="T696" s="1" t="s">
        <v>28</v>
      </c>
      <c r="U696" s="1" t="s">
        <v>592</v>
      </c>
      <c r="W696" s="1" t="str">
        <f>IF($N$11="ENTER INITIALS","",IF(V696="","INVALID",IF(V696&lt;33,"VALID","INVALID")))</f>
        <v/>
      </c>
      <c r="X696" s="5" t="e" cm="1">
        <f t="array" ref="X696">_xlfn.IFS(W696="VALID",1,W696="INVALID",0,W696="NO AMP",0)</f>
        <v>#N/A</v>
      </c>
      <c r="Y696" s="10">
        <v>171</v>
      </c>
    </row>
    <row r="697" spans="16:25">
      <c r="P697" s="1" t="str">
        <f t="shared" si="16"/>
        <v/>
      </c>
      <c r="Q697" s="1" t="s">
        <v>593</v>
      </c>
      <c r="R697" s="1" t="s">
        <v>33</v>
      </c>
      <c r="S697" s="1" t="s">
        <v>34</v>
      </c>
      <c r="T697" s="1" t="s">
        <v>28</v>
      </c>
      <c r="U697" s="1" t="s">
        <v>592</v>
      </c>
      <c r="W697" s="1" t="str">
        <f>IF($N$11="ENTER INITIALS","",IF(V697="","NO",IF(V697&lt;33,"YES","NO")))</f>
        <v/>
      </c>
      <c r="X697" s="5" t="e" cm="1">
        <f t="array" ref="X697">_xlfn.IFS(W697="YES",1,W697="NO",0,W697="NO AMP",0)</f>
        <v>#N/A</v>
      </c>
      <c r="Y697" s="10">
        <v>171</v>
      </c>
    </row>
    <row r="698" spans="16:25">
      <c r="P698" s="1" t="str">
        <f t="shared" si="16"/>
        <v/>
      </c>
      <c r="Q698" s="1" t="s">
        <v>594</v>
      </c>
      <c r="R698" s="1" t="s">
        <v>26</v>
      </c>
      <c r="S698" s="1" t="s">
        <v>27</v>
      </c>
      <c r="T698" s="1" t="s">
        <v>28</v>
      </c>
      <c r="U698" s="1" t="s">
        <v>595</v>
      </c>
      <c r="W698" s="1" t="str">
        <f>IF($N$11="ENTER INITIALS","",IF(V698="","INVALID",IF(V698&lt;33,"VALID","INVALID")))</f>
        <v/>
      </c>
      <c r="X698" s="5" t="e" cm="1">
        <f t="array" ref="X698">_xlfn.IFS(W698="VALID",1,W698="INVALID",0,W698="NO AMP",0)</f>
        <v>#N/A</v>
      </c>
      <c r="Y698" s="10">
        <v>172</v>
      </c>
    </row>
    <row r="699" spans="16:25">
      <c r="P699" s="1" t="str">
        <f t="shared" si="16"/>
        <v/>
      </c>
      <c r="Q699" s="1" t="s">
        <v>594</v>
      </c>
      <c r="R699" s="1" t="s">
        <v>33</v>
      </c>
      <c r="S699" s="1" t="s">
        <v>34</v>
      </c>
      <c r="T699" s="1" t="s">
        <v>28</v>
      </c>
      <c r="U699" s="1" t="s">
        <v>595</v>
      </c>
      <c r="W699" s="1" t="str">
        <f>IF($N$11="ENTER INITIALS","",IF(V699="","NO",IF(V699&lt;33,"YES","NO")))</f>
        <v/>
      </c>
      <c r="X699" s="5" t="e" cm="1">
        <f t="array" ref="X699">_xlfn.IFS(W699="YES",1,W699="NO",0,W699="NO AMP",0)</f>
        <v>#N/A</v>
      </c>
      <c r="Y699" s="10">
        <v>172</v>
      </c>
    </row>
    <row r="700" spans="16:25">
      <c r="P700" s="1" t="str">
        <f t="shared" si="16"/>
        <v/>
      </c>
      <c r="Q700" s="1" t="s">
        <v>596</v>
      </c>
      <c r="R700" s="1" t="s">
        <v>26</v>
      </c>
      <c r="S700" s="1" t="s">
        <v>27</v>
      </c>
      <c r="T700" s="1" t="s">
        <v>28</v>
      </c>
      <c r="U700" s="1" t="s">
        <v>595</v>
      </c>
      <c r="W700" s="1" t="str">
        <f>IF($N$11="ENTER INITIALS","",IF(V700="","INVALID",IF(V700&lt;33,"VALID","INVALID")))</f>
        <v/>
      </c>
      <c r="X700" s="5" t="e" cm="1">
        <f t="array" ref="X700">_xlfn.IFS(W700="VALID",1,W700="INVALID",0,W700="NO AMP",0)</f>
        <v>#N/A</v>
      </c>
      <c r="Y700" s="10">
        <v>172</v>
      </c>
    </row>
    <row r="701" spans="16:25">
      <c r="P701" s="1" t="str">
        <f t="shared" si="16"/>
        <v/>
      </c>
      <c r="Q701" s="1" t="s">
        <v>596</v>
      </c>
      <c r="R701" s="1" t="s">
        <v>33</v>
      </c>
      <c r="S701" s="1" t="s">
        <v>34</v>
      </c>
      <c r="T701" s="1" t="s">
        <v>28</v>
      </c>
      <c r="U701" s="1" t="s">
        <v>595</v>
      </c>
      <c r="W701" s="1" t="str">
        <f>IF($N$11="ENTER INITIALS","",IF(V701="","NO",IF(V701&lt;33,"YES","NO")))</f>
        <v/>
      </c>
      <c r="X701" s="5" t="e" cm="1">
        <f t="array" ref="X701">_xlfn.IFS(W701="YES",1,W701="NO",0,W701="NO AMP",0)</f>
        <v>#N/A</v>
      </c>
      <c r="Y701" s="10">
        <v>172</v>
      </c>
    </row>
    <row r="702" spans="16:25">
      <c r="P702" s="1" t="str">
        <f t="shared" si="16"/>
        <v/>
      </c>
      <c r="Q702" s="1" t="s">
        <v>597</v>
      </c>
      <c r="R702" s="1" t="s">
        <v>26</v>
      </c>
      <c r="S702" s="1" t="s">
        <v>27</v>
      </c>
      <c r="T702" s="1" t="s">
        <v>28</v>
      </c>
      <c r="U702" s="1" t="s">
        <v>598</v>
      </c>
      <c r="W702" s="1" t="str">
        <f>IF($N$11="ENTER INITIALS","",IF(V702="","INVALID",IF(V702&lt;33,"VALID","INVALID")))</f>
        <v/>
      </c>
      <c r="X702" s="5" t="e" cm="1">
        <f t="array" ref="X702">_xlfn.IFS(W702="VALID",1,W702="INVALID",0,W702="NO AMP",0)</f>
        <v>#N/A</v>
      </c>
      <c r="Y702" s="10">
        <v>173</v>
      </c>
    </row>
    <row r="703" spans="16:25">
      <c r="P703" s="1" t="str">
        <f t="shared" si="16"/>
        <v/>
      </c>
      <c r="Q703" s="1" t="s">
        <v>597</v>
      </c>
      <c r="R703" s="1" t="s">
        <v>33</v>
      </c>
      <c r="S703" s="1" t="s">
        <v>34</v>
      </c>
      <c r="T703" s="1" t="s">
        <v>28</v>
      </c>
      <c r="U703" s="1" t="s">
        <v>598</v>
      </c>
      <c r="W703" s="1" t="str">
        <f>IF($N$11="ENTER INITIALS","",IF(V703="","NO",IF(V703&lt;33,"YES","NO")))</f>
        <v/>
      </c>
      <c r="X703" s="5" t="e" cm="1">
        <f t="array" ref="X703">_xlfn.IFS(W703="YES",1,W703="NO",0,W703="NO AMP",0)</f>
        <v>#N/A</v>
      </c>
      <c r="Y703" s="10">
        <v>173</v>
      </c>
    </row>
    <row r="704" spans="16:25">
      <c r="P704" s="1" t="str">
        <f t="shared" si="16"/>
        <v/>
      </c>
      <c r="Q704" s="1" t="s">
        <v>599</v>
      </c>
      <c r="R704" s="1" t="s">
        <v>26</v>
      </c>
      <c r="S704" s="1" t="s">
        <v>27</v>
      </c>
      <c r="T704" s="1" t="s">
        <v>28</v>
      </c>
      <c r="U704" s="1" t="s">
        <v>598</v>
      </c>
      <c r="W704" s="1" t="str">
        <f>IF($N$11="ENTER INITIALS","",IF(V704="","INVALID",IF(V704&lt;33,"VALID","INVALID")))</f>
        <v/>
      </c>
      <c r="X704" s="5" t="e" cm="1">
        <f t="array" ref="X704">_xlfn.IFS(W704="VALID",1,W704="INVALID",0,W704="NO AMP",0)</f>
        <v>#N/A</v>
      </c>
      <c r="Y704" s="10">
        <v>173</v>
      </c>
    </row>
    <row r="705" spans="16:25">
      <c r="P705" s="1" t="str">
        <f t="shared" si="16"/>
        <v/>
      </c>
      <c r="Q705" s="1" t="s">
        <v>599</v>
      </c>
      <c r="R705" s="1" t="s">
        <v>33</v>
      </c>
      <c r="S705" s="1" t="s">
        <v>34</v>
      </c>
      <c r="T705" s="1" t="s">
        <v>28</v>
      </c>
      <c r="U705" s="1" t="s">
        <v>598</v>
      </c>
      <c r="W705" s="1" t="str">
        <f>IF($N$11="ENTER INITIALS","",IF(V705="","NO",IF(V705&lt;33,"YES","NO")))</f>
        <v/>
      </c>
      <c r="X705" s="5" t="e" cm="1">
        <f t="array" ref="X705">_xlfn.IFS(W705="YES",1,W705="NO",0,W705="NO AMP",0)</f>
        <v>#N/A</v>
      </c>
      <c r="Y705" s="10">
        <v>173</v>
      </c>
    </row>
    <row r="706" spans="16:25">
      <c r="P706" s="1" t="str">
        <f t="shared" si="16"/>
        <v/>
      </c>
      <c r="Q706" s="1" t="s">
        <v>600</v>
      </c>
      <c r="R706" s="1" t="s">
        <v>26</v>
      </c>
      <c r="S706" s="1" t="s">
        <v>27</v>
      </c>
      <c r="T706" s="1" t="s">
        <v>28</v>
      </c>
      <c r="U706" s="1" t="s">
        <v>601</v>
      </c>
      <c r="W706" s="1" t="str">
        <f>IF($N$11="ENTER INITIALS","",IF(V706="","INVALID",IF(V706&lt;33,"VALID","INVALID")))</f>
        <v/>
      </c>
      <c r="X706" s="5" t="e" cm="1">
        <f t="array" ref="X706">_xlfn.IFS(W706="VALID",1,W706="INVALID",0,W706="NO AMP",0)</f>
        <v>#N/A</v>
      </c>
      <c r="Y706" s="10">
        <v>174</v>
      </c>
    </row>
    <row r="707" spans="16:25">
      <c r="P707" s="1" t="str">
        <f t="shared" si="16"/>
        <v/>
      </c>
      <c r="Q707" s="1" t="s">
        <v>600</v>
      </c>
      <c r="R707" s="1" t="s">
        <v>33</v>
      </c>
      <c r="S707" s="1" t="s">
        <v>34</v>
      </c>
      <c r="T707" s="1" t="s">
        <v>28</v>
      </c>
      <c r="U707" s="1" t="s">
        <v>601</v>
      </c>
      <c r="W707" s="1" t="str">
        <f>IF($N$11="ENTER INITIALS","",IF(V707="","NO",IF(V707&lt;33,"YES","NO")))</f>
        <v/>
      </c>
      <c r="X707" s="5" t="e" cm="1">
        <f t="array" ref="X707">_xlfn.IFS(W707="YES",1,W707="NO",0,W707="NO AMP",0)</f>
        <v>#N/A</v>
      </c>
      <c r="Y707" s="10">
        <v>174</v>
      </c>
    </row>
    <row r="708" spans="16:25">
      <c r="P708" s="1" t="str">
        <f t="shared" si="16"/>
        <v/>
      </c>
      <c r="Q708" s="1" t="s">
        <v>602</v>
      </c>
      <c r="R708" s="1" t="s">
        <v>26</v>
      </c>
      <c r="S708" s="1" t="s">
        <v>27</v>
      </c>
      <c r="T708" s="1" t="s">
        <v>28</v>
      </c>
      <c r="U708" s="1" t="s">
        <v>601</v>
      </c>
      <c r="W708" s="1" t="str">
        <f>IF($N$11="ENTER INITIALS","",IF(V708="","INVALID",IF(V708&lt;33,"VALID","INVALID")))</f>
        <v/>
      </c>
      <c r="X708" s="5" t="e" cm="1">
        <f t="array" ref="X708">_xlfn.IFS(W708="VALID",1,W708="INVALID",0,W708="NO AMP",0)</f>
        <v>#N/A</v>
      </c>
      <c r="Y708" s="10">
        <v>174</v>
      </c>
    </row>
    <row r="709" spans="16:25">
      <c r="P709" s="1" t="str">
        <f t="shared" si="16"/>
        <v/>
      </c>
      <c r="Q709" s="1" t="s">
        <v>602</v>
      </c>
      <c r="R709" s="1" t="s">
        <v>33</v>
      </c>
      <c r="S709" s="1" t="s">
        <v>34</v>
      </c>
      <c r="T709" s="1" t="s">
        <v>28</v>
      </c>
      <c r="U709" s="1" t="s">
        <v>601</v>
      </c>
      <c r="W709" s="1" t="str">
        <f>IF($N$11="ENTER INITIALS","",IF(V709="","NO",IF(V709&lt;33,"YES","NO")))</f>
        <v/>
      </c>
      <c r="X709" s="5" t="e" cm="1">
        <f t="array" ref="X709">_xlfn.IFS(W709="YES",1,W709="NO",0,W709="NO AMP",0)</f>
        <v>#N/A</v>
      </c>
      <c r="Y709" s="10">
        <v>174</v>
      </c>
    </row>
    <row r="710" spans="16:25">
      <c r="P710" s="1" t="str">
        <f t="shared" si="16"/>
        <v/>
      </c>
      <c r="Q710" s="1" t="s">
        <v>603</v>
      </c>
      <c r="R710" s="1" t="s">
        <v>26</v>
      </c>
      <c r="S710" s="1" t="s">
        <v>27</v>
      </c>
      <c r="T710" s="1" t="s">
        <v>28</v>
      </c>
      <c r="U710" s="1" t="s">
        <v>604</v>
      </c>
      <c r="W710" s="1" t="str">
        <f>IF($N$11="ENTER INITIALS","",IF(V710="","INVALID",IF(V710&lt;33,"VALID","INVALID")))</f>
        <v/>
      </c>
      <c r="X710" s="5" t="e" cm="1">
        <f t="array" ref="X710">_xlfn.IFS(W710="VALID",1,W710="INVALID",0,W710="NO AMP",0)</f>
        <v>#N/A</v>
      </c>
      <c r="Y710" s="10">
        <v>175</v>
      </c>
    </row>
    <row r="711" spans="16:25">
      <c r="P711" s="1" t="str">
        <f t="shared" si="16"/>
        <v/>
      </c>
      <c r="Q711" s="1" t="s">
        <v>603</v>
      </c>
      <c r="R711" s="1" t="s">
        <v>33</v>
      </c>
      <c r="S711" s="1" t="s">
        <v>34</v>
      </c>
      <c r="T711" s="1" t="s">
        <v>28</v>
      </c>
      <c r="U711" s="1" t="s">
        <v>604</v>
      </c>
      <c r="W711" s="1" t="str">
        <f>IF($N$11="ENTER INITIALS","",IF(V711="","NO",IF(V711&lt;33,"YES","NO")))</f>
        <v/>
      </c>
      <c r="X711" s="5" t="e" cm="1">
        <f t="array" ref="X711">_xlfn.IFS(W711="YES",1,W711="NO",0,W711="NO AMP",0)</f>
        <v>#N/A</v>
      </c>
      <c r="Y711" s="10">
        <v>175</v>
      </c>
    </row>
    <row r="712" spans="16:25">
      <c r="P712" s="1" t="str">
        <f t="shared" si="16"/>
        <v/>
      </c>
      <c r="Q712" s="1" t="s">
        <v>605</v>
      </c>
      <c r="R712" s="1" t="s">
        <v>26</v>
      </c>
      <c r="S712" s="1" t="s">
        <v>27</v>
      </c>
      <c r="T712" s="1" t="s">
        <v>28</v>
      </c>
      <c r="U712" s="1" t="s">
        <v>604</v>
      </c>
      <c r="W712" s="1" t="str">
        <f>IF($N$11="ENTER INITIALS","",IF(V712="","INVALID",IF(V712&lt;33,"VALID","INVALID")))</f>
        <v/>
      </c>
      <c r="X712" s="5" t="e" cm="1">
        <f t="array" ref="X712">_xlfn.IFS(W712="VALID",1,W712="INVALID",0,W712="NO AMP",0)</f>
        <v>#N/A</v>
      </c>
      <c r="Y712" s="10">
        <v>175</v>
      </c>
    </row>
    <row r="713" spans="16:25">
      <c r="P713" s="1" t="str">
        <f t="shared" si="16"/>
        <v/>
      </c>
      <c r="Q713" s="1" t="s">
        <v>605</v>
      </c>
      <c r="R713" s="1" t="s">
        <v>33</v>
      </c>
      <c r="S713" s="1" t="s">
        <v>34</v>
      </c>
      <c r="T713" s="1" t="s">
        <v>28</v>
      </c>
      <c r="U713" s="1" t="s">
        <v>604</v>
      </c>
      <c r="W713" s="1" t="str">
        <f>IF($N$11="ENTER INITIALS","",IF(V713="","NO",IF(V713&lt;33,"YES","NO")))</f>
        <v/>
      </c>
      <c r="X713" s="5" t="e" cm="1">
        <f t="array" ref="X713">_xlfn.IFS(W713="YES",1,W713="NO",0,W713="NO AMP",0)</f>
        <v>#N/A</v>
      </c>
      <c r="Y713" s="10">
        <v>175</v>
      </c>
    </row>
    <row r="714" spans="16:25">
      <c r="P714" s="1" t="str">
        <f t="shared" si="16"/>
        <v/>
      </c>
      <c r="Q714" s="1" t="s">
        <v>606</v>
      </c>
      <c r="R714" s="1" t="s">
        <v>26</v>
      </c>
      <c r="S714" s="1" t="s">
        <v>27</v>
      </c>
      <c r="T714" s="1" t="s">
        <v>28</v>
      </c>
      <c r="U714" s="1" t="s">
        <v>607</v>
      </c>
      <c r="W714" s="1" t="str">
        <f>IF($N$11="ENTER INITIALS","",IF(V714="","INVALID",IF(V714&lt;33,"VALID","INVALID")))</f>
        <v/>
      </c>
      <c r="X714" s="5" t="e" cm="1">
        <f t="array" ref="X714">_xlfn.IFS(W714="VALID",1,W714="INVALID",0,W714="NO AMP",0)</f>
        <v>#N/A</v>
      </c>
      <c r="Y714" s="10">
        <v>176</v>
      </c>
    </row>
    <row r="715" spans="16:25">
      <c r="P715" s="1" t="str">
        <f t="shared" si="16"/>
        <v/>
      </c>
      <c r="Q715" s="1" t="s">
        <v>606</v>
      </c>
      <c r="R715" s="1" t="s">
        <v>33</v>
      </c>
      <c r="S715" s="1" t="s">
        <v>34</v>
      </c>
      <c r="T715" s="1" t="s">
        <v>28</v>
      </c>
      <c r="U715" s="1" t="s">
        <v>607</v>
      </c>
      <c r="W715" s="1" t="str">
        <f>IF($N$11="ENTER INITIALS","",IF(V715="","NO",IF(V715&lt;33,"YES","NO")))</f>
        <v/>
      </c>
      <c r="X715" s="5" t="e" cm="1">
        <f t="array" ref="X715">_xlfn.IFS(W715="YES",1,W715="NO",0,W715="NO AMP",0)</f>
        <v>#N/A</v>
      </c>
      <c r="Y715" s="10">
        <v>176</v>
      </c>
    </row>
    <row r="716" spans="16:25">
      <c r="P716" s="1" t="str">
        <f t="shared" si="16"/>
        <v/>
      </c>
      <c r="Q716" s="1" t="s">
        <v>608</v>
      </c>
      <c r="R716" s="1" t="s">
        <v>26</v>
      </c>
      <c r="S716" s="1" t="s">
        <v>27</v>
      </c>
      <c r="T716" s="1" t="s">
        <v>28</v>
      </c>
      <c r="U716" s="1" t="s">
        <v>607</v>
      </c>
      <c r="W716" s="1" t="str">
        <f>IF($N$11="ENTER INITIALS","",IF(V716="","INVALID",IF(V716&lt;33,"VALID","INVALID")))</f>
        <v/>
      </c>
      <c r="X716" s="5" t="e" cm="1">
        <f t="array" ref="X716">_xlfn.IFS(W716="VALID",1,W716="INVALID",0,W716="NO AMP",0)</f>
        <v>#N/A</v>
      </c>
      <c r="Y716" s="10">
        <v>176</v>
      </c>
    </row>
    <row r="717" spans="16:25">
      <c r="P717" s="1" t="str">
        <f t="shared" si="16"/>
        <v/>
      </c>
      <c r="Q717" s="1" t="s">
        <v>608</v>
      </c>
      <c r="R717" s="1" t="s">
        <v>33</v>
      </c>
      <c r="S717" s="1" t="s">
        <v>34</v>
      </c>
      <c r="T717" s="1" t="s">
        <v>28</v>
      </c>
      <c r="U717" s="1" t="s">
        <v>607</v>
      </c>
      <c r="W717" s="1" t="str">
        <f>IF($N$11="ENTER INITIALS","",IF(V717="","NO",IF(V717&lt;33,"YES","NO")))</f>
        <v/>
      </c>
      <c r="X717" s="5" t="e" cm="1">
        <f t="array" ref="X717">_xlfn.IFS(W717="YES",1,W717="NO",0,W717="NO AMP",0)</f>
        <v>#N/A</v>
      </c>
      <c r="Y717" s="10">
        <v>176</v>
      </c>
    </row>
    <row r="718" spans="16:25">
      <c r="P718" s="1" t="str">
        <f t="shared" si="16"/>
        <v/>
      </c>
      <c r="Q718" s="1" t="s">
        <v>609</v>
      </c>
      <c r="R718" s="1" t="s">
        <v>26</v>
      </c>
      <c r="S718" s="1" t="s">
        <v>27</v>
      </c>
      <c r="T718" s="1" t="s">
        <v>28</v>
      </c>
      <c r="U718" s="1" t="s">
        <v>610</v>
      </c>
      <c r="W718" s="1" t="str">
        <f>IF($N$11="ENTER INITIALS","",IF(V718="","INVALID",IF(V718&lt;33,"VALID","INVALID")))</f>
        <v/>
      </c>
      <c r="X718" s="5" t="e" cm="1">
        <f t="array" ref="X718">_xlfn.IFS(W718="VALID",1,W718="INVALID",0,W718="NO AMP",0)</f>
        <v>#N/A</v>
      </c>
      <c r="Y718" s="10">
        <v>177</v>
      </c>
    </row>
    <row r="719" spans="16:25">
      <c r="P719" s="1" t="str">
        <f t="shared" ref="P719:P769" si="17">IF(VLOOKUP(Y719,$B$2:$D$190,3,FALSE)="","",VLOOKUP(Y719,$B$2:$D$190,3,FALSE))</f>
        <v/>
      </c>
      <c r="Q719" s="1" t="s">
        <v>609</v>
      </c>
      <c r="R719" s="1" t="s">
        <v>33</v>
      </c>
      <c r="S719" s="1" t="s">
        <v>34</v>
      </c>
      <c r="T719" s="1" t="s">
        <v>28</v>
      </c>
      <c r="U719" s="1" t="s">
        <v>610</v>
      </c>
      <c r="W719" s="1" t="str">
        <f>IF($N$11="ENTER INITIALS","",IF(V719="","NO",IF(V719&lt;33,"YES","NO")))</f>
        <v/>
      </c>
      <c r="X719" s="5" t="e" cm="1">
        <f t="array" ref="X719">_xlfn.IFS(W719="YES",1,W719="NO",0,W719="NO AMP",0)</f>
        <v>#N/A</v>
      </c>
      <c r="Y719" s="10">
        <v>177</v>
      </c>
    </row>
    <row r="720" spans="16:25">
      <c r="P720" s="1" t="str">
        <f t="shared" si="17"/>
        <v/>
      </c>
      <c r="Q720" s="1" t="s">
        <v>611</v>
      </c>
      <c r="R720" s="1" t="s">
        <v>26</v>
      </c>
      <c r="S720" s="1" t="s">
        <v>27</v>
      </c>
      <c r="T720" s="1" t="s">
        <v>28</v>
      </c>
      <c r="U720" s="1" t="s">
        <v>610</v>
      </c>
      <c r="W720" s="1" t="str">
        <f>IF($N$11="ENTER INITIALS","",IF(V720="","INVALID",IF(V720&lt;33,"VALID","INVALID")))</f>
        <v/>
      </c>
      <c r="X720" s="5" t="e" cm="1">
        <f t="array" ref="X720">_xlfn.IFS(W720="VALID",1,W720="INVALID",0,W720="NO AMP",0)</f>
        <v>#N/A</v>
      </c>
      <c r="Y720" s="10">
        <v>177</v>
      </c>
    </row>
    <row r="721" spans="16:25">
      <c r="P721" s="1" t="str">
        <f t="shared" si="17"/>
        <v/>
      </c>
      <c r="Q721" s="1" t="s">
        <v>611</v>
      </c>
      <c r="R721" s="1" t="s">
        <v>33</v>
      </c>
      <c r="S721" s="1" t="s">
        <v>34</v>
      </c>
      <c r="T721" s="1" t="s">
        <v>28</v>
      </c>
      <c r="U721" s="1" t="s">
        <v>610</v>
      </c>
      <c r="W721" s="1" t="str">
        <f>IF($N$11="ENTER INITIALS","",IF(V721="","NO",IF(V721&lt;33,"YES","NO")))</f>
        <v/>
      </c>
      <c r="X721" s="5" t="e" cm="1">
        <f t="array" ref="X721">_xlfn.IFS(W721="YES",1,W721="NO",0,W721="NO AMP",0)</f>
        <v>#N/A</v>
      </c>
      <c r="Y721" s="10">
        <v>177</v>
      </c>
    </row>
    <row r="722" spans="16:25">
      <c r="P722" s="1" t="str">
        <f t="shared" si="17"/>
        <v/>
      </c>
      <c r="Q722" s="1" t="s">
        <v>612</v>
      </c>
      <c r="R722" s="1" t="s">
        <v>26</v>
      </c>
      <c r="S722" s="1" t="s">
        <v>27</v>
      </c>
      <c r="T722" s="1" t="s">
        <v>28</v>
      </c>
      <c r="U722" s="1" t="s">
        <v>613</v>
      </c>
      <c r="W722" s="1" t="str">
        <f>IF($N$11="ENTER INITIALS","",IF(V722="","INVALID",IF(V722&lt;33,"VALID","INVALID")))</f>
        <v/>
      </c>
      <c r="X722" s="5" t="e" cm="1">
        <f t="array" ref="X722">_xlfn.IFS(W722="VALID",1,W722="INVALID",0,W722="NO AMP",0)</f>
        <v>#N/A</v>
      </c>
      <c r="Y722" s="10">
        <v>178</v>
      </c>
    </row>
    <row r="723" spans="16:25">
      <c r="P723" s="1" t="str">
        <f t="shared" si="17"/>
        <v/>
      </c>
      <c r="Q723" s="1" t="s">
        <v>612</v>
      </c>
      <c r="R723" s="1" t="s">
        <v>33</v>
      </c>
      <c r="S723" s="1" t="s">
        <v>34</v>
      </c>
      <c r="T723" s="1" t="s">
        <v>28</v>
      </c>
      <c r="U723" s="1" t="s">
        <v>613</v>
      </c>
      <c r="W723" s="1" t="str">
        <f>IF($N$11="ENTER INITIALS","",IF(V723="","NO",IF(V723&lt;33,"YES","NO")))</f>
        <v/>
      </c>
      <c r="X723" s="5" t="e" cm="1">
        <f t="array" ref="X723">_xlfn.IFS(W723="YES",1,W723="NO",0,W723="NO AMP",0)</f>
        <v>#N/A</v>
      </c>
      <c r="Y723" s="10">
        <v>178</v>
      </c>
    </row>
    <row r="724" spans="16:25">
      <c r="P724" s="1" t="str">
        <f t="shared" si="17"/>
        <v/>
      </c>
      <c r="Q724" s="1" t="s">
        <v>614</v>
      </c>
      <c r="R724" s="1" t="s">
        <v>26</v>
      </c>
      <c r="S724" s="1" t="s">
        <v>27</v>
      </c>
      <c r="T724" s="1" t="s">
        <v>28</v>
      </c>
      <c r="U724" s="1" t="s">
        <v>613</v>
      </c>
      <c r="W724" s="1" t="str">
        <f>IF($N$11="ENTER INITIALS","",IF(V724="","INVALID",IF(V724&lt;33,"VALID","INVALID")))</f>
        <v/>
      </c>
      <c r="X724" s="5" t="e" cm="1">
        <f t="array" ref="X724">_xlfn.IFS(W724="VALID",1,W724="INVALID",0,W724="NO AMP",0)</f>
        <v>#N/A</v>
      </c>
      <c r="Y724" s="10">
        <v>178</v>
      </c>
    </row>
    <row r="725" spans="16:25">
      <c r="P725" s="1" t="str">
        <f t="shared" si="17"/>
        <v/>
      </c>
      <c r="Q725" s="1" t="s">
        <v>614</v>
      </c>
      <c r="R725" s="1" t="s">
        <v>33</v>
      </c>
      <c r="S725" s="1" t="s">
        <v>34</v>
      </c>
      <c r="T725" s="1" t="s">
        <v>28</v>
      </c>
      <c r="U725" s="1" t="s">
        <v>613</v>
      </c>
      <c r="W725" s="1" t="str">
        <f>IF($N$11="ENTER INITIALS","",IF(V725="","NO",IF(V725&lt;33,"YES","NO")))</f>
        <v/>
      </c>
      <c r="X725" s="5" t="e" cm="1">
        <f t="array" ref="X725">_xlfn.IFS(W725="YES",1,W725="NO",0,W725="NO AMP",0)</f>
        <v>#N/A</v>
      </c>
      <c r="Y725" s="10">
        <v>178</v>
      </c>
    </row>
    <row r="726" spans="16:25">
      <c r="P726" s="1" t="str">
        <f t="shared" si="17"/>
        <v/>
      </c>
      <c r="Q726" s="1" t="s">
        <v>615</v>
      </c>
      <c r="R726" s="1" t="s">
        <v>26</v>
      </c>
      <c r="S726" s="1" t="s">
        <v>27</v>
      </c>
      <c r="T726" s="1" t="s">
        <v>28</v>
      </c>
      <c r="U726" s="1" t="s">
        <v>616</v>
      </c>
      <c r="W726" s="1" t="str">
        <f>IF($N$11="ENTER INITIALS","",IF(V726="","INVALID",IF(V726&lt;33,"VALID","INVALID")))</f>
        <v/>
      </c>
      <c r="X726" s="5" t="e" cm="1">
        <f t="array" ref="X726">_xlfn.IFS(W726="VALID",1,W726="INVALID",0,W726="NO AMP",0)</f>
        <v>#N/A</v>
      </c>
      <c r="Y726" s="10">
        <v>179</v>
      </c>
    </row>
    <row r="727" spans="16:25">
      <c r="P727" s="1" t="str">
        <f t="shared" si="17"/>
        <v/>
      </c>
      <c r="Q727" s="1" t="s">
        <v>615</v>
      </c>
      <c r="R727" s="1" t="s">
        <v>33</v>
      </c>
      <c r="S727" s="1" t="s">
        <v>34</v>
      </c>
      <c r="T727" s="1" t="s">
        <v>28</v>
      </c>
      <c r="U727" s="1" t="s">
        <v>616</v>
      </c>
      <c r="W727" s="1" t="str">
        <f>IF($N$11="ENTER INITIALS","",IF(V727="","NO",IF(V727&lt;33,"YES","NO")))</f>
        <v/>
      </c>
      <c r="X727" s="5" t="e" cm="1">
        <f t="array" ref="X727">_xlfn.IFS(W727="YES",1,W727="NO",0,W727="NO AMP",0)</f>
        <v>#N/A</v>
      </c>
      <c r="Y727" s="10">
        <v>179</v>
      </c>
    </row>
    <row r="728" spans="16:25">
      <c r="P728" s="1" t="str">
        <f t="shared" si="17"/>
        <v/>
      </c>
      <c r="Q728" s="1" t="s">
        <v>617</v>
      </c>
      <c r="R728" s="1" t="s">
        <v>26</v>
      </c>
      <c r="S728" s="1" t="s">
        <v>27</v>
      </c>
      <c r="T728" s="1" t="s">
        <v>28</v>
      </c>
      <c r="U728" s="1" t="s">
        <v>616</v>
      </c>
      <c r="W728" s="1" t="str">
        <f>IF($N$11="ENTER INITIALS","",IF(V728="","INVALID",IF(V728&lt;33,"VALID","INVALID")))</f>
        <v/>
      </c>
      <c r="X728" s="5" t="e" cm="1">
        <f t="array" ref="X728">_xlfn.IFS(W728="VALID",1,W728="INVALID",0,W728="NO AMP",0)</f>
        <v>#N/A</v>
      </c>
      <c r="Y728" s="10">
        <v>179</v>
      </c>
    </row>
    <row r="729" spans="16:25">
      <c r="P729" s="1" t="str">
        <f t="shared" si="17"/>
        <v/>
      </c>
      <c r="Q729" s="1" t="s">
        <v>617</v>
      </c>
      <c r="R729" s="1" t="s">
        <v>33</v>
      </c>
      <c r="S729" s="1" t="s">
        <v>34</v>
      </c>
      <c r="T729" s="1" t="s">
        <v>28</v>
      </c>
      <c r="U729" s="1" t="s">
        <v>616</v>
      </c>
      <c r="W729" s="1" t="str">
        <f>IF($N$11="ENTER INITIALS","",IF(V729="","NO",IF(V729&lt;33,"YES","NO")))</f>
        <v/>
      </c>
      <c r="X729" s="5" t="e" cm="1">
        <f t="array" ref="X729">_xlfn.IFS(W729="YES",1,W729="NO",0,W729="NO AMP",0)</f>
        <v>#N/A</v>
      </c>
      <c r="Y729" s="10">
        <v>179</v>
      </c>
    </row>
    <row r="730" spans="16:25">
      <c r="P730" s="1" t="str">
        <f t="shared" si="17"/>
        <v/>
      </c>
      <c r="Q730" s="1" t="s">
        <v>618</v>
      </c>
      <c r="R730" s="1" t="s">
        <v>26</v>
      </c>
      <c r="S730" s="1" t="s">
        <v>27</v>
      </c>
      <c r="T730" s="1" t="s">
        <v>28</v>
      </c>
      <c r="U730" s="1" t="s">
        <v>619</v>
      </c>
      <c r="W730" s="1" t="str">
        <f>IF($N$11="ENTER INITIALS","",IF(V730="","INVALID",IF(V730&lt;33,"VALID","INVALID")))</f>
        <v/>
      </c>
      <c r="X730" s="5" t="e" cm="1">
        <f t="array" ref="X730">_xlfn.IFS(W730="VALID",1,W730="INVALID",0,W730="NO AMP",0)</f>
        <v>#N/A</v>
      </c>
      <c r="Y730" s="10">
        <v>180</v>
      </c>
    </row>
    <row r="731" spans="16:25">
      <c r="P731" s="1" t="str">
        <f t="shared" si="17"/>
        <v/>
      </c>
      <c r="Q731" s="1" t="s">
        <v>618</v>
      </c>
      <c r="R731" s="1" t="s">
        <v>33</v>
      </c>
      <c r="S731" s="1" t="s">
        <v>34</v>
      </c>
      <c r="T731" s="1" t="s">
        <v>28</v>
      </c>
      <c r="U731" s="1" t="s">
        <v>619</v>
      </c>
      <c r="W731" s="1" t="str">
        <f>IF($N$11="ENTER INITIALS","",IF(V731="","NO",IF(V731&lt;33,"YES","NO")))</f>
        <v/>
      </c>
      <c r="X731" s="5" t="e" cm="1">
        <f t="array" ref="X731">_xlfn.IFS(W731="YES",1,W731="NO",0,W731="NO AMP",0)</f>
        <v>#N/A</v>
      </c>
      <c r="Y731" s="10">
        <v>180</v>
      </c>
    </row>
    <row r="732" spans="16:25">
      <c r="P732" s="1" t="str">
        <f t="shared" si="17"/>
        <v/>
      </c>
      <c r="Q732" s="1" t="s">
        <v>620</v>
      </c>
      <c r="R732" s="1" t="s">
        <v>26</v>
      </c>
      <c r="S732" s="1" t="s">
        <v>27</v>
      </c>
      <c r="T732" s="1" t="s">
        <v>28</v>
      </c>
      <c r="U732" s="1" t="s">
        <v>619</v>
      </c>
      <c r="W732" s="1" t="str">
        <f>IF($N$11="ENTER INITIALS","",IF(V732="","INVALID",IF(V732&lt;33,"VALID","INVALID")))</f>
        <v/>
      </c>
      <c r="X732" s="5" t="e" cm="1">
        <f t="array" ref="X732">_xlfn.IFS(W732="VALID",1,W732="INVALID",0,W732="NO AMP",0)</f>
        <v>#N/A</v>
      </c>
      <c r="Y732" s="10">
        <v>180</v>
      </c>
    </row>
    <row r="733" spans="16:25">
      <c r="P733" s="1" t="str">
        <f t="shared" si="17"/>
        <v/>
      </c>
      <c r="Q733" s="1" t="s">
        <v>620</v>
      </c>
      <c r="R733" s="1" t="s">
        <v>33</v>
      </c>
      <c r="S733" s="1" t="s">
        <v>34</v>
      </c>
      <c r="T733" s="1" t="s">
        <v>28</v>
      </c>
      <c r="U733" s="1" t="s">
        <v>619</v>
      </c>
      <c r="W733" s="1" t="str">
        <f>IF($N$11="ENTER INITIALS","",IF(V733="","NO",IF(V733&lt;33,"YES","NO")))</f>
        <v/>
      </c>
      <c r="X733" s="5" t="e" cm="1">
        <f t="array" ref="X733">_xlfn.IFS(W733="YES",1,W733="NO",0,W733="NO AMP",0)</f>
        <v>#N/A</v>
      </c>
      <c r="Y733" s="10">
        <v>180</v>
      </c>
    </row>
    <row r="734" spans="16:25">
      <c r="P734" s="1" t="str">
        <f t="shared" si="17"/>
        <v/>
      </c>
      <c r="Q734" s="1" t="s">
        <v>621</v>
      </c>
      <c r="R734" s="1" t="s">
        <v>26</v>
      </c>
      <c r="S734" s="1" t="s">
        <v>27</v>
      </c>
      <c r="T734" s="1" t="s">
        <v>28</v>
      </c>
      <c r="U734" s="1" t="s">
        <v>622</v>
      </c>
      <c r="W734" s="1" t="str">
        <f>IF($N$11="ENTER INITIALS","",IF(V734="","INVALID",IF(V734&lt;33,"VALID","INVALID")))</f>
        <v/>
      </c>
      <c r="X734" s="5" t="e" cm="1">
        <f t="array" ref="X734">_xlfn.IFS(W734="VALID",1,W734="INVALID",0,W734="NO AMP",0)</f>
        <v>#N/A</v>
      </c>
      <c r="Y734" s="10">
        <v>181</v>
      </c>
    </row>
    <row r="735" spans="16:25">
      <c r="P735" s="1" t="str">
        <f t="shared" si="17"/>
        <v/>
      </c>
      <c r="Q735" s="1" t="s">
        <v>621</v>
      </c>
      <c r="R735" s="1" t="s">
        <v>33</v>
      </c>
      <c r="S735" s="1" t="s">
        <v>34</v>
      </c>
      <c r="T735" s="1" t="s">
        <v>28</v>
      </c>
      <c r="U735" s="1" t="s">
        <v>622</v>
      </c>
      <c r="W735" s="1" t="str">
        <f>IF($N$11="ENTER INITIALS","",IF(V735="","NO",IF(V735&lt;33,"YES","NO")))</f>
        <v/>
      </c>
      <c r="X735" s="5" t="e" cm="1">
        <f t="array" ref="X735">_xlfn.IFS(W735="YES",1,W735="NO",0,W735="NO AMP",0)</f>
        <v>#N/A</v>
      </c>
      <c r="Y735" s="10">
        <v>181</v>
      </c>
    </row>
    <row r="736" spans="16:25">
      <c r="P736" s="1" t="str">
        <f t="shared" si="17"/>
        <v/>
      </c>
      <c r="Q736" s="1" t="s">
        <v>623</v>
      </c>
      <c r="R736" s="1" t="s">
        <v>26</v>
      </c>
      <c r="S736" s="1" t="s">
        <v>27</v>
      </c>
      <c r="T736" s="1" t="s">
        <v>28</v>
      </c>
      <c r="U736" s="1" t="s">
        <v>622</v>
      </c>
      <c r="W736" s="1" t="str">
        <f>IF($N$11="ENTER INITIALS","",IF(V736="","INVALID",IF(V736&lt;33,"VALID","INVALID")))</f>
        <v/>
      </c>
      <c r="X736" s="5" t="e" cm="1">
        <f t="array" ref="X736">_xlfn.IFS(W736="VALID",1,W736="INVALID",0,W736="NO AMP",0)</f>
        <v>#N/A</v>
      </c>
      <c r="Y736" s="10">
        <v>181</v>
      </c>
    </row>
    <row r="737" spans="16:25">
      <c r="P737" s="1" t="str">
        <f t="shared" si="17"/>
        <v/>
      </c>
      <c r="Q737" s="1" t="s">
        <v>623</v>
      </c>
      <c r="R737" s="1" t="s">
        <v>33</v>
      </c>
      <c r="S737" s="1" t="s">
        <v>34</v>
      </c>
      <c r="T737" s="1" t="s">
        <v>28</v>
      </c>
      <c r="U737" s="1" t="s">
        <v>622</v>
      </c>
      <c r="W737" s="1" t="str">
        <f>IF($N$11="ENTER INITIALS","",IF(V737="","NO",IF(V737&lt;33,"YES","NO")))</f>
        <v/>
      </c>
      <c r="X737" s="5" t="e" cm="1">
        <f t="array" ref="X737">_xlfn.IFS(W737="YES",1,W737="NO",0,W737="NO AMP",0)</f>
        <v>#N/A</v>
      </c>
      <c r="Y737" s="10">
        <v>181</v>
      </c>
    </row>
    <row r="738" spans="16:25">
      <c r="P738" s="1" t="str">
        <f t="shared" si="17"/>
        <v/>
      </c>
      <c r="Q738" s="1" t="s">
        <v>624</v>
      </c>
      <c r="R738" s="1" t="s">
        <v>26</v>
      </c>
      <c r="S738" s="1" t="s">
        <v>27</v>
      </c>
      <c r="T738" s="1" t="s">
        <v>28</v>
      </c>
      <c r="U738" s="1" t="s">
        <v>625</v>
      </c>
      <c r="W738" s="1" t="str">
        <f>IF($N$11="ENTER INITIALS","",IF(V738="","INVALID",IF(V738&lt;33,"VALID","INVALID")))</f>
        <v/>
      </c>
      <c r="X738" s="5" t="e" cm="1">
        <f t="array" ref="X738">_xlfn.IFS(W738="VALID",1,W738="INVALID",0,W738="NO AMP",0)</f>
        <v>#N/A</v>
      </c>
      <c r="Y738" s="10">
        <v>182</v>
      </c>
    </row>
    <row r="739" spans="16:25">
      <c r="P739" s="1" t="str">
        <f t="shared" si="17"/>
        <v/>
      </c>
      <c r="Q739" s="1" t="s">
        <v>624</v>
      </c>
      <c r="R739" s="1" t="s">
        <v>33</v>
      </c>
      <c r="S739" s="1" t="s">
        <v>34</v>
      </c>
      <c r="T739" s="1" t="s">
        <v>28</v>
      </c>
      <c r="U739" s="1" t="s">
        <v>625</v>
      </c>
      <c r="W739" s="1" t="str">
        <f>IF($N$11="ENTER INITIALS","",IF(V739="","NO",IF(V739&lt;33,"YES","NO")))</f>
        <v/>
      </c>
      <c r="X739" s="5" t="e" cm="1">
        <f t="array" ref="X739">_xlfn.IFS(W739="YES",1,W739="NO",0,W739="NO AMP",0)</f>
        <v>#N/A</v>
      </c>
      <c r="Y739" s="10">
        <v>182</v>
      </c>
    </row>
    <row r="740" spans="16:25">
      <c r="P740" s="1" t="str">
        <f t="shared" si="17"/>
        <v/>
      </c>
      <c r="Q740" s="1" t="s">
        <v>626</v>
      </c>
      <c r="R740" s="1" t="s">
        <v>26</v>
      </c>
      <c r="S740" s="1" t="s">
        <v>27</v>
      </c>
      <c r="T740" s="1" t="s">
        <v>28</v>
      </c>
      <c r="U740" s="1" t="s">
        <v>625</v>
      </c>
      <c r="W740" s="1" t="str">
        <f>IF($N$11="ENTER INITIALS","",IF(V740="","INVALID",IF(V740&lt;33,"VALID","INVALID")))</f>
        <v/>
      </c>
      <c r="X740" s="5" t="e" cm="1">
        <f t="array" ref="X740">_xlfn.IFS(W740="VALID",1,W740="INVALID",0,W740="NO AMP",0)</f>
        <v>#N/A</v>
      </c>
      <c r="Y740" s="10">
        <v>182</v>
      </c>
    </row>
    <row r="741" spans="16:25">
      <c r="P741" s="1" t="str">
        <f t="shared" si="17"/>
        <v/>
      </c>
      <c r="Q741" s="1" t="s">
        <v>626</v>
      </c>
      <c r="R741" s="1" t="s">
        <v>33</v>
      </c>
      <c r="S741" s="1" t="s">
        <v>34</v>
      </c>
      <c r="T741" s="1" t="s">
        <v>28</v>
      </c>
      <c r="U741" s="1" t="s">
        <v>625</v>
      </c>
      <c r="W741" s="1" t="str">
        <f>IF($N$11="ENTER INITIALS","",IF(V741="","NO",IF(V741&lt;33,"YES","NO")))</f>
        <v/>
      </c>
      <c r="X741" s="5" t="e" cm="1">
        <f t="array" ref="X741">_xlfn.IFS(W741="YES",1,W741="NO",0,W741="NO AMP",0)</f>
        <v>#N/A</v>
      </c>
      <c r="Y741" s="10">
        <v>182</v>
      </c>
    </row>
    <row r="742" spans="16:25">
      <c r="P742" s="1" t="str">
        <f t="shared" si="17"/>
        <v/>
      </c>
      <c r="Q742" s="1" t="s">
        <v>627</v>
      </c>
      <c r="R742" s="1" t="s">
        <v>26</v>
      </c>
      <c r="S742" s="1" t="s">
        <v>27</v>
      </c>
      <c r="T742" s="1" t="s">
        <v>28</v>
      </c>
      <c r="U742" s="1" t="s">
        <v>628</v>
      </c>
      <c r="W742" s="1" t="str">
        <f>IF($N$11="ENTER INITIALS","",IF(V742="","INVALID",IF(V742&lt;33,"VALID","INVALID")))</f>
        <v/>
      </c>
      <c r="X742" s="5" t="e" cm="1">
        <f t="array" ref="X742">_xlfn.IFS(W742="VALID",1,W742="INVALID",0,W742="NO AMP",0)</f>
        <v>#N/A</v>
      </c>
      <c r="Y742" s="10">
        <v>183</v>
      </c>
    </row>
    <row r="743" spans="16:25">
      <c r="P743" s="1" t="str">
        <f t="shared" si="17"/>
        <v/>
      </c>
      <c r="Q743" s="1" t="s">
        <v>627</v>
      </c>
      <c r="R743" s="1" t="s">
        <v>33</v>
      </c>
      <c r="S743" s="1" t="s">
        <v>34</v>
      </c>
      <c r="T743" s="1" t="s">
        <v>28</v>
      </c>
      <c r="U743" s="1" t="s">
        <v>628</v>
      </c>
      <c r="W743" s="1" t="str">
        <f>IF($N$11="ENTER INITIALS","",IF(V743="","NO",IF(V743&lt;33,"YES","NO")))</f>
        <v/>
      </c>
      <c r="X743" s="5" t="e" cm="1">
        <f t="array" ref="X743">_xlfn.IFS(W743="YES",1,W743="NO",0,W743="NO AMP",0)</f>
        <v>#N/A</v>
      </c>
      <c r="Y743" s="10">
        <v>183</v>
      </c>
    </row>
    <row r="744" spans="16:25">
      <c r="P744" s="1" t="str">
        <f t="shared" si="17"/>
        <v/>
      </c>
      <c r="Q744" s="1" t="s">
        <v>629</v>
      </c>
      <c r="R744" s="1" t="s">
        <v>26</v>
      </c>
      <c r="S744" s="1" t="s">
        <v>27</v>
      </c>
      <c r="T744" s="1" t="s">
        <v>28</v>
      </c>
      <c r="U744" s="1" t="s">
        <v>628</v>
      </c>
      <c r="W744" s="1" t="str">
        <f>IF($N$11="ENTER INITIALS","",IF(V744="","INVALID",IF(V744&lt;33,"VALID","INVALID")))</f>
        <v/>
      </c>
      <c r="X744" s="5" t="e" cm="1">
        <f t="array" ref="X744">_xlfn.IFS(W744="VALID",1,W744="INVALID",0,W744="NO AMP",0)</f>
        <v>#N/A</v>
      </c>
      <c r="Y744" s="10">
        <v>183</v>
      </c>
    </row>
    <row r="745" spans="16:25">
      <c r="P745" s="1" t="str">
        <f t="shared" si="17"/>
        <v/>
      </c>
      <c r="Q745" s="1" t="s">
        <v>629</v>
      </c>
      <c r="R745" s="1" t="s">
        <v>33</v>
      </c>
      <c r="S745" s="1" t="s">
        <v>34</v>
      </c>
      <c r="T745" s="1" t="s">
        <v>28</v>
      </c>
      <c r="U745" s="1" t="s">
        <v>628</v>
      </c>
      <c r="W745" s="1" t="str">
        <f>IF($N$11="ENTER INITIALS","",IF(V745="","NO",IF(V745&lt;33,"YES","NO")))</f>
        <v/>
      </c>
      <c r="X745" s="5" t="e" cm="1">
        <f t="array" ref="X745">_xlfn.IFS(W745="YES",1,W745="NO",0,W745="NO AMP",0)</f>
        <v>#N/A</v>
      </c>
      <c r="Y745" s="10">
        <v>183</v>
      </c>
    </row>
    <row r="746" spans="16:25">
      <c r="P746" s="1" t="str">
        <f t="shared" si="17"/>
        <v/>
      </c>
      <c r="Q746" s="1" t="s">
        <v>630</v>
      </c>
      <c r="R746" s="1" t="s">
        <v>26</v>
      </c>
      <c r="S746" s="1" t="s">
        <v>27</v>
      </c>
      <c r="T746" s="1" t="s">
        <v>28</v>
      </c>
      <c r="U746" s="1" t="s">
        <v>631</v>
      </c>
      <c r="W746" s="1" t="str">
        <f>IF($N$11="ENTER INITIALS","",IF(V746="","INVALID",IF(V746&lt;33,"VALID","INVALID")))</f>
        <v/>
      </c>
      <c r="X746" s="5" t="e" cm="1">
        <f t="array" ref="X746">_xlfn.IFS(W746="VALID",1,W746="INVALID",0,W746="NO AMP",0)</f>
        <v>#N/A</v>
      </c>
      <c r="Y746" s="10">
        <v>184</v>
      </c>
    </row>
    <row r="747" spans="16:25">
      <c r="P747" s="1" t="str">
        <f t="shared" si="17"/>
        <v/>
      </c>
      <c r="Q747" s="1" t="s">
        <v>630</v>
      </c>
      <c r="R747" s="1" t="s">
        <v>33</v>
      </c>
      <c r="S747" s="1" t="s">
        <v>34</v>
      </c>
      <c r="T747" s="1" t="s">
        <v>28</v>
      </c>
      <c r="U747" s="1" t="s">
        <v>631</v>
      </c>
      <c r="W747" s="1" t="str">
        <f>IF($N$11="ENTER INITIALS","",IF(V747="","NO",IF(V747&lt;33,"YES","NO")))</f>
        <v/>
      </c>
      <c r="X747" s="5" t="e" cm="1">
        <f t="array" ref="X747">_xlfn.IFS(W747="YES",1,W747="NO",0,W747="NO AMP",0)</f>
        <v>#N/A</v>
      </c>
      <c r="Y747" s="10">
        <v>184</v>
      </c>
    </row>
    <row r="748" spans="16:25">
      <c r="P748" s="1" t="str">
        <f t="shared" si="17"/>
        <v/>
      </c>
      <c r="Q748" s="1" t="s">
        <v>632</v>
      </c>
      <c r="R748" s="1" t="s">
        <v>26</v>
      </c>
      <c r="S748" s="1" t="s">
        <v>27</v>
      </c>
      <c r="T748" s="1" t="s">
        <v>28</v>
      </c>
      <c r="U748" s="1" t="s">
        <v>631</v>
      </c>
      <c r="W748" s="1" t="str">
        <f>IF($N$11="ENTER INITIALS","",IF(V748="","INVALID",IF(V748&lt;33,"VALID","INVALID")))</f>
        <v/>
      </c>
      <c r="X748" s="5" t="e" cm="1">
        <f t="array" ref="X748">_xlfn.IFS(W748="VALID",1,W748="INVALID",0,W748="NO AMP",0)</f>
        <v>#N/A</v>
      </c>
      <c r="Y748" s="10">
        <v>184</v>
      </c>
    </row>
    <row r="749" spans="16:25">
      <c r="P749" s="1" t="str">
        <f t="shared" si="17"/>
        <v/>
      </c>
      <c r="Q749" s="1" t="s">
        <v>632</v>
      </c>
      <c r="R749" s="1" t="s">
        <v>33</v>
      </c>
      <c r="S749" s="1" t="s">
        <v>34</v>
      </c>
      <c r="T749" s="1" t="s">
        <v>28</v>
      </c>
      <c r="U749" s="1" t="s">
        <v>631</v>
      </c>
      <c r="W749" s="1" t="str">
        <f>IF($N$11="ENTER INITIALS","",IF(V749="","NO",IF(V749&lt;33,"YES","NO")))</f>
        <v/>
      </c>
      <c r="X749" s="5" t="e" cm="1">
        <f t="array" ref="X749">_xlfn.IFS(W749="YES",1,W749="NO",0,W749="NO AMP",0)</f>
        <v>#N/A</v>
      </c>
      <c r="Y749" s="10">
        <v>184</v>
      </c>
    </row>
    <row r="750" spans="16:25">
      <c r="P750" s="1" t="str">
        <f t="shared" si="17"/>
        <v/>
      </c>
      <c r="Q750" s="1" t="s">
        <v>633</v>
      </c>
      <c r="R750" s="1" t="s">
        <v>26</v>
      </c>
      <c r="S750" s="1" t="s">
        <v>27</v>
      </c>
      <c r="T750" s="1" t="s">
        <v>28</v>
      </c>
      <c r="U750" s="1" t="s">
        <v>634</v>
      </c>
      <c r="W750" s="1" t="str">
        <f>IF($N$11="ENTER INITIALS","",IF(V750="","INVALID",IF(V750&lt;33,"VALID","INVALID")))</f>
        <v/>
      </c>
      <c r="X750" s="5" t="e" cm="1">
        <f t="array" ref="X750">_xlfn.IFS(W750="VALID",1,W750="INVALID",0,W750="NO AMP",0)</f>
        <v>#N/A</v>
      </c>
      <c r="Y750" s="10">
        <v>185</v>
      </c>
    </row>
    <row r="751" spans="16:25">
      <c r="P751" s="1" t="str">
        <f t="shared" si="17"/>
        <v/>
      </c>
      <c r="Q751" s="1" t="s">
        <v>633</v>
      </c>
      <c r="R751" s="1" t="s">
        <v>33</v>
      </c>
      <c r="S751" s="1" t="s">
        <v>34</v>
      </c>
      <c r="T751" s="1" t="s">
        <v>28</v>
      </c>
      <c r="U751" s="1" t="s">
        <v>634</v>
      </c>
      <c r="W751" s="1" t="str">
        <f>IF($N$11="ENTER INITIALS","",IF(V751="","NO",IF(V751&lt;33,"YES","NO")))</f>
        <v/>
      </c>
      <c r="X751" s="5" t="e" cm="1">
        <f t="array" ref="X751">_xlfn.IFS(W751="YES",1,W751="NO",0,W751="NO AMP",0)</f>
        <v>#N/A</v>
      </c>
      <c r="Y751" s="10">
        <v>185</v>
      </c>
    </row>
    <row r="752" spans="16:25">
      <c r="P752" s="1" t="str">
        <f t="shared" si="17"/>
        <v/>
      </c>
      <c r="Q752" s="1" t="s">
        <v>635</v>
      </c>
      <c r="R752" s="1" t="s">
        <v>26</v>
      </c>
      <c r="S752" s="1" t="s">
        <v>27</v>
      </c>
      <c r="T752" s="1" t="s">
        <v>28</v>
      </c>
      <c r="U752" s="1" t="s">
        <v>634</v>
      </c>
      <c r="W752" s="1" t="str">
        <f>IF($N$11="ENTER INITIALS","",IF(V752="","INVALID",IF(V752&lt;33,"VALID","INVALID")))</f>
        <v/>
      </c>
      <c r="X752" s="5" t="e" cm="1">
        <f t="array" ref="X752">_xlfn.IFS(W752="VALID",1,W752="INVALID",0,W752="NO AMP",0)</f>
        <v>#N/A</v>
      </c>
      <c r="Y752" s="10">
        <v>185</v>
      </c>
    </row>
    <row r="753" spans="16:25">
      <c r="P753" s="1" t="str">
        <f t="shared" si="17"/>
        <v/>
      </c>
      <c r="Q753" s="1" t="s">
        <v>635</v>
      </c>
      <c r="R753" s="1" t="s">
        <v>33</v>
      </c>
      <c r="S753" s="1" t="s">
        <v>34</v>
      </c>
      <c r="T753" s="1" t="s">
        <v>28</v>
      </c>
      <c r="U753" s="1" t="s">
        <v>634</v>
      </c>
      <c r="W753" s="1" t="str">
        <f>IF($N$11="ENTER INITIALS","",IF(V753="","NO",IF(V753&lt;33,"YES","NO")))</f>
        <v/>
      </c>
      <c r="X753" s="5" t="e" cm="1">
        <f t="array" ref="X753">_xlfn.IFS(W753="YES",1,W753="NO",0,W753="NO AMP",0)</f>
        <v>#N/A</v>
      </c>
      <c r="Y753" s="10">
        <v>185</v>
      </c>
    </row>
    <row r="754" spans="16:25">
      <c r="P754" s="1" t="str">
        <f t="shared" si="17"/>
        <v/>
      </c>
      <c r="Q754" s="1" t="s">
        <v>636</v>
      </c>
      <c r="R754" s="1" t="s">
        <v>26</v>
      </c>
      <c r="S754" s="1" t="s">
        <v>27</v>
      </c>
      <c r="T754" s="1" t="s">
        <v>28</v>
      </c>
      <c r="U754" s="1" t="s">
        <v>637</v>
      </c>
      <c r="W754" s="1" t="str">
        <f>IF($N$11="ENTER INITIALS","",IF(V754="","INVALID",IF(V754&lt;33,"VALID","INVALID")))</f>
        <v/>
      </c>
      <c r="X754" s="5" t="e" cm="1">
        <f t="array" ref="X754">_xlfn.IFS(W754="VALID",1,W754="INVALID",0,W754="NO AMP",0)</f>
        <v>#N/A</v>
      </c>
      <c r="Y754" s="10">
        <v>186</v>
      </c>
    </row>
    <row r="755" spans="16:25">
      <c r="P755" s="1" t="str">
        <f t="shared" si="17"/>
        <v/>
      </c>
      <c r="Q755" s="1" t="s">
        <v>636</v>
      </c>
      <c r="R755" s="1" t="s">
        <v>33</v>
      </c>
      <c r="S755" s="1" t="s">
        <v>34</v>
      </c>
      <c r="T755" s="1" t="s">
        <v>28</v>
      </c>
      <c r="U755" s="1" t="s">
        <v>637</v>
      </c>
      <c r="W755" s="1" t="str">
        <f>IF($N$11="ENTER INITIALS","",IF(V755="","NO",IF(V755&lt;33,"YES","NO")))</f>
        <v/>
      </c>
      <c r="X755" s="5" t="e" cm="1">
        <f t="array" ref="X755">_xlfn.IFS(W755="YES",1,W755="NO",0,W755="NO AMP",0)</f>
        <v>#N/A</v>
      </c>
      <c r="Y755" s="10">
        <v>186</v>
      </c>
    </row>
    <row r="756" spans="16:25">
      <c r="P756" s="1" t="str">
        <f t="shared" si="17"/>
        <v/>
      </c>
      <c r="Q756" s="1" t="s">
        <v>638</v>
      </c>
      <c r="R756" s="1" t="s">
        <v>26</v>
      </c>
      <c r="S756" s="1" t="s">
        <v>27</v>
      </c>
      <c r="T756" s="1" t="s">
        <v>28</v>
      </c>
      <c r="U756" s="1" t="s">
        <v>637</v>
      </c>
      <c r="W756" s="1" t="str">
        <f>IF($N$11="ENTER INITIALS","",IF(V756="","INVALID",IF(V756&lt;33,"VALID","INVALID")))</f>
        <v/>
      </c>
      <c r="X756" s="5" t="e" cm="1">
        <f t="array" ref="X756">_xlfn.IFS(W756="VALID",1,W756="INVALID",0,W756="NO AMP",0)</f>
        <v>#N/A</v>
      </c>
      <c r="Y756" s="10">
        <v>186</v>
      </c>
    </row>
    <row r="757" spans="16:25">
      <c r="P757" s="1" t="str">
        <f t="shared" si="17"/>
        <v/>
      </c>
      <c r="Q757" s="1" t="s">
        <v>638</v>
      </c>
      <c r="R757" s="1" t="s">
        <v>33</v>
      </c>
      <c r="S757" s="1" t="s">
        <v>34</v>
      </c>
      <c r="T757" s="1" t="s">
        <v>28</v>
      </c>
      <c r="U757" s="1" t="s">
        <v>637</v>
      </c>
      <c r="W757" s="1" t="str">
        <f>IF($N$11="ENTER INITIALS","",IF(V757="","NO",IF(V757&lt;33,"YES","NO")))</f>
        <v/>
      </c>
      <c r="X757" s="5" t="e" cm="1">
        <f t="array" ref="X757">_xlfn.IFS(W757="YES",1,W757="NO",0,W757="NO AMP",0)</f>
        <v>#N/A</v>
      </c>
      <c r="Y757" s="10">
        <v>186</v>
      </c>
    </row>
    <row r="758" spans="16:25">
      <c r="P758" s="1" t="str">
        <f t="shared" si="17"/>
        <v/>
      </c>
      <c r="Q758" s="1" t="s">
        <v>639</v>
      </c>
      <c r="R758" s="1" t="s">
        <v>26</v>
      </c>
      <c r="S758" s="1" t="s">
        <v>27</v>
      </c>
      <c r="T758" s="1" t="s">
        <v>28</v>
      </c>
      <c r="U758" s="1" t="s">
        <v>640</v>
      </c>
      <c r="W758" s="1" t="str">
        <f>IF($N$11="ENTER INITIALS","",IF(V758="","INVALID",IF(V758&lt;33,"VALID","INVALID")))</f>
        <v/>
      </c>
      <c r="X758" s="5" t="e" cm="1">
        <f t="array" ref="X758">_xlfn.IFS(W758="VALID",1,W758="INVALID",0,W758="NO AMP",0)</f>
        <v>#N/A</v>
      </c>
      <c r="Y758" s="10">
        <v>187</v>
      </c>
    </row>
    <row r="759" spans="16:25">
      <c r="P759" s="1" t="str">
        <f t="shared" si="17"/>
        <v/>
      </c>
      <c r="Q759" s="1" t="s">
        <v>639</v>
      </c>
      <c r="R759" s="1" t="s">
        <v>33</v>
      </c>
      <c r="S759" s="1" t="s">
        <v>34</v>
      </c>
      <c r="T759" s="1" t="s">
        <v>28</v>
      </c>
      <c r="U759" s="1" t="s">
        <v>640</v>
      </c>
      <c r="W759" s="1" t="str">
        <f>IF($N$11="ENTER INITIALS","",IF(V759="","NO",IF(V759&lt;33,"YES","NO")))</f>
        <v/>
      </c>
      <c r="X759" s="5" t="e" cm="1">
        <f t="array" ref="X759">_xlfn.IFS(W759="YES",1,W759="NO",0,W759="NO AMP",0)</f>
        <v>#N/A</v>
      </c>
      <c r="Y759" s="10">
        <v>187</v>
      </c>
    </row>
    <row r="760" spans="16:25">
      <c r="P760" s="1" t="str">
        <f t="shared" si="17"/>
        <v/>
      </c>
      <c r="Q760" s="1" t="s">
        <v>641</v>
      </c>
      <c r="R760" s="1" t="s">
        <v>26</v>
      </c>
      <c r="S760" s="1" t="s">
        <v>27</v>
      </c>
      <c r="T760" s="1" t="s">
        <v>28</v>
      </c>
      <c r="U760" s="1" t="s">
        <v>640</v>
      </c>
      <c r="W760" s="1" t="str">
        <f>IF($N$11="ENTER INITIALS","",IF(V760="","INVALID",IF(V760&lt;33,"VALID","INVALID")))</f>
        <v/>
      </c>
      <c r="X760" s="5" t="e" cm="1">
        <f t="array" ref="X760">_xlfn.IFS(W760="VALID",1,W760="INVALID",0,W760="NO AMP",0)</f>
        <v>#N/A</v>
      </c>
      <c r="Y760" s="10">
        <v>187</v>
      </c>
    </row>
    <row r="761" spans="16:25">
      <c r="P761" s="1" t="str">
        <f t="shared" si="17"/>
        <v/>
      </c>
      <c r="Q761" s="1" t="s">
        <v>641</v>
      </c>
      <c r="R761" s="1" t="s">
        <v>33</v>
      </c>
      <c r="S761" s="1" t="s">
        <v>34</v>
      </c>
      <c r="T761" s="1" t="s">
        <v>28</v>
      </c>
      <c r="U761" s="1" t="s">
        <v>640</v>
      </c>
      <c r="W761" s="1" t="str">
        <f>IF($N$11="ENTER INITIALS","",IF(V761="","NO",IF(V761&lt;33,"YES","NO")))</f>
        <v/>
      </c>
      <c r="X761" s="5" t="e" cm="1">
        <f t="array" ref="X761">_xlfn.IFS(W761="YES",1,W761="NO",0,W761="NO AMP",0)</f>
        <v>#N/A</v>
      </c>
      <c r="Y761" s="10">
        <v>187</v>
      </c>
    </row>
    <row r="762" spans="16:25">
      <c r="P762" s="1" t="str">
        <f t="shared" si="17"/>
        <v/>
      </c>
      <c r="Q762" s="1" t="s">
        <v>642</v>
      </c>
      <c r="R762" s="1" t="s">
        <v>26</v>
      </c>
      <c r="S762" s="1" t="s">
        <v>27</v>
      </c>
      <c r="T762" s="1" t="s">
        <v>28</v>
      </c>
      <c r="U762" s="1" t="s">
        <v>643</v>
      </c>
      <c r="W762" s="1" t="str">
        <f>IF($N$11="ENTER INITIALS","",IF(V762="","INVALID",IF(V762&lt;33,"VALID","INVALID")))</f>
        <v/>
      </c>
      <c r="X762" s="5" t="e" cm="1">
        <f t="array" ref="X762">_xlfn.IFS(W762="VALID",1,W762="INVALID",0,W762="NO AMP",0)</f>
        <v>#N/A</v>
      </c>
      <c r="Y762" s="10">
        <v>188</v>
      </c>
    </row>
    <row r="763" spans="16:25">
      <c r="P763" s="1" t="str">
        <f t="shared" si="17"/>
        <v/>
      </c>
      <c r="Q763" s="1" t="s">
        <v>642</v>
      </c>
      <c r="R763" s="1" t="s">
        <v>33</v>
      </c>
      <c r="S763" s="1" t="s">
        <v>34</v>
      </c>
      <c r="T763" s="1" t="s">
        <v>28</v>
      </c>
      <c r="U763" s="1" t="s">
        <v>643</v>
      </c>
      <c r="W763" s="1" t="str">
        <f>IF($N$11="ENTER INITIALS","",IF(V763="","NO",IF(V763&lt;33,"YES","NO")))</f>
        <v/>
      </c>
      <c r="X763" s="5" t="e" cm="1">
        <f t="array" ref="X763">_xlfn.IFS(W763="YES",1,W763="NO",0,W763="NO AMP",0)</f>
        <v>#N/A</v>
      </c>
      <c r="Y763" s="10">
        <v>188</v>
      </c>
    </row>
    <row r="764" spans="16:25">
      <c r="P764" s="1" t="str">
        <f t="shared" si="17"/>
        <v/>
      </c>
      <c r="Q764" s="1" t="s">
        <v>644</v>
      </c>
      <c r="R764" s="1" t="s">
        <v>26</v>
      </c>
      <c r="S764" s="1" t="s">
        <v>27</v>
      </c>
      <c r="T764" s="1" t="s">
        <v>28</v>
      </c>
      <c r="U764" s="1" t="s">
        <v>643</v>
      </c>
      <c r="W764" s="1" t="str">
        <f>IF($N$11="ENTER INITIALS","",IF(V764="","INVALID",IF(V764&lt;33,"VALID","INVALID")))</f>
        <v/>
      </c>
      <c r="X764" s="5" t="e" cm="1">
        <f t="array" ref="X764">_xlfn.IFS(W764="VALID",1,W764="INVALID",0,W764="NO AMP",0)</f>
        <v>#N/A</v>
      </c>
      <c r="Y764" s="10">
        <v>188</v>
      </c>
    </row>
    <row r="765" spans="16:25">
      <c r="P765" s="1" t="str">
        <f t="shared" si="17"/>
        <v/>
      </c>
      <c r="Q765" s="1" t="s">
        <v>644</v>
      </c>
      <c r="R765" s="1" t="s">
        <v>33</v>
      </c>
      <c r="S765" s="1" t="s">
        <v>34</v>
      </c>
      <c r="T765" s="1" t="s">
        <v>28</v>
      </c>
      <c r="U765" s="1" t="s">
        <v>643</v>
      </c>
      <c r="W765" s="1" t="str">
        <f>IF($N$11="ENTER INITIALS","",IF(V765="","NO",IF(V765&lt;33,"YES","NO")))</f>
        <v/>
      </c>
      <c r="X765" s="5" t="e" cm="1">
        <f t="array" ref="X765">_xlfn.IFS(W765="YES",1,W765="NO",0,W765="NO AMP",0)</f>
        <v>#N/A</v>
      </c>
      <c r="Y765" s="10">
        <v>188</v>
      </c>
    </row>
    <row r="766" spans="16:25">
      <c r="P766" s="1" t="str">
        <f t="shared" si="17"/>
        <v>SCAN Bar code here</v>
      </c>
      <c r="Q766" s="1" t="s">
        <v>645</v>
      </c>
      <c r="R766" s="1" t="s">
        <v>26</v>
      </c>
      <c r="S766" s="1" t="s">
        <v>27</v>
      </c>
      <c r="T766" s="1" t="s">
        <v>28</v>
      </c>
      <c r="U766" s="1" t="s">
        <v>646</v>
      </c>
      <c r="W766" s="1" t="str">
        <f>IF($N$11="ENTER INITIALS","",IF(V766="","INVALID",IF(V766&lt;33,"VALID","INVALID")))</f>
        <v/>
      </c>
      <c r="X766" s="5" t="e" cm="1">
        <f t="array" ref="X766">_xlfn.IFS(W766="VALID",1,W766="INVALID",0,W766="NO AMP",0)</f>
        <v>#N/A</v>
      </c>
      <c r="Y766" s="10">
        <v>189</v>
      </c>
    </row>
    <row r="767" spans="16:25">
      <c r="P767" s="1" t="str">
        <f t="shared" si="17"/>
        <v>SCAN Bar code here</v>
      </c>
      <c r="Q767" s="1" t="s">
        <v>645</v>
      </c>
      <c r="R767" s="1" t="s">
        <v>33</v>
      </c>
      <c r="S767" s="1" t="s">
        <v>34</v>
      </c>
      <c r="T767" s="1" t="s">
        <v>28</v>
      </c>
      <c r="U767" s="1" t="s">
        <v>646</v>
      </c>
      <c r="W767" s="1" t="str">
        <f>IF($N$11="ENTER INITIALS","",IF(V767="","NO",IF(V767&lt;33,"YES","NO")))</f>
        <v/>
      </c>
      <c r="X767" s="5" t="e" cm="1">
        <f t="array" ref="X767">_xlfn.IFS(W767="YES",1,W767="NO",0,W767="NO AMP",0)</f>
        <v>#N/A</v>
      </c>
      <c r="Y767" s="10">
        <v>189</v>
      </c>
    </row>
    <row r="768" spans="16:25">
      <c r="P768" s="1" t="str">
        <f t="shared" si="17"/>
        <v>SCAN Bar code here</v>
      </c>
      <c r="Q768" s="1" t="s">
        <v>647</v>
      </c>
      <c r="R768" s="1" t="s">
        <v>26</v>
      </c>
      <c r="S768" s="1" t="s">
        <v>27</v>
      </c>
      <c r="T768" s="1" t="s">
        <v>28</v>
      </c>
      <c r="U768" s="1" t="s">
        <v>646</v>
      </c>
      <c r="W768" s="1" t="str">
        <f>IF($N$11="ENTER INITIALS","",IF(V768="","INVALID",IF(V768&lt;33,"VALID","INVALID")))</f>
        <v/>
      </c>
      <c r="X768" s="5" t="e" cm="1">
        <f t="array" ref="X768">_xlfn.IFS(W768="VALID",1,W768="INVALID",0,W768="NO AMP",0)</f>
        <v>#N/A</v>
      </c>
      <c r="Y768" s="10">
        <v>189</v>
      </c>
    </row>
    <row r="769" spans="16:25">
      <c r="P769" s="1" t="str">
        <f t="shared" si="17"/>
        <v>SCAN Bar code here</v>
      </c>
      <c r="Q769" s="1" t="s">
        <v>647</v>
      </c>
      <c r="R769" s="1" t="s">
        <v>33</v>
      </c>
      <c r="S769" s="1" t="s">
        <v>34</v>
      </c>
      <c r="T769" s="1" t="s">
        <v>28</v>
      </c>
      <c r="U769" s="1" t="s">
        <v>646</v>
      </c>
      <c r="W769" s="1" t="str">
        <f>IF($N$11="ENTER INITIALS","",IF(V769="","NO",IF(V769&lt;33,"YES","NO")))</f>
        <v/>
      </c>
      <c r="X769" s="5" t="e" cm="1">
        <f t="array" ref="X769">_xlfn.IFS(W769="YES",1,W769="NO",0,W769="NO AMP",0)</f>
        <v>#N/A</v>
      </c>
      <c r="Y769" s="10">
        <v>189</v>
      </c>
    </row>
    <row r="770" spans="16:25">
      <c r="X770" s="1"/>
    </row>
    <row r="771" spans="16:25">
      <c r="X771" s="1"/>
    </row>
    <row r="772" spans="16:25">
      <c r="X772" s="1"/>
    </row>
    <row r="773" spans="16:25">
      <c r="X773" s="1"/>
    </row>
    <row r="774" spans="16:25">
      <c r="X774" s="1"/>
    </row>
    <row r="775" spans="16:25">
      <c r="X775" s="1"/>
    </row>
    <row r="776" spans="16:25">
      <c r="X776" s="1"/>
    </row>
    <row r="777" spans="16:25">
      <c r="X777" s="1"/>
    </row>
    <row r="778" spans="16:25">
      <c r="X778" s="1"/>
    </row>
    <row r="779" spans="16:25">
      <c r="X779" s="1"/>
    </row>
    <row r="780" spans="16:25">
      <c r="X780" s="1"/>
    </row>
    <row r="781" spans="16:25">
      <c r="X781" s="1"/>
    </row>
    <row r="782" spans="16:25">
      <c r="X782" s="1"/>
    </row>
    <row r="783" spans="16:25">
      <c r="X783" s="1"/>
    </row>
    <row r="784" spans="16:25">
      <c r="X784" s="1"/>
    </row>
    <row r="785" spans="24:24">
      <c r="X785" s="1"/>
    </row>
    <row r="786" spans="24:24">
      <c r="X786" s="1"/>
    </row>
    <row r="787" spans="24:24">
      <c r="X787" s="1"/>
    </row>
    <row r="788" spans="24:24">
      <c r="X788" s="1"/>
    </row>
    <row r="789" spans="24:24">
      <c r="X789" s="1"/>
    </row>
    <row r="790" spans="24:24">
      <c r="X790" s="1"/>
    </row>
    <row r="791" spans="24:24">
      <c r="X791" s="1"/>
    </row>
    <row r="792" spans="24:24">
      <c r="X792" s="1"/>
    </row>
    <row r="793" spans="24:24">
      <c r="X793" s="1"/>
    </row>
  </sheetData>
  <sheetProtection autoFilter="0"/>
  <autoFilter ref="A1:Z1" xr:uid="{7AE4EB21-0D41-A144-890A-C4E40E9B0705}"/>
  <conditionalFormatting sqref="L2:L190">
    <cfRule type="cellIs" dxfId="127" priority="31" operator="equal">
      <formula>"NOT VALIDATED"</formula>
    </cfRule>
    <cfRule type="cellIs" dxfId="126" priority="32" operator="equal">
      <formula>"VALIDATED"</formula>
    </cfRule>
  </conditionalFormatting>
  <conditionalFormatting sqref="N15:N17">
    <cfRule type="containsText" dxfId="125" priority="26" operator="containsText" text="INVALID">
      <formula>NOT(ISERROR(SEARCH("INVALID",N15)))</formula>
    </cfRule>
  </conditionalFormatting>
  <conditionalFormatting sqref="E1:E189 G1:L189 G191:L1048576 G190 I190:L190 E192:E1048576">
    <cfRule type="cellIs" dxfId="124" priority="27" operator="equal">
      <formula>"N1 RERUN"</formula>
    </cfRule>
    <cfRule type="cellIs" dxfId="123" priority="28" operator="equal">
      <formula>"INCONCLUSIVE"</formula>
    </cfRule>
    <cfRule type="cellIs" dxfId="122" priority="29" operator="equal">
      <formula>"POSITIVE"</formula>
    </cfRule>
    <cfRule type="cellIs" dxfId="121" priority="30" operator="equal">
      <formula>"RERUN"</formula>
    </cfRule>
  </conditionalFormatting>
  <conditionalFormatting sqref="W2:W1048576">
    <cfRule type="containsText" dxfId="120" priority="33" operator="containsText" text="INVALID">
      <formula>NOT(ISERROR(SEARCH("INVALID",W2)))</formula>
    </cfRule>
    <cfRule type="cellIs" dxfId="119" priority="34" operator="equal">
      <formula>"YES"</formula>
    </cfRule>
  </conditionalFormatting>
  <conditionalFormatting sqref="D2:D189">
    <cfRule type="duplicateValues" dxfId="118" priority="25"/>
  </conditionalFormatting>
  <conditionalFormatting sqref="E2:E189">
    <cfRule type="cellIs" dxfId="117" priority="24" operator="equal">
      <formula>"NO RESULT"</formula>
    </cfRule>
  </conditionalFormatting>
  <conditionalFormatting sqref="F1:F1048576">
    <cfRule type="cellIs" dxfId="116" priority="19" operator="equal">
      <formula>"N1 RERUN"</formula>
    </cfRule>
    <cfRule type="cellIs" dxfId="115" priority="20" operator="equal">
      <formula>"INCONCLUSIVE"</formula>
    </cfRule>
    <cfRule type="cellIs" dxfId="114" priority="21" operator="equal">
      <formula>"POSITIVE"</formula>
    </cfRule>
    <cfRule type="cellIs" dxfId="113" priority="22" operator="equal">
      <formula>"RERUN"</formula>
    </cfRule>
  </conditionalFormatting>
  <conditionalFormatting sqref="N6:N12">
    <cfRule type="cellIs" dxfId="112" priority="18" operator="notEqual">
      <formula>"ENTER INITIALS"</formula>
    </cfRule>
  </conditionalFormatting>
  <conditionalFormatting sqref="H190">
    <cfRule type="cellIs" dxfId="111" priority="13" operator="equal">
      <formula>"N1 RERUN"</formula>
    </cfRule>
    <cfRule type="cellIs" dxfId="110" priority="14" operator="equal">
      <formula>"INCONCLUSIVE"</formula>
    </cfRule>
    <cfRule type="cellIs" dxfId="109" priority="15" operator="equal">
      <formula>"POSITIVE"</formula>
    </cfRule>
    <cfRule type="cellIs" dxfId="108" priority="16" operator="equal">
      <formula>"RERUN"</formula>
    </cfRule>
  </conditionalFormatting>
  <conditionalFormatting sqref="H190">
    <cfRule type="cellIs" dxfId="107" priority="9" operator="equal">
      <formula>"N1 RERUN"</formula>
    </cfRule>
    <cfRule type="cellIs" dxfId="106" priority="10" operator="equal">
      <formula>"INCONCLUSIVE"</formula>
    </cfRule>
    <cfRule type="cellIs" dxfId="105" priority="11" operator="equal">
      <formula>"POSITIVE"</formula>
    </cfRule>
    <cfRule type="cellIs" dxfId="104" priority="12" operator="equal">
      <formula>"RERUN"</formula>
    </cfRule>
  </conditionalFormatting>
  <conditionalFormatting sqref="H190">
    <cfRule type="cellIs" dxfId="103" priority="8" operator="equal">
      <formula>"NO RESULT"</formula>
    </cfRule>
  </conditionalFormatting>
  <conditionalFormatting sqref="H190">
    <cfRule type="duplicateValues" dxfId="102" priority="7"/>
  </conditionalFormatting>
  <conditionalFormatting sqref="E190:E191">
    <cfRule type="cellIs" dxfId="101" priority="3" operator="equal">
      <formula>"N1 RERUN"</formula>
    </cfRule>
    <cfRule type="cellIs" dxfId="100" priority="4" operator="equal">
      <formula>"INCONCLUSIVE"</formula>
    </cfRule>
    <cfRule type="cellIs" dxfId="99" priority="5" operator="equal">
      <formula>"POSITIVE"</formula>
    </cfRule>
    <cfRule type="cellIs" dxfId="98" priority="6" operator="equal">
      <formula>"RERUN"</formula>
    </cfRule>
  </conditionalFormatting>
  <conditionalFormatting sqref="E190">
    <cfRule type="cellIs" dxfId="97" priority="2" operator="equal">
      <formula>"NO RESULT"</formula>
    </cfRule>
  </conditionalFormatting>
  <conditionalFormatting sqref="D190">
    <cfRule type="duplicateValues" dxfId="96" priority="1"/>
  </conditionalFormatting>
  <dataValidations count="8">
    <dataValidation type="list" allowBlank="1" showInputMessage="1" showErrorMessage="1" sqref="K2:K190" xr:uid="{6D7EF72E-C738-FD47-A25D-4FB905FE3BE8}">
      <formula1>$Z$2:$Z$3</formula1>
    </dataValidation>
    <dataValidation type="list" allowBlank="1" showInputMessage="1" showErrorMessage="1" sqref="G2:G190 H190" xr:uid="{D2D45CB4-373E-2245-B3DD-0631E35DDF33}">
      <formula1>$Z$4:$Z$5</formula1>
    </dataValidation>
    <dataValidation type="custom" showInputMessage="1" showErrorMessage="1" sqref="N11" xr:uid="{8E209FF6-A94D-6A4C-95AD-FCA1591B8462}">
      <formula1>N13&lt;&gt;""</formula1>
    </dataValidation>
    <dataValidation type="custom" showInputMessage="1" showErrorMessage="1" errorTitle="Control Tech Error" error="Tell Q4 Tech to Enter Initials_x000a_" promptTitle="Control Tech" prompt="Enter Control Tech Initials" sqref="N10" xr:uid="{2AD0DA8C-2603-BB4B-9431-4CACC395520F}">
      <formula1>N9&lt;&gt;"ENTER INITIALS"</formula1>
    </dataValidation>
    <dataValidation type="custom" allowBlank="1" showInputMessage="1" showErrorMessage="1" errorTitle="Q4 Tech Error" error="Tell Q3 Tech to Enter Initials" promptTitle="Q4 Tech" prompt="Enter Q4 Tech Initials" sqref="N9" xr:uid="{E91E03A9-6EEE-3147-A287-A3B4A18EB3D7}">
      <formula1>N8&lt;&gt;"ENTER INITIALS"</formula1>
    </dataValidation>
    <dataValidation type="custom" showInputMessage="1" showErrorMessage="1" errorTitle="Q3 Error" error="Tell the Q2 Tech to Enter Initials" promptTitle="Q3 Tech" prompt="Enter Q3 Tech Initials" sqref="N8" xr:uid="{4BC07710-C79D-3644-B9DB-C6A0F11F80EF}">
      <formula1>N7&lt;&gt;"ENTER INITIALS"</formula1>
    </dataValidation>
    <dataValidation type="custom" showInputMessage="1" showErrorMessage="1" errorTitle="Error" error="Tell the Q1 Tech to Enter Initials" promptTitle="Enter Initials" prompt="Enter Q2 Tech Initials" sqref="N7" xr:uid="{B0F3FA0F-348E-2442-9412-55DAADC87982}">
      <formula1>M7&lt;&gt;"ENTER INITIALS"</formula1>
    </dataValidation>
    <dataValidation type="custom" showInputMessage="1" showErrorMessage="1" errorTitle="Barcode" error="Enter the plate barcode." promptTitle="Q1 Tech" prompt="Enter Q1 Tech Initials" sqref="N6" xr:uid="{03B33E04-C67F-FD48-9EBD-1BABCA276FF5}">
      <formula1>N4&lt;&gt;""</formula1>
    </dataValidation>
  </dataValidations>
  <pageMargins left="0.7" right="0.7" top="0.75" bottom="0.75" header="0.3" footer="0.3"/>
  <pageSetup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errorTitle="Thermocycler Error" error="Tell the Control Tech to Enter Initials" promptTitle="Thermocycler" prompt="Enter Thermocycler Name" xr:uid="{5B4D3CBB-FFED-1544-BF57-4F6FCAEE485C}">
          <x14:formula1>
            <xm:f>Tables!$A$2:$A$13</xm:f>
          </x14:formula1>
          <xm:sqref>N13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51C82-4E65-F348-B149-E62CA0629F6A}">
  <dimension ref="A1:Z793"/>
  <sheetViews>
    <sheetView topLeftCell="D1" zoomScale="110" zoomScaleNormal="110" workbookViewId="0">
      <pane ySplit="1" topLeftCell="A190" activePane="bottomLeft" state="frozen"/>
      <selection pane="bottomLeft" activeCell="D190" sqref="D190:E191"/>
    </sheetView>
  </sheetViews>
  <sheetFormatPr defaultColWidth="8.85546875" defaultRowHeight="15"/>
  <cols>
    <col min="1" max="1" width="5" style="1" bestFit="1" customWidth="1"/>
    <col min="2" max="2" width="6.7109375" style="1" bestFit="1" customWidth="1"/>
    <col min="3" max="3" width="7.42578125" style="1" bestFit="1" customWidth="1"/>
    <col min="4" max="4" width="31.140625" style="1" customWidth="1"/>
    <col min="5" max="5" width="17.85546875" style="1" customWidth="1"/>
    <col min="6" max="6" width="10" style="1" bestFit="1" customWidth="1"/>
    <col min="7" max="7" width="10" style="1" customWidth="1"/>
    <col min="8" max="8" width="10" style="1" bestFit="1" customWidth="1"/>
    <col min="9" max="9" width="8.85546875" style="1"/>
    <col min="10" max="10" width="9.85546875" style="1" bestFit="1" customWidth="1"/>
    <col min="11" max="11" width="20.42578125" style="1" bestFit="1" customWidth="1"/>
    <col min="12" max="12" width="13" style="1" bestFit="1" customWidth="1"/>
    <col min="13" max="13" width="13.140625" style="1" customWidth="1"/>
    <col min="14" max="14" width="12.85546875" style="1" bestFit="1" customWidth="1"/>
    <col min="15" max="15" width="8.85546875" style="1"/>
    <col min="16" max="16" width="21.42578125" style="1" customWidth="1"/>
    <col min="17" max="20" width="8.85546875" style="1"/>
    <col min="21" max="21" width="16.85546875" style="1" bestFit="1" customWidth="1"/>
    <col min="22" max="22" width="10" style="22" customWidth="1"/>
    <col min="23" max="23" width="8.85546875" style="1"/>
    <col min="24" max="24" width="8.85546875" style="4"/>
    <col min="25" max="25" width="8.85546875" style="1"/>
    <col min="26" max="26" width="12.28515625" style="1" bestFit="1" customWidth="1"/>
    <col min="27" max="16384" width="8.85546875" style="1"/>
  </cols>
  <sheetData>
    <row r="1" spans="1:26" ht="15.95" thickBo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23">
        <f>'Plate 1'!N1</f>
        <v>0</v>
      </c>
      <c r="P1" s="1" t="s">
        <v>13</v>
      </c>
      <c r="Q1" s="1" t="s">
        <v>14</v>
      </c>
      <c r="R1" s="1" t="s">
        <v>15</v>
      </c>
      <c r="S1" s="1" t="s">
        <v>16</v>
      </c>
      <c r="T1" s="1" t="s">
        <v>17</v>
      </c>
      <c r="U1" s="1" t="s">
        <v>1</v>
      </c>
      <c r="V1" s="21" t="s">
        <v>18</v>
      </c>
      <c r="W1" s="1" t="s">
        <v>19</v>
      </c>
      <c r="X1" s="4" t="s">
        <v>20</v>
      </c>
      <c r="Z1" s="7" t="s">
        <v>21</v>
      </c>
    </row>
    <row r="2" spans="1:26">
      <c r="A2" s="1">
        <v>1</v>
      </c>
      <c r="B2" s="1">
        <v>1</v>
      </c>
      <c r="C2" s="1" t="s">
        <v>22</v>
      </c>
      <c r="D2" s="16"/>
      <c r="E2" s="13" t="str">
        <f>IF(L2="",_xlfn.XLOOKUP($Z$4 &amp; $Z$4,F2 &amp; G2,$Z$2, _xlfn.XLOOKUP($Z$5 &amp; $Z$5,F2 &amp; G2,$Z$6,F2)),"NO RESULT")</f>
        <v/>
      </c>
      <c r="F2" s="11" t="str" cm="1">
        <f t="array" ref="F2">IF(D2="","",IF($N$11="ENTER INITIALS","",IF(AND(V15&gt;=33,V17&gt;=33),"Inconclusive",_xlfn.IFS(X15+X17=2,"Positive",X14+X15=2,"N1 Rerun",X16+X17=2,"N1 Rerun",X15+X17=1,"Rerun",X14+X16+X15+X17=0,"Rerun",X15+X17=0,"Negative"))))</f>
        <v/>
      </c>
      <c r="G2" s="18"/>
      <c r="H2" s="18"/>
      <c r="I2" s="18"/>
      <c r="J2" s="18"/>
      <c r="K2" s="18"/>
      <c r="L2" s="11" t="str" cm="1">
        <f t="array" ref="L2">_xlfn.IFS(K2="","",K2=F2,"VALIDATED",K2&lt;&gt;F2,"NOT VALIDATED")</f>
        <v/>
      </c>
      <c r="M2" s="1" t="s">
        <v>23</v>
      </c>
      <c r="N2" s="18" t="str">
        <f>'Plate 1'!N2</f>
        <v>Cletus</v>
      </c>
      <c r="P2" s="5"/>
      <c r="Q2" s="1" t="s">
        <v>25</v>
      </c>
      <c r="R2" s="1" t="s">
        <v>26</v>
      </c>
      <c r="S2" s="1" t="s">
        <v>27</v>
      </c>
      <c r="T2" s="1" t="s">
        <v>28</v>
      </c>
      <c r="U2" s="1" t="s">
        <v>29</v>
      </c>
      <c r="W2" s="1" t="str">
        <f t="shared" ref="W2:W9" si="0">IF($N$11="ENTER INITIALS","",IF(V2="","VALID",IF(V2&lt;33,"INVALID","VALID")))</f>
        <v/>
      </c>
      <c r="Z2" s="8" t="s">
        <v>30</v>
      </c>
    </row>
    <row r="3" spans="1:26">
      <c r="A3" s="1">
        <v>1</v>
      </c>
      <c r="B3" s="1">
        <v>2</v>
      </c>
      <c r="C3" s="1" t="s">
        <v>31</v>
      </c>
      <c r="D3" s="17"/>
      <c r="E3" s="14" t="str">
        <f t="shared" ref="E3:E66" si="1">IF(L3="",_xlfn.XLOOKUP($Z$4 &amp; $Z$4,F3 &amp; G3,$Z$2, _xlfn.XLOOKUP($Z$5 &amp; $Z$5,F3 &amp; G3,$Z$6,F3)),"NO RESULT")</f>
        <v/>
      </c>
      <c r="F3" s="11" t="str" cm="1">
        <f t="array" ref="F3">IF(D3="","",IF($N$11="ENTER INITIALS","",IF(AND(V19&gt;=33,V21&gt;=33),"Inconclusive",_xlfn.IFS(X19+X21=2,"Positive",X18+X19=2,"N1 Rerun",X20+X21=2,"N1 Rerun",X19+X21=1,"Rerun",X18+X20+X19+X21=0,"Rerun",X19+X21=0,"Negative"))))</f>
        <v/>
      </c>
      <c r="G3" s="18"/>
      <c r="H3" s="18"/>
      <c r="I3" s="18"/>
      <c r="J3" s="18"/>
      <c r="K3" s="18"/>
      <c r="L3" s="11" t="str" cm="1">
        <f t="array" ref="L3">_xlfn.IFS(K3="","",K3=F3,"VALIDATED",K3&lt;&gt;F3,"NOT VALIDATED")</f>
        <v/>
      </c>
      <c r="M3" s="1" t="s">
        <v>32</v>
      </c>
      <c r="N3" s="12">
        <v>4</v>
      </c>
      <c r="P3" s="5"/>
      <c r="Q3" s="1" t="s">
        <v>25</v>
      </c>
      <c r="R3" s="1" t="s">
        <v>33</v>
      </c>
      <c r="S3" s="1" t="s">
        <v>34</v>
      </c>
      <c r="T3" s="1" t="s">
        <v>28</v>
      </c>
      <c r="U3" s="1" t="s">
        <v>29</v>
      </c>
      <c r="W3" s="1" t="str">
        <f t="shared" si="0"/>
        <v/>
      </c>
      <c r="Z3" s="8" t="s">
        <v>35</v>
      </c>
    </row>
    <row r="4" spans="1:26">
      <c r="A4" s="1">
        <v>1</v>
      </c>
      <c r="B4" s="1">
        <v>3</v>
      </c>
      <c r="C4" s="1" t="s">
        <v>36</v>
      </c>
      <c r="D4" s="17"/>
      <c r="E4" s="14" t="str">
        <f t="shared" si="1"/>
        <v/>
      </c>
      <c r="F4" s="11" t="str" cm="1">
        <f t="array" ref="F4">IF(D4="","",IF($N$11="ENTER INITIALS","",IF(AND(V23&gt;=33,V25&gt;=33),"Inconclusive",_xlfn.IFS(X23+X25=2,"Positive",X22+X23=2,"N1 Rerun",X24+X25=2,"N1 Rerun",X23+X25=1,"Rerun",X22+X24+X23+X25=0,"Rerun",X23+X25=0,"Negative"))))</f>
        <v/>
      </c>
      <c r="G4" s="18"/>
      <c r="H4" s="18"/>
      <c r="I4" s="18"/>
      <c r="J4" s="18"/>
      <c r="K4" s="18"/>
      <c r="L4" s="11" t="str" cm="1">
        <f t="array" ref="L4">_xlfn.IFS(K4="","",K4=F4,"VALIDATED",K4&lt;&gt;F4,"NOT VALIDATED")</f>
        <v/>
      </c>
      <c r="M4" s="1" t="s">
        <v>37</v>
      </c>
      <c r="N4" s="26"/>
      <c r="P4" s="5"/>
      <c r="Q4" s="1" t="s">
        <v>38</v>
      </c>
      <c r="R4" s="1" t="s">
        <v>26</v>
      </c>
      <c r="S4" s="1" t="s">
        <v>27</v>
      </c>
      <c r="T4" s="1" t="s">
        <v>28</v>
      </c>
      <c r="U4" s="1" t="s">
        <v>29</v>
      </c>
      <c r="W4" s="1" t="str">
        <f t="shared" si="0"/>
        <v/>
      </c>
      <c r="Z4" s="8" t="s">
        <v>39</v>
      </c>
    </row>
    <row r="5" spans="1:26">
      <c r="A5" s="1">
        <v>1</v>
      </c>
      <c r="B5" s="1">
        <v>4</v>
      </c>
      <c r="C5" s="1" t="s">
        <v>40</v>
      </c>
      <c r="D5" s="17"/>
      <c r="E5" s="14" t="str">
        <f t="shared" si="1"/>
        <v/>
      </c>
      <c r="F5" s="11" t="str" cm="1">
        <f t="array" ref="F5">IF(D5="","",IF($N$11="ENTER INITIALS","",IF(AND(V27&gt;=33,V29&gt;=33),"Inconclusive",_xlfn.IFS(X27+X29=2,"Positive",X26+X27=2,"N1 Rerun",X28+X29=2,"N1 Rerun",X27+X29=1,"Rerun",X26+X28+X27+X29=0,"Rerun",X27+X29=0,"Negative"))))</f>
        <v/>
      </c>
      <c r="G5" s="18"/>
      <c r="H5" s="18"/>
      <c r="I5" s="18"/>
      <c r="J5" s="18"/>
      <c r="K5" s="18"/>
      <c r="L5" s="11" t="str" cm="1">
        <f t="array" ref="L5">_xlfn.IFS(K5="","",K5=F5,"VALIDATED",K5&lt;&gt;F5,"NOT VALIDATED")</f>
        <v/>
      </c>
      <c r="P5" s="5"/>
      <c r="Q5" s="1" t="s">
        <v>38</v>
      </c>
      <c r="R5" s="1" t="s">
        <v>33</v>
      </c>
      <c r="S5" s="1" t="s">
        <v>34</v>
      </c>
      <c r="T5" s="1" t="s">
        <v>28</v>
      </c>
      <c r="U5" s="1" t="s">
        <v>29</v>
      </c>
      <c r="W5" s="1" t="str">
        <f t="shared" si="0"/>
        <v/>
      </c>
      <c r="Z5" s="8" t="s">
        <v>41</v>
      </c>
    </row>
    <row r="6" spans="1:26">
      <c r="A6" s="1">
        <v>1</v>
      </c>
      <c r="B6" s="1">
        <v>5</v>
      </c>
      <c r="C6" s="1" t="s">
        <v>42</v>
      </c>
      <c r="D6" s="17"/>
      <c r="E6" s="14" t="str">
        <f t="shared" si="1"/>
        <v/>
      </c>
      <c r="F6" s="11" t="str" cm="1">
        <f t="array" ref="F6">IF(D6="","",IF($N$11="ENTER INITIALS","",IF(AND(V31&gt;=33,V33&gt;=33),"Inconclusive",_xlfn.IFS(X31+X33=2,"Positive",X30+X31=2,"N1 Rerun",X32+X33=2,"N1 Rerun",X31+X33=1,"Rerun",X30+X32+X31+X33=0,"Rerun",X31+X33=0,"Negative"))))</f>
        <v/>
      </c>
      <c r="G6" s="18"/>
      <c r="H6" s="18"/>
      <c r="I6" s="18"/>
      <c r="J6" s="18"/>
      <c r="K6" s="18"/>
      <c r="L6" s="11" t="str" cm="1">
        <f t="array" ref="L6">_xlfn.IFS(K6="","",K6=F6,"VALIDATED",K6&lt;&gt;F6,"NOT VALIDATED")</f>
        <v/>
      </c>
      <c r="M6" s="1" t="s">
        <v>43</v>
      </c>
      <c r="N6" s="20" t="s">
        <v>44</v>
      </c>
      <c r="P6" s="5"/>
      <c r="Q6" s="1" t="s">
        <v>45</v>
      </c>
      <c r="R6" s="1" t="s">
        <v>26</v>
      </c>
      <c r="S6" s="1" t="s">
        <v>27</v>
      </c>
      <c r="T6" s="1" t="s">
        <v>46</v>
      </c>
      <c r="U6" s="1" t="s">
        <v>47</v>
      </c>
      <c r="W6" s="1" t="str">
        <f t="shared" si="0"/>
        <v/>
      </c>
      <c r="Z6" s="8" t="s">
        <v>48</v>
      </c>
    </row>
    <row r="7" spans="1:26">
      <c r="A7" s="1">
        <v>1</v>
      </c>
      <c r="B7" s="1">
        <v>6</v>
      </c>
      <c r="C7" s="1" t="s">
        <v>49</v>
      </c>
      <c r="D7" s="17"/>
      <c r="E7" s="14" t="str">
        <f t="shared" si="1"/>
        <v/>
      </c>
      <c r="F7" s="11" t="str" cm="1">
        <f t="array" ref="F7">IF(D7="","",IF($N$11="ENTER INITIALS","",IF(AND(V35&gt;=33,V37&gt;=33),"Inconclusive",_xlfn.IFS(X35+X37=2,"Positive",X34+X35=2,"N1 Rerun",X36+X37=2,"N1 Rerun",X35+X37=1,"Rerun",X34+X36+X35+X37=0,"Rerun",X35+X37=0,"Negative"))))</f>
        <v/>
      </c>
      <c r="G7" s="18"/>
      <c r="H7" s="18"/>
      <c r="I7" s="18"/>
      <c r="J7" s="18"/>
      <c r="K7" s="18"/>
      <c r="L7" s="11" t="str" cm="1">
        <f t="array" ref="L7">_xlfn.IFS(K7="","",K7=F7,"VALIDATED",K7&lt;&gt;F7,"NOT VALIDATED")</f>
        <v/>
      </c>
      <c r="M7" s="1" t="s">
        <v>50</v>
      </c>
      <c r="N7" s="20" t="s">
        <v>44</v>
      </c>
      <c r="P7" s="5"/>
      <c r="Q7" s="1" t="s">
        <v>45</v>
      </c>
      <c r="R7" s="1" t="s">
        <v>33</v>
      </c>
      <c r="S7" s="1" t="s">
        <v>34</v>
      </c>
      <c r="T7" s="1" t="s">
        <v>46</v>
      </c>
      <c r="U7" s="1" t="s">
        <v>47</v>
      </c>
      <c r="W7" s="1" t="str">
        <f t="shared" si="0"/>
        <v/>
      </c>
      <c r="Z7" s="8" t="s">
        <v>51</v>
      </c>
    </row>
    <row r="8" spans="1:26">
      <c r="A8" s="1">
        <v>2</v>
      </c>
      <c r="B8" s="1">
        <v>7</v>
      </c>
      <c r="C8" s="1" t="s">
        <v>22</v>
      </c>
      <c r="D8" s="17"/>
      <c r="E8" s="14" t="str">
        <f t="shared" si="1"/>
        <v/>
      </c>
      <c r="F8" s="11" t="str" cm="1">
        <f t="array" ref="F8">IF(D8="","",IF($N$11="ENTER INITIALS","",IF(AND(V39&gt;=33,V41&gt;=33),"Inconclusive",_xlfn.IFS(X39+X41=2,"Positive",X38+X39=2,"N1 Rerun",X40+X41=2,"N1 Rerun",X39+X41=1,"Rerun",X38+X40+X39+X41=0,"Rerun",X39+X41=0,"Negative"))))</f>
        <v/>
      </c>
      <c r="G8" s="19"/>
      <c r="H8" s="19"/>
      <c r="I8" s="18"/>
      <c r="J8" s="18"/>
      <c r="K8" s="18"/>
      <c r="L8" s="11" t="str" cm="1">
        <f t="array" ref="L8">_xlfn.IFS(K8="","",K8=F8,"VALIDATED",K8&lt;&gt;F8,"NOT VALIDATED")</f>
        <v/>
      </c>
      <c r="M8" s="1" t="s">
        <v>52</v>
      </c>
      <c r="N8" s="20" t="s">
        <v>44</v>
      </c>
      <c r="P8" s="5"/>
      <c r="Q8" s="1" t="s">
        <v>53</v>
      </c>
      <c r="R8" s="1" t="s">
        <v>26</v>
      </c>
      <c r="S8" s="1" t="s">
        <v>27</v>
      </c>
      <c r="T8" s="1" t="s">
        <v>46</v>
      </c>
      <c r="U8" s="1" t="s">
        <v>47</v>
      </c>
      <c r="W8" s="1" t="str">
        <f t="shared" si="0"/>
        <v/>
      </c>
      <c r="Z8" s="8" t="s">
        <v>54</v>
      </c>
    </row>
    <row r="9" spans="1:26">
      <c r="A9" s="1">
        <v>2</v>
      </c>
      <c r="B9" s="1">
        <v>8</v>
      </c>
      <c r="C9" s="1" t="s">
        <v>31</v>
      </c>
      <c r="D9" s="17"/>
      <c r="E9" s="14" t="str">
        <f t="shared" si="1"/>
        <v/>
      </c>
      <c r="F9" s="11" t="str" cm="1">
        <f t="array" ref="F9">IF(D9="","",IF($N$11="ENTER INITIALS","",IF(AND(V43&gt;=33,V45&gt;=33),"Inconclusive",_xlfn.IFS(X43+X45=2,"Positive",X42+X43=2,"N1 Rerun",X44+X45=2,"N1 Rerun",X43+X45=1,"Rerun",X42+X44+X43+X45=0,"Rerun",X43+X45=0,"Negative"))))</f>
        <v/>
      </c>
      <c r="G9" s="19"/>
      <c r="H9" s="19"/>
      <c r="I9" s="18"/>
      <c r="J9" s="18"/>
      <c r="K9" s="18"/>
      <c r="L9" s="11" t="str" cm="1">
        <f t="array" ref="L9">_xlfn.IFS(K9="","",K9=F9,"VALIDATED",K9&lt;&gt;F9,"NOT VALIDATED")</f>
        <v/>
      </c>
      <c r="M9" s="1" t="s">
        <v>55</v>
      </c>
      <c r="N9" s="20" t="s">
        <v>44</v>
      </c>
      <c r="P9" s="5"/>
      <c r="Q9" s="1" t="s">
        <v>53</v>
      </c>
      <c r="R9" s="1" t="s">
        <v>33</v>
      </c>
      <c r="S9" s="1" t="s">
        <v>34</v>
      </c>
      <c r="T9" s="1" t="s">
        <v>46</v>
      </c>
      <c r="U9" s="1" t="s">
        <v>47</v>
      </c>
      <c r="W9" s="1" t="str">
        <f t="shared" si="0"/>
        <v/>
      </c>
      <c r="Z9" s="8" t="s">
        <v>56</v>
      </c>
    </row>
    <row r="10" spans="1:26" ht="15.95" thickBot="1">
      <c r="A10" s="1">
        <v>2</v>
      </c>
      <c r="B10" s="1">
        <v>9</v>
      </c>
      <c r="C10" s="1" t="s">
        <v>36</v>
      </c>
      <c r="D10" s="17"/>
      <c r="E10" s="14" t="str">
        <f t="shared" si="1"/>
        <v/>
      </c>
      <c r="F10" s="11" t="str" cm="1">
        <f t="array" ref="F10">IF(D10="","",IF($N$11="ENTER INITIALS","",IF(AND(V47&gt;=33,V49&gt;=33),"Inconclusive",_xlfn.IFS(X47+X49=2,"Positive",X46+X47=2,"N1 Rerun",X48+X49=2,"N1 Rerun",X47+X49=1,"Rerun",X46+X48+X47+X49=0,"Rerun",X47+X49=0,"Negative"))))</f>
        <v/>
      </c>
      <c r="G10" s="19"/>
      <c r="H10" s="19"/>
      <c r="I10" s="18"/>
      <c r="J10" s="18"/>
      <c r="K10" s="18"/>
      <c r="L10" s="11" t="str" cm="1">
        <f t="array" ref="L10">_xlfn.IFS(K10="","",K10=F10,"VALIDATED",K10&lt;&gt;F10,"NOT VALIDATED")</f>
        <v/>
      </c>
      <c r="M10" s="1" t="s">
        <v>57</v>
      </c>
      <c r="N10" s="20" t="s">
        <v>44</v>
      </c>
      <c r="P10" s="5"/>
      <c r="Q10" s="1" t="s">
        <v>58</v>
      </c>
      <c r="R10" s="1" t="s">
        <v>26</v>
      </c>
      <c r="S10" s="1" t="s">
        <v>27</v>
      </c>
      <c r="T10" s="1" t="s">
        <v>59</v>
      </c>
      <c r="U10" s="1" t="s">
        <v>60</v>
      </c>
      <c r="W10" s="1" t="str">
        <f>IF($N$11="ENTER INITIALS","",IF(V10="","INVALID",IF(AND(V10&lt;28,V10&gt;22),"VALID","INVALID")))</f>
        <v/>
      </c>
      <c r="Z10" s="9" t="s">
        <v>61</v>
      </c>
    </row>
    <row r="11" spans="1:26">
      <c r="A11" s="1">
        <v>2</v>
      </c>
      <c r="B11" s="1">
        <v>10</v>
      </c>
      <c r="C11" s="1" t="s">
        <v>40</v>
      </c>
      <c r="D11" s="17"/>
      <c r="E11" s="14" t="str">
        <f t="shared" si="1"/>
        <v/>
      </c>
      <c r="F11" s="11" t="str" cm="1">
        <f t="array" ref="F11">IF(D11="","",IF($N$11="ENTER INITIALS","",IF(AND(V51&gt;=33,V53&gt;=33),"Inconclusive",_xlfn.IFS(X51+X53=2,"Positive",X50+X51=2,"N1 Rerun",X52+X53=2,"N1 Rerun",X51+X53=1,"Rerun",X50+X52+X51+X53=0,"Rerun",X51+X53=0,"Negative"))))</f>
        <v/>
      </c>
      <c r="G11" s="19"/>
      <c r="H11" s="19"/>
      <c r="I11" s="18"/>
      <c r="J11" s="18"/>
      <c r="K11" s="18"/>
      <c r="L11" s="11" t="str" cm="1">
        <f t="array" ref="L11">_xlfn.IFS(K11="","",K11=F11,"VALIDATED",K11&lt;&gt;F11,"NOT VALIDATED")</f>
        <v/>
      </c>
      <c r="M11" s="1" t="s">
        <v>62</v>
      </c>
      <c r="N11" s="20" t="s">
        <v>44</v>
      </c>
      <c r="P11" s="5"/>
      <c r="Q11" s="1" t="s">
        <v>58</v>
      </c>
      <c r="R11" s="1" t="s">
        <v>33</v>
      </c>
      <c r="S11" s="1" t="s">
        <v>34</v>
      </c>
      <c r="T11" s="1" t="s">
        <v>59</v>
      </c>
      <c r="U11" s="1" t="s">
        <v>60</v>
      </c>
      <c r="W11" s="1" t="str">
        <f>IF($N$11="ENTER INITIALS","",IF(V11="","INVALID",IF(AND(V11&lt;28,V11&gt;22),"VALID","INVALID")))</f>
        <v/>
      </c>
    </row>
    <row r="12" spans="1:26">
      <c r="A12" s="1">
        <v>2</v>
      </c>
      <c r="B12" s="1">
        <v>11</v>
      </c>
      <c r="C12" s="1" t="s">
        <v>42</v>
      </c>
      <c r="D12" s="17"/>
      <c r="E12" s="14" t="str">
        <f t="shared" si="1"/>
        <v/>
      </c>
      <c r="F12" s="11" t="str" cm="1">
        <f t="array" ref="F12">IF(D12="","",IF($N$11="ENTER INITIALS","",IF(AND(V55&gt;=33,V57&gt;=33),"Inconclusive",_xlfn.IFS(X55+X57=2,"Positive",X54+X55=2,"N1 Rerun",X56+X57=2,"N1 Rerun",X55+X57=1,"Rerun",X54+X56+X55+X57=0,"Rerun",X55+X57=0,"Negative"))))</f>
        <v/>
      </c>
      <c r="G12" s="18"/>
      <c r="H12" s="19"/>
      <c r="I12" s="18"/>
      <c r="J12" s="18"/>
      <c r="K12" s="18"/>
      <c r="L12" s="11" t="str" cm="1">
        <f t="array" ref="L12">_xlfn.IFS(K12="","",K12=F12,"VALIDATED",K12&lt;&gt;F12,"NOT VALIDATED")</f>
        <v/>
      </c>
      <c r="M12" s="1" t="s">
        <v>62</v>
      </c>
      <c r="N12" s="20" t="s">
        <v>44</v>
      </c>
      <c r="P12" s="5"/>
      <c r="Q12" s="1" t="s">
        <v>63</v>
      </c>
      <c r="R12" s="1" t="s">
        <v>26</v>
      </c>
      <c r="S12" s="1" t="s">
        <v>27</v>
      </c>
      <c r="T12" s="1" t="s">
        <v>59</v>
      </c>
      <c r="U12" s="1" t="s">
        <v>60</v>
      </c>
      <c r="W12" s="1" t="str">
        <f>IF($N$11="ENTER INITIALS","",IF(V12="","INVALID",IF(AND(V12&lt;28,V12&gt;22),"VALID","INVALID")))</f>
        <v/>
      </c>
    </row>
    <row r="13" spans="1:26">
      <c r="A13" s="1">
        <v>2</v>
      </c>
      <c r="B13" s="1">
        <v>12</v>
      </c>
      <c r="C13" s="1" t="s">
        <v>49</v>
      </c>
      <c r="D13" s="17"/>
      <c r="E13" s="14" t="str">
        <f t="shared" si="1"/>
        <v/>
      </c>
      <c r="F13" s="11" t="str" cm="1">
        <f t="array" ref="F13">IF(D13="","",IF($N$11="ENTER INITIALS","",IF(AND(V59&gt;=33,V61&gt;=33),"Inconclusive",_xlfn.IFS(X59+X61=2,"Positive",X58+X59=2,"N1 Rerun",X60+X61=2,"N1 Rerun",X59+X61=1,"Rerun",X58+X60+X59+X61=0,"Rerun",X59+X61=0,"Negative"))))</f>
        <v/>
      </c>
      <c r="G13" s="18"/>
      <c r="H13" s="18"/>
      <c r="I13" s="18"/>
      <c r="J13" s="18"/>
      <c r="K13" s="18"/>
      <c r="L13" s="11" t="str" cm="1">
        <f t="array" ref="L13">_xlfn.IFS(K13="","",K13=F13,"VALIDATED",K13&lt;&gt;F13,"NOT VALIDATED")</f>
        <v/>
      </c>
      <c r="M13" s="1" t="s">
        <v>64</v>
      </c>
      <c r="N13" s="26"/>
      <c r="P13" s="5"/>
      <c r="Q13" s="1" t="s">
        <v>63</v>
      </c>
      <c r="R13" s="1" t="s">
        <v>33</v>
      </c>
      <c r="S13" s="1" t="s">
        <v>34</v>
      </c>
      <c r="T13" s="1" t="s">
        <v>59</v>
      </c>
      <c r="U13" s="1" t="s">
        <v>60</v>
      </c>
      <c r="W13" s="1" t="str">
        <f>IF($N$11="ENTER INITIALS","",IF(V13="","INVALID",IF(AND(V13&lt;28,V13&gt;22),"VALID","INVALID")))</f>
        <v/>
      </c>
    </row>
    <row r="14" spans="1:26">
      <c r="A14" s="1">
        <v>4</v>
      </c>
      <c r="B14" s="1">
        <v>13</v>
      </c>
      <c r="C14" s="1" t="s">
        <v>22</v>
      </c>
      <c r="D14" s="17"/>
      <c r="E14" s="14" t="str">
        <f t="shared" si="1"/>
        <v/>
      </c>
      <c r="F14" s="11" t="str" cm="1">
        <f t="array" ref="F14">IF(D14="","",IF($N$11="ENTER INITIALS","",IF(AND(V63&gt;=33,V65&gt;=33),"Inconclusive",_xlfn.IFS(X63+X65=2,"Positive",X62+X63=2,"N1 Rerun",X64+X65=2,"N1 Rerun",X63+X65=1,"Rerun",X62+X64+X63+X65=0,"Rerun",X63+X65=0,"Negative"))))</f>
        <v/>
      </c>
      <c r="G14" s="18"/>
      <c r="H14" s="18"/>
      <c r="I14" s="18"/>
      <c r="J14" s="18"/>
      <c r="K14" s="18"/>
      <c r="L14" s="11" t="str" cm="1">
        <f t="array" ref="L14">_xlfn.IFS(K14="","",K14=F14,"VALIDATED",K14&lt;&gt;F14,"NOT VALIDATED")</f>
        <v/>
      </c>
      <c r="M14" s="1" t="s">
        <v>65</v>
      </c>
      <c r="N14" s="26"/>
      <c r="P14" s="1" t="str">
        <f>IF(VLOOKUP(Y14,$B$2:$D$190,3,FALSE)="","",VLOOKUP(Y14,$B$2:$D$190,3,FALSE))</f>
        <v/>
      </c>
      <c r="Q14" s="1" t="s">
        <v>66</v>
      </c>
      <c r="R14" s="1" t="s">
        <v>26</v>
      </c>
      <c r="S14" s="1" t="s">
        <v>27</v>
      </c>
      <c r="T14" s="1" t="s">
        <v>28</v>
      </c>
      <c r="U14" s="1" t="s">
        <v>67</v>
      </c>
      <c r="W14" s="1" t="str">
        <f>IF($N$11="ENTER INITIALS","",IF(V14="","INVALID",IF(V14&lt;33,"VALID","INVALID")))</f>
        <v/>
      </c>
      <c r="X14" s="5" t="e" cm="1">
        <f t="array" ref="X14">_xlfn.IFS(W14="VALID",1,W14="INVALID",0,W14="NO AMP",0)</f>
        <v>#N/A</v>
      </c>
      <c r="Y14" s="10">
        <v>1</v>
      </c>
    </row>
    <row r="15" spans="1:26">
      <c r="A15" s="1">
        <v>4</v>
      </c>
      <c r="B15" s="1">
        <v>14</v>
      </c>
      <c r="C15" s="1" t="s">
        <v>31</v>
      </c>
      <c r="D15" s="17"/>
      <c r="E15" s="14" t="str">
        <f t="shared" si="1"/>
        <v/>
      </c>
      <c r="F15" s="11" t="str" cm="1">
        <f t="array" ref="F15">IF(D15="","",IF($N$11="ENTER INITIALS","",IF(AND(V67&gt;=33,V69&gt;=33),"Inconclusive",_xlfn.IFS(X67+X69=2,"Positive",X66+X67=2,"N1 Rerun",X68+X69=2,"N1 Rerun",X67+X69=1,"Rerun",X66+X68+X67+X69=0,"Rerun",X67+X69=0,"Negative"))))</f>
        <v/>
      </c>
      <c r="G15" s="18"/>
      <c r="H15" s="18"/>
      <c r="I15" s="18"/>
      <c r="J15" s="18"/>
      <c r="K15" s="18"/>
      <c r="L15" s="11" t="str" cm="1">
        <f t="array" ref="L15">_xlfn.IFS(K15="","",K15=F15,"VALIDATED",K15&lt;&gt;F15,"NOT VALIDATED")</f>
        <v/>
      </c>
      <c r="M15" s="1" t="s">
        <v>68</v>
      </c>
      <c r="N15" s="6" t="e" cm="1">
        <f t="array" ref="N15">_xlfn.IFS(AND(W6="INVALID",W8="INVALID"),"INVALID PLATE",AND(W7="INVALID",W9="INVALID"),"INVALID PLATE",OR(W6="VALID",W8="VALID"),"VALID PLATE")</f>
        <v>#N/A</v>
      </c>
      <c r="P15" s="1" t="str">
        <f t="shared" ref="P15:P78" si="2">IF(VLOOKUP(Y15,$B$2:$D$190,3,FALSE)="","",VLOOKUP(Y15,$B$2:$D$190,3,FALSE))</f>
        <v/>
      </c>
      <c r="Q15" s="1" t="s">
        <v>66</v>
      </c>
      <c r="R15" s="1" t="s">
        <v>33</v>
      </c>
      <c r="S15" s="1" t="s">
        <v>34</v>
      </c>
      <c r="T15" s="1" t="s">
        <v>28</v>
      </c>
      <c r="U15" s="1" t="s">
        <v>67</v>
      </c>
      <c r="W15" s="1" t="str">
        <f>IF($N$11="ENTER INITIALS","",IF(V15="","NO",IF(V15&lt;33,"YES","NO")))</f>
        <v/>
      </c>
      <c r="X15" s="5" t="e" cm="1">
        <f t="array" ref="X15">_xlfn.IFS(W15="YES",1,W15="NO",0,W15="NO AMP",0)</f>
        <v>#N/A</v>
      </c>
      <c r="Y15" s="10">
        <v>1</v>
      </c>
    </row>
    <row r="16" spans="1:26">
      <c r="A16" s="1">
        <v>4</v>
      </c>
      <c r="B16" s="1">
        <v>15</v>
      </c>
      <c r="C16" s="1" t="s">
        <v>36</v>
      </c>
      <c r="D16" s="17"/>
      <c r="E16" s="14" t="str">
        <f t="shared" si="1"/>
        <v/>
      </c>
      <c r="F16" s="11" t="str" cm="1">
        <f t="array" ref="F16">IF(D16="","",IF($N$11="ENTER INITIALS","",IF(AND(V71&gt;=33,V73&gt;=33),"Inconclusive",_xlfn.IFS(X71+X73=2,"Positive",X70+X71=2,"N1 Rerun",X72+X73=2,"N1 Rerun",X71+X73=1,"Rerun",X70+X72+X71+X73=0,"Rerun",X71+X73=0,"Negative"))))</f>
        <v/>
      </c>
      <c r="G16" s="18"/>
      <c r="H16" s="18"/>
      <c r="I16" s="18"/>
      <c r="J16" s="18"/>
      <c r="K16" s="18"/>
      <c r="L16" s="11" t="str" cm="1">
        <f t="array" ref="L16">_xlfn.IFS(K16="","",K16=F16,"VALIDATED",K16&lt;&gt;F16,"NOT VALIDATED")</f>
        <v/>
      </c>
      <c r="M16" s="1" t="s">
        <v>69</v>
      </c>
      <c r="N16" s="6" t="e" cm="1">
        <f t="array" ref="N16">_xlfn.IFS(OR(W11="VALID",W13="VALID"),"N1 VALID",AND(W11="INVALID",W13="INVALID"),"N1 INVALID")</f>
        <v>#N/A</v>
      </c>
      <c r="P16" s="1" t="str">
        <f t="shared" si="2"/>
        <v/>
      </c>
      <c r="Q16" s="1" t="s">
        <v>70</v>
      </c>
      <c r="R16" s="1" t="s">
        <v>26</v>
      </c>
      <c r="S16" s="1" t="s">
        <v>27</v>
      </c>
      <c r="T16" s="1" t="s">
        <v>28</v>
      </c>
      <c r="U16" s="1" t="s">
        <v>67</v>
      </c>
      <c r="W16" s="1" t="str">
        <f>IF($N$11="ENTER INITIALS","",IF(V16="","INVALID",IF(V16&lt;33,"VALID","INVALID")))</f>
        <v/>
      </c>
      <c r="X16" s="5" t="e" cm="1">
        <f t="array" ref="X16">_xlfn.IFS(W16="VALID",1,W16="INVALID",0,W16="NO AMP",0)</f>
        <v>#N/A</v>
      </c>
      <c r="Y16" s="10">
        <v>1</v>
      </c>
    </row>
    <row r="17" spans="1:25">
      <c r="A17" s="1">
        <v>4</v>
      </c>
      <c r="B17" s="1">
        <v>16</v>
      </c>
      <c r="C17" s="1" t="s">
        <v>40</v>
      </c>
      <c r="D17" s="17"/>
      <c r="E17" s="14" t="str">
        <f t="shared" si="1"/>
        <v/>
      </c>
      <c r="F17" s="11" t="str" cm="1">
        <f t="array" ref="F17">IF(D17="","",IF($N$11="ENTER INITIALS","",IF(AND(V75&gt;=33,V77&gt;=33),"Inconclusive",_xlfn.IFS(X75+X77=2,"Positive",X74+X75=2,"N1 Rerun",X76+X77=2,"N1 Rerun",X75+X77=1,"Rerun",X74+X76+X75+X77=0,"Rerun",X75+X77=0,"Negative"))))</f>
        <v/>
      </c>
      <c r="G17" s="18"/>
      <c r="H17" s="18"/>
      <c r="I17" s="18"/>
      <c r="J17" s="18"/>
      <c r="K17" s="18"/>
      <c r="L17" s="11" t="str" cm="1">
        <f t="array" ref="L17">_xlfn.IFS(K17="","",K17=F17,"VALIDATED",K17&lt;&gt;F17,"NOT VALIDATED")</f>
        <v/>
      </c>
      <c r="M17" s="1" t="s">
        <v>71</v>
      </c>
      <c r="N17" s="6" t="e" cm="1">
        <f t="array" ref="N17">_xlfn.IFS(OR(W10="VALID",W12="VALID"),"P1 VALID",AND(W10="INVALID",W12="INVALID"),"P1 INVALID")</f>
        <v>#N/A</v>
      </c>
      <c r="P17" s="1" t="str">
        <f t="shared" si="2"/>
        <v/>
      </c>
      <c r="Q17" s="1" t="s">
        <v>70</v>
      </c>
      <c r="R17" s="1" t="s">
        <v>33</v>
      </c>
      <c r="S17" s="1" t="s">
        <v>34</v>
      </c>
      <c r="T17" s="1" t="s">
        <v>28</v>
      </c>
      <c r="U17" s="1" t="s">
        <v>67</v>
      </c>
      <c r="W17" s="1" t="str">
        <f>IF($N$11="ENTER INITIALS","",IF(V17="","NO",IF(V17&lt;33,"YES","NO")))</f>
        <v/>
      </c>
      <c r="X17" s="5" t="e" cm="1">
        <f t="array" ref="X17">_xlfn.IFS(W17="YES",1,W17="NO",0,W17="NO AMP",0)</f>
        <v>#N/A</v>
      </c>
      <c r="Y17" s="10">
        <v>1</v>
      </c>
    </row>
    <row r="18" spans="1:25">
      <c r="A18" s="1">
        <v>4</v>
      </c>
      <c r="B18" s="1">
        <v>17</v>
      </c>
      <c r="C18" s="1" t="s">
        <v>42</v>
      </c>
      <c r="D18" s="17"/>
      <c r="E18" s="14" t="str">
        <f t="shared" si="1"/>
        <v/>
      </c>
      <c r="F18" s="11" t="str" cm="1">
        <f t="array" ref="F18">IF(D18="","",IF($N$11="ENTER INITIALS","",IF(AND(V79&gt;=33,V81&gt;=33),"Inconclusive",_xlfn.IFS(X79+X81=2,"Positive",X78+X79=2,"N1 Rerun",X80+X81=2,"N1 Rerun",X79+X81=1,"Rerun",X78+X80+X79+X81=0,"Rerun",X79+X81=0,"Negative"))))</f>
        <v/>
      </c>
      <c r="G18" s="18"/>
      <c r="H18" s="18"/>
      <c r="I18" s="18"/>
      <c r="J18" s="18"/>
      <c r="K18" s="18"/>
      <c r="L18" s="11" t="str" cm="1">
        <f t="array" ref="L18">_xlfn.IFS(K18="","",K18=F18,"VALIDATED",K18&lt;&gt;F18,"NOT VALIDATED")</f>
        <v/>
      </c>
      <c r="P18" s="1" t="str">
        <f t="shared" si="2"/>
        <v/>
      </c>
      <c r="Q18" s="1" t="s">
        <v>72</v>
      </c>
      <c r="R18" s="1" t="s">
        <v>26</v>
      </c>
      <c r="S18" s="1" t="s">
        <v>27</v>
      </c>
      <c r="T18" s="1" t="s">
        <v>28</v>
      </c>
      <c r="U18" s="1" t="s">
        <v>73</v>
      </c>
      <c r="W18" s="1" t="str">
        <f>IF($N$11="ENTER INITIALS","",IF(V18="","INVALID",IF(V18&lt;33,"VALID","INVALID")))</f>
        <v/>
      </c>
      <c r="X18" s="5" t="e" cm="1">
        <f t="array" ref="X18">_xlfn.IFS(W18="VALID",1,W18="INVALID",0,W18="NO AMP",0)</f>
        <v>#N/A</v>
      </c>
      <c r="Y18" s="10">
        <v>2</v>
      </c>
    </row>
    <row r="19" spans="1:25">
      <c r="A19" s="1">
        <v>4</v>
      </c>
      <c r="B19" s="1">
        <v>18</v>
      </c>
      <c r="C19" s="1" t="s">
        <v>49</v>
      </c>
      <c r="D19" s="17"/>
      <c r="E19" s="14" t="str">
        <f t="shared" si="1"/>
        <v/>
      </c>
      <c r="F19" s="11" t="str" cm="1">
        <f t="array" ref="F19">IF(D19="","",IF($N$11="ENTER INITIALS","",IF(AND(V83&gt;=33,V85&gt;=33),"Inconclusive",_xlfn.IFS(X83+X85=2,"Positive",X82+X83=2,"N1 Rerun",X84+X85=2,"N1 Rerun",X83+X85=1,"Rerun",X82+X84+X83+X85=0,"Rerun",X83+X85=0,"Negative"))))</f>
        <v/>
      </c>
      <c r="G19" s="18"/>
      <c r="H19" s="18"/>
      <c r="I19" s="18"/>
      <c r="J19" s="18"/>
      <c r="K19" s="18"/>
      <c r="L19" s="11" t="str" cm="1">
        <f t="array" ref="L19">_xlfn.IFS(K19="","",K19=F19,"VALIDATED",K19&lt;&gt;F19,"NOT VALIDATED")</f>
        <v/>
      </c>
      <c r="M19" s="1" t="s">
        <v>74</v>
      </c>
      <c r="N19" s="18"/>
      <c r="P19" s="1" t="str">
        <f t="shared" si="2"/>
        <v/>
      </c>
      <c r="Q19" s="1" t="s">
        <v>72</v>
      </c>
      <c r="R19" s="1" t="s">
        <v>33</v>
      </c>
      <c r="S19" s="1" t="s">
        <v>34</v>
      </c>
      <c r="T19" s="1" t="s">
        <v>28</v>
      </c>
      <c r="U19" s="1" t="s">
        <v>73</v>
      </c>
      <c r="W19" s="1" t="str">
        <f>IF($N$11="ENTER INITIALS","",IF(V19="","NO",IF(V19&lt;33,"YES","NO")))</f>
        <v/>
      </c>
      <c r="X19" s="5" t="e" cm="1">
        <f t="array" ref="X19">_xlfn.IFS(W19="YES",1,W19="NO",0,W19="NO AMP",0)</f>
        <v>#N/A</v>
      </c>
      <c r="Y19" s="10">
        <v>2</v>
      </c>
    </row>
    <row r="20" spans="1:25">
      <c r="A20" s="1">
        <v>5</v>
      </c>
      <c r="B20" s="1">
        <v>19</v>
      </c>
      <c r="C20" s="1" t="s">
        <v>22</v>
      </c>
      <c r="D20" s="17"/>
      <c r="E20" s="14" t="str">
        <f t="shared" si="1"/>
        <v/>
      </c>
      <c r="F20" s="11" t="str" cm="1">
        <f t="array" ref="F20">IF(D20="","",IF($N$11="ENTER INITIALS","",IF(AND(V87&gt;=33,V89&gt;=33),"Inconclusive",_xlfn.IFS(X87+X89=2,"Positive",X86+X87=2,"N1 Rerun",X88+X89=2,"N1 Rerun",X87+X89=1,"Rerun",X86+X88+X87+X89=0,"Rerun",X87+X89=0,"Negative"))))</f>
        <v/>
      </c>
      <c r="G20" s="18"/>
      <c r="H20" s="18"/>
      <c r="I20" s="18"/>
      <c r="J20" s="18"/>
      <c r="K20" s="18"/>
      <c r="L20" s="11" t="str" cm="1">
        <f t="array" ref="L20">_xlfn.IFS(K20="","",K20=F20,"VALIDATED",K20&lt;&gt;F20,"NOT VALIDATED")</f>
        <v/>
      </c>
      <c r="P20" s="1" t="str">
        <f t="shared" si="2"/>
        <v/>
      </c>
      <c r="Q20" s="1" t="s">
        <v>75</v>
      </c>
      <c r="R20" s="1" t="s">
        <v>26</v>
      </c>
      <c r="S20" s="1" t="s">
        <v>27</v>
      </c>
      <c r="T20" s="1" t="s">
        <v>28</v>
      </c>
      <c r="U20" s="1" t="s">
        <v>73</v>
      </c>
      <c r="W20" s="1" t="str">
        <f>IF($N$11="ENTER INITIALS","",IF(V20="","INVALID",IF(V20&lt;33,"VALID","INVALID")))</f>
        <v/>
      </c>
      <c r="X20" s="5" t="e" cm="1">
        <f t="array" ref="X20">_xlfn.IFS(W20="VALID",1,W20="INVALID",0,W20="NO AMP",0)</f>
        <v>#N/A</v>
      </c>
      <c r="Y20" s="10">
        <v>2</v>
      </c>
    </row>
    <row r="21" spans="1:25">
      <c r="A21" s="1">
        <v>5</v>
      </c>
      <c r="B21" s="1">
        <v>20</v>
      </c>
      <c r="C21" s="1" t="s">
        <v>31</v>
      </c>
      <c r="D21" s="17"/>
      <c r="E21" s="14" t="str">
        <f t="shared" si="1"/>
        <v/>
      </c>
      <c r="F21" s="11" t="str" cm="1">
        <f t="array" ref="F21">IF(D21="","",IF($N$11="ENTER INITIALS","",IF(AND(V91&gt;=33,V93&gt;=33),"Inconclusive",_xlfn.IFS(X91+X93=2,"Positive",X90+X91=2,"N1 Rerun",X92+X93=2,"N1 Rerun",X91+X93=1,"Rerun",X90+X92+X91+X93=0,"Rerun",X91+X93=0,"Negative"))))</f>
        <v/>
      </c>
      <c r="G21" s="18"/>
      <c r="H21" s="18"/>
      <c r="I21" s="18"/>
      <c r="J21" s="18"/>
      <c r="K21" s="18"/>
      <c r="L21" s="11" t="str" cm="1">
        <f t="array" ref="L21">_xlfn.IFS(K21="","",K21=F21,"VALIDATED",K21&lt;&gt;F21,"NOT VALIDATED")</f>
        <v/>
      </c>
      <c r="M21" s="1" t="s">
        <v>76</v>
      </c>
      <c r="N21" s="1">
        <f>COUNTIF(F2:F191,"Positive")</f>
        <v>0</v>
      </c>
      <c r="P21" s="1" t="str">
        <f t="shared" si="2"/>
        <v/>
      </c>
      <c r="Q21" s="1" t="s">
        <v>75</v>
      </c>
      <c r="R21" s="1" t="s">
        <v>33</v>
      </c>
      <c r="S21" s="1" t="s">
        <v>34</v>
      </c>
      <c r="T21" s="1" t="s">
        <v>28</v>
      </c>
      <c r="U21" s="1" t="s">
        <v>73</v>
      </c>
      <c r="W21" s="1" t="str">
        <f>IF($N$11="ENTER INITIALS","",IF(V21="","NO",IF(V21&lt;33,"YES","NO")))</f>
        <v/>
      </c>
      <c r="X21" s="5" t="e" cm="1">
        <f t="array" ref="X21">_xlfn.IFS(W21="YES",1,W21="NO",0,W21="NO AMP",0)</f>
        <v>#N/A</v>
      </c>
      <c r="Y21" s="10">
        <v>2</v>
      </c>
    </row>
    <row r="22" spans="1:25">
      <c r="A22" s="1">
        <v>5</v>
      </c>
      <c r="B22" s="1">
        <v>21</v>
      </c>
      <c r="C22" s="1" t="s">
        <v>36</v>
      </c>
      <c r="D22" s="17"/>
      <c r="E22" s="14" t="str">
        <f t="shared" si="1"/>
        <v/>
      </c>
      <c r="F22" s="11" t="str" cm="1">
        <f t="array" ref="F22">IF(D22="","",IF($N$11="ENTER INITIALS","",IF(AND(V95&gt;=33,V97&gt;=33),"Inconclusive",_xlfn.IFS(X95+X97=2,"Positive",X94+X95=2,"N1 Rerun",X96+X97=2,"N1 Rerun",X95+X97=1,"Rerun",X94+X96+X95+X97=0,"Rerun",X95+X97=0,"Negative"))))</f>
        <v/>
      </c>
      <c r="G22" s="18"/>
      <c r="H22" s="18"/>
      <c r="I22" s="18"/>
      <c r="J22" s="18"/>
      <c r="K22" s="18"/>
      <c r="L22" s="11" t="str" cm="1">
        <f t="array" ref="L22">_xlfn.IFS(K22="","",K22=F22,"VALIDATED",K22&lt;&gt;F22,"NOT VALIDATED")</f>
        <v/>
      </c>
      <c r="M22" s="1" t="s">
        <v>77</v>
      </c>
      <c r="N22" s="1">
        <f>COUNTIF(F2:F193,"N1 Rerun")+COUNTIF(F2:F193,"P1 Rerun")+COUNTIF(F2:F193,"Rerun")</f>
        <v>0</v>
      </c>
      <c r="P22" s="1" t="str">
        <f t="shared" si="2"/>
        <v/>
      </c>
      <c r="Q22" s="1" t="s">
        <v>78</v>
      </c>
      <c r="R22" s="1" t="s">
        <v>26</v>
      </c>
      <c r="S22" s="1" t="s">
        <v>27</v>
      </c>
      <c r="T22" s="1" t="s">
        <v>28</v>
      </c>
      <c r="U22" s="1" t="s">
        <v>79</v>
      </c>
      <c r="W22" s="1" t="str">
        <f>IF($N$11="ENTER INITIALS","",IF(V22="","INVALID",IF(V22&lt;33,"VALID","INVALID")))</f>
        <v/>
      </c>
      <c r="X22" s="5" t="e" cm="1">
        <f t="array" ref="X22">_xlfn.IFS(W22="VALID",1,W22="INVALID",0,W22="NO AMP",0)</f>
        <v>#N/A</v>
      </c>
      <c r="Y22" s="10">
        <v>3</v>
      </c>
    </row>
    <row r="23" spans="1:25">
      <c r="A23" s="1">
        <v>5</v>
      </c>
      <c r="B23" s="1">
        <v>22</v>
      </c>
      <c r="C23" s="1" t="s">
        <v>40</v>
      </c>
      <c r="D23" s="17"/>
      <c r="E23" s="14" t="str">
        <f t="shared" si="1"/>
        <v/>
      </c>
      <c r="F23" s="11" t="str" cm="1">
        <f t="array" ref="F23">IF(D23="","",IF($N$11="ENTER INITIALS","",IF(AND(V99&gt;=33,V101&gt;=33),"Inconclusive",_xlfn.IFS(X99+X101=2,"Positive",X98+X99=2,"N1 Rerun",X100+X101=2,"N1 Rerun",X99+X101=1,"Rerun",X98+X100+X99+X101=0,"Rerun",X99+X101=0,"Negative"))))</f>
        <v/>
      </c>
      <c r="G23" s="18"/>
      <c r="H23" s="18"/>
      <c r="I23" s="18"/>
      <c r="J23" s="18"/>
      <c r="K23" s="18"/>
      <c r="L23" s="11" t="str" cm="1">
        <f t="array" ref="L23">_xlfn.IFS(K23="","",K23=F23,"VALIDATED",K23&lt;&gt;F23,"NOT VALIDATED")</f>
        <v/>
      </c>
      <c r="M23" s="1" t="s">
        <v>80</v>
      </c>
      <c r="N23" s="1">
        <f>COUNTIF(F2:F193,"Negative")</f>
        <v>0</v>
      </c>
      <c r="P23" s="1" t="str">
        <f t="shared" si="2"/>
        <v/>
      </c>
      <c r="Q23" s="1" t="s">
        <v>78</v>
      </c>
      <c r="R23" s="1" t="s">
        <v>33</v>
      </c>
      <c r="S23" s="1" t="s">
        <v>34</v>
      </c>
      <c r="T23" s="1" t="s">
        <v>28</v>
      </c>
      <c r="U23" s="1" t="s">
        <v>79</v>
      </c>
      <c r="W23" s="1" t="str">
        <f>IF($N$11="ENTER INITIALS","",IF(V23="","NO",IF(V23&lt;33,"YES","NO")))</f>
        <v/>
      </c>
      <c r="X23" s="5" t="e" cm="1">
        <f t="array" ref="X23">_xlfn.IFS(W23="YES",1,W23="NO",0,W23="NO AMP",0)</f>
        <v>#N/A</v>
      </c>
      <c r="Y23" s="10">
        <v>3</v>
      </c>
    </row>
    <row r="24" spans="1:25">
      <c r="A24" s="1">
        <v>5</v>
      </c>
      <c r="B24" s="1">
        <v>23</v>
      </c>
      <c r="C24" s="1" t="s">
        <v>42</v>
      </c>
      <c r="D24" s="17"/>
      <c r="E24" s="14" t="str">
        <f t="shared" si="1"/>
        <v/>
      </c>
      <c r="F24" s="11" t="str" cm="1">
        <f t="array" ref="F24">IF(D24="","",IF($N$11="ENTER INITIALS","",IF(AND(V103&gt;=33,V105&gt;=33),"Inconclusive",_xlfn.IFS(X103+X105=2,"Positive",X102+X103=2,"N1 Rerun",X104+X105=2,"N1 Rerun",X103+X105=1,"Rerun",X102+X104+X103+X105=0,"Rerun",X103+X105=0,"Negative"))))</f>
        <v/>
      </c>
      <c r="G24" s="18"/>
      <c r="H24" s="18"/>
      <c r="I24" s="18"/>
      <c r="J24" s="18"/>
      <c r="K24" s="18"/>
      <c r="L24" s="11" t="str" cm="1">
        <f t="array" ref="L24">_xlfn.IFS(K24="","",K24=F24,"VALIDATED",K24&lt;&gt;F24,"NOT VALIDATED")</f>
        <v/>
      </c>
      <c r="M24" s="1" t="s">
        <v>81</v>
      </c>
      <c r="N24" s="1">
        <f>COUNTIF(F2:F193,"Inconclusive")</f>
        <v>0</v>
      </c>
      <c r="P24" s="1" t="str">
        <f t="shared" si="2"/>
        <v/>
      </c>
      <c r="Q24" s="1" t="s">
        <v>82</v>
      </c>
      <c r="R24" s="1" t="s">
        <v>26</v>
      </c>
      <c r="S24" s="1" t="s">
        <v>27</v>
      </c>
      <c r="T24" s="1" t="s">
        <v>28</v>
      </c>
      <c r="U24" s="1" t="s">
        <v>79</v>
      </c>
      <c r="W24" s="1" t="str">
        <f>IF($N$11="ENTER INITIALS","",IF(V24="","INVALID",IF(V24&lt;33,"VALID","INVALID")))</f>
        <v/>
      </c>
      <c r="X24" s="5" t="e" cm="1">
        <f t="array" ref="X24">_xlfn.IFS(W24="VALID",1,W24="INVALID",0,W24="NO AMP",0)</f>
        <v>#N/A</v>
      </c>
      <c r="Y24" s="10">
        <v>3</v>
      </c>
    </row>
    <row r="25" spans="1:25">
      <c r="A25" s="1">
        <v>5</v>
      </c>
      <c r="B25" s="1">
        <v>24</v>
      </c>
      <c r="C25" s="1" t="s">
        <v>49</v>
      </c>
      <c r="D25" s="17"/>
      <c r="E25" s="14" t="str">
        <f t="shared" si="1"/>
        <v/>
      </c>
      <c r="F25" s="11" t="str" cm="1">
        <f t="array" ref="F25">IF(D25="","",IF($N$11="ENTER INITIALS","",IF(AND(V107&gt;=33,V109&gt;=33),"Inconclusive",_xlfn.IFS(X107+X109=2,"Positive",X106+X107=2,"N1 Rerun",X108+X109=2,"N1 Rerun",X107+X109=1,"Rerun",X106+X108+X107+X109=0,"Rerun",X107+X109=0,"Negative"))))</f>
        <v/>
      </c>
      <c r="G25" s="18"/>
      <c r="H25" s="18"/>
      <c r="I25" s="18"/>
      <c r="J25" s="18"/>
      <c r="K25" s="18"/>
      <c r="L25" s="11" t="str" cm="1">
        <f t="array" ref="L25">_xlfn.IFS(K25="","",K25=F25,"VALIDATED",K25&lt;&gt;F25,"NOT VALIDATED")</f>
        <v/>
      </c>
      <c r="M25" s="1" t="s">
        <v>83</v>
      </c>
      <c r="N25" s="1">
        <f>COUNTA(F2:F193)-COUNTIF(F2:F193,"DUPLICATE")</f>
        <v>189</v>
      </c>
      <c r="P25" s="1" t="str">
        <f t="shared" si="2"/>
        <v/>
      </c>
      <c r="Q25" s="1" t="s">
        <v>82</v>
      </c>
      <c r="R25" s="1" t="s">
        <v>33</v>
      </c>
      <c r="S25" s="1" t="s">
        <v>34</v>
      </c>
      <c r="T25" s="1" t="s">
        <v>28</v>
      </c>
      <c r="U25" s="1" t="s">
        <v>79</v>
      </c>
      <c r="W25" s="1" t="str">
        <f>IF($N$11="ENTER INITIALS","",IF(V25="","NO",IF(V25&lt;33,"YES","NO")))</f>
        <v/>
      </c>
      <c r="X25" s="5" t="e" cm="1">
        <f t="array" ref="X25">_xlfn.IFS(W25="YES",1,W25="NO",0,W25="NO AMP",0)</f>
        <v>#N/A</v>
      </c>
      <c r="Y25" s="10">
        <v>3</v>
      </c>
    </row>
    <row r="26" spans="1:25">
      <c r="A26" s="1">
        <v>7</v>
      </c>
      <c r="B26" s="1">
        <v>25</v>
      </c>
      <c r="C26" s="1" t="s">
        <v>22</v>
      </c>
      <c r="D26" s="17"/>
      <c r="E26" s="14" t="str">
        <f t="shared" si="1"/>
        <v/>
      </c>
      <c r="F26" s="11" t="str" cm="1">
        <f t="array" ref="F26">IF(D26="","",IF($N$11="ENTER INITIALS","",IF(AND(V111&gt;=33,V113&gt;=33),"Inconclusive",_xlfn.IFS(X111+X113=2,"Positive",X110+X111=2,"N1 Rerun",X112+X113=2,"N1 Rerun",X111+X113=1,"Rerun",X110+X112+X111+X113=0,"Rerun",X111+X113=0,"Negative"))))</f>
        <v/>
      </c>
      <c r="G26" s="18"/>
      <c r="H26" s="18"/>
      <c r="I26" s="18"/>
      <c r="J26" s="18"/>
      <c r="K26" s="18"/>
      <c r="L26" s="11" t="str" cm="1">
        <f t="array" ref="L26">_xlfn.IFS(K26="","",K26=F26,"VALIDATED",K26&lt;&gt;F26,"NOT VALIDATED")</f>
        <v/>
      </c>
      <c r="P26" s="1" t="str">
        <f t="shared" si="2"/>
        <v/>
      </c>
      <c r="Q26" s="1" t="s">
        <v>84</v>
      </c>
      <c r="R26" s="1" t="s">
        <v>26</v>
      </c>
      <c r="S26" s="1" t="s">
        <v>27</v>
      </c>
      <c r="T26" s="1" t="s">
        <v>28</v>
      </c>
      <c r="U26" s="1" t="s">
        <v>85</v>
      </c>
      <c r="W26" s="1" t="str">
        <f>IF($N$11="ENTER INITIALS","",IF(V26="","INVALID",IF(V26&lt;33,"VALID","INVALID")))</f>
        <v/>
      </c>
      <c r="X26" s="5" t="e" cm="1">
        <f t="array" ref="X26">_xlfn.IFS(W26="VALID",1,W26="INVALID",0,W26="NO AMP",0)</f>
        <v>#N/A</v>
      </c>
      <c r="Y26" s="10">
        <v>4</v>
      </c>
    </row>
    <row r="27" spans="1:25">
      <c r="A27" s="1">
        <v>7</v>
      </c>
      <c r="B27" s="1">
        <v>26</v>
      </c>
      <c r="C27" s="1" t="s">
        <v>31</v>
      </c>
      <c r="D27" s="17"/>
      <c r="E27" s="14" t="str">
        <f t="shared" si="1"/>
        <v/>
      </c>
      <c r="F27" s="11" t="str" cm="1">
        <f t="array" ref="F27">IF(D27="","",IF($N$11="ENTER INITIALS","",IF(AND(V115&gt;=33,V117&gt;=33),"Inconclusive",_xlfn.IFS(X115+X117=2,"Positive",X114+X115=2,"N1 Rerun",X116+X117=2,"N1 Rerun",X115+X117=1,"Rerun",X114+X116+X115+X117=0,"Rerun",X115+X117=0,"Negative"))))</f>
        <v/>
      </c>
      <c r="G27" s="18"/>
      <c r="H27" s="18"/>
      <c r="I27" s="18"/>
      <c r="J27" s="18"/>
      <c r="K27" s="18"/>
      <c r="L27" s="11" t="str" cm="1">
        <f t="array" ref="L27">_xlfn.IFS(K27="","",K27=F27,"VALIDATED",K27&lt;&gt;F27,"NOT VALIDATED")</f>
        <v/>
      </c>
      <c r="M27" s="1" t="s">
        <v>86</v>
      </c>
      <c r="P27" s="1" t="str">
        <f t="shared" si="2"/>
        <v/>
      </c>
      <c r="Q27" s="1" t="s">
        <v>84</v>
      </c>
      <c r="R27" s="1" t="s">
        <v>33</v>
      </c>
      <c r="S27" s="1" t="s">
        <v>34</v>
      </c>
      <c r="T27" s="1" t="s">
        <v>28</v>
      </c>
      <c r="U27" s="1" t="s">
        <v>85</v>
      </c>
      <c r="W27" s="1" t="str">
        <f>IF($N$11="ENTER INITIALS","",IF(V27="","NO",IF(V27&lt;33,"YES","NO")))</f>
        <v/>
      </c>
      <c r="X27" s="5" t="e" cm="1">
        <f t="array" ref="X27">_xlfn.IFS(W27="YES",1,W27="NO",0,W27="NO AMP",0)</f>
        <v>#N/A</v>
      </c>
      <c r="Y27" s="10">
        <v>4</v>
      </c>
    </row>
    <row r="28" spans="1:25">
      <c r="A28" s="1">
        <v>7</v>
      </c>
      <c r="B28" s="1">
        <v>27</v>
      </c>
      <c r="C28" s="1" t="s">
        <v>36</v>
      </c>
      <c r="D28" s="17"/>
      <c r="E28" s="14" t="str">
        <f t="shared" si="1"/>
        <v/>
      </c>
      <c r="F28" s="11" t="str" cm="1">
        <f t="array" ref="F28">IF(D28="","",IF($N$11="ENTER INITIALS","",IF(AND(V119&gt;=33,V121&gt;=33),"Inconclusive",_xlfn.IFS(X119+X121=2,"Positive",X118+X119=2,"N1 Rerun",X120+X121=2,"N1 Rerun",X119+X121=1,"Rerun",X118+X120+X119+X121=0,"Rerun",X119+X121=0,"Negative"))))</f>
        <v/>
      </c>
      <c r="G28" s="18"/>
      <c r="H28" s="18"/>
      <c r="I28" s="18"/>
      <c r="J28" s="18"/>
      <c r="K28" s="18"/>
      <c r="L28" s="11" t="str" cm="1">
        <f t="array" ref="L28">_xlfn.IFS(K28="","",K28=F28,"VALIDATED",K28&lt;&gt;F28,"NOT VALIDATED")</f>
        <v/>
      </c>
      <c r="M28" s="1" t="s">
        <v>87</v>
      </c>
      <c r="N28" s="1">
        <f>N25-N22-N27</f>
        <v>189</v>
      </c>
      <c r="P28" s="1" t="str">
        <f t="shared" si="2"/>
        <v/>
      </c>
      <c r="Q28" s="1" t="s">
        <v>88</v>
      </c>
      <c r="R28" s="1" t="s">
        <v>26</v>
      </c>
      <c r="S28" s="1" t="s">
        <v>27</v>
      </c>
      <c r="T28" s="1" t="s">
        <v>28</v>
      </c>
      <c r="U28" s="1" t="s">
        <v>85</v>
      </c>
      <c r="W28" s="1" t="str">
        <f>IF($N$11="ENTER INITIALS","",IF(V28="","INVALID",IF(V28&lt;33,"VALID","INVALID")))</f>
        <v/>
      </c>
      <c r="X28" s="5" t="e" cm="1">
        <f t="array" ref="X28">_xlfn.IFS(W28="VALID",1,W28="INVALID",0,W28="NO AMP",0)</f>
        <v>#N/A</v>
      </c>
      <c r="Y28" s="10">
        <v>4</v>
      </c>
    </row>
    <row r="29" spans="1:25">
      <c r="A29" s="1">
        <v>7</v>
      </c>
      <c r="B29" s="1">
        <v>28</v>
      </c>
      <c r="C29" s="1" t="s">
        <v>40</v>
      </c>
      <c r="D29" s="17"/>
      <c r="E29" s="14" t="str">
        <f t="shared" si="1"/>
        <v/>
      </c>
      <c r="F29" s="11" t="str" cm="1">
        <f t="array" ref="F29">IF(D29="","",IF($N$11="ENTER INITIALS","",IF(AND(V123&gt;=33,V125&gt;=33),"Inconclusive",_xlfn.IFS(X123+X125=2,"Positive",X122+X123=2,"N1 Rerun",X124+X125=2,"N1 Rerun",X123+X125=1,"Rerun",X122+X124+X123+X125=0,"Rerun",X123+X125=0,"Negative"))))</f>
        <v/>
      </c>
      <c r="G29" s="18"/>
      <c r="H29" s="18"/>
      <c r="I29" s="18"/>
      <c r="J29" s="18"/>
      <c r="K29" s="18"/>
      <c r="L29" s="11" t="str" cm="1">
        <f t="array" ref="L29">_xlfn.IFS(K29="","",K29=F29,"VALIDATED",K29&lt;&gt;F29,"NOT VALIDATED")</f>
        <v/>
      </c>
      <c r="P29" s="1" t="str">
        <f t="shared" si="2"/>
        <v/>
      </c>
      <c r="Q29" s="1" t="s">
        <v>88</v>
      </c>
      <c r="R29" s="1" t="s">
        <v>33</v>
      </c>
      <c r="S29" s="1" t="s">
        <v>34</v>
      </c>
      <c r="T29" s="1" t="s">
        <v>28</v>
      </c>
      <c r="U29" s="1" t="s">
        <v>85</v>
      </c>
      <c r="W29" s="1" t="str">
        <f>IF($N$11="ENTER INITIALS","",IF(V29="","NO",IF(V29&lt;33,"YES","NO")))</f>
        <v/>
      </c>
      <c r="X29" s="5" t="e" cm="1">
        <f t="array" ref="X29">_xlfn.IFS(W29="YES",1,W29="NO",0,W29="NO AMP",0)</f>
        <v>#N/A</v>
      </c>
      <c r="Y29" s="10">
        <v>4</v>
      </c>
    </row>
    <row r="30" spans="1:25">
      <c r="A30" s="1">
        <v>7</v>
      </c>
      <c r="B30" s="1">
        <v>29</v>
      </c>
      <c r="C30" s="1" t="s">
        <v>42</v>
      </c>
      <c r="D30" s="17"/>
      <c r="E30" s="14" t="str">
        <f t="shared" si="1"/>
        <v/>
      </c>
      <c r="F30" s="11" t="str" cm="1">
        <f t="array" ref="F30">IF(D30="","",IF($N$11="ENTER INITIALS","",IF(AND(V127&gt;=33,V129&gt;=33),"Inconclusive",_xlfn.IFS(X127+X129=2,"Positive",X126+X127=2,"N1 Rerun",X128+X129=2,"N1 Rerun",X127+X129=1,"Rerun",X126+X128+X127+X129=0,"Rerun",X127+X129=0,"Negative"))))</f>
        <v/>
      </c>
      <c r="G30" s="18"/>
      <c r="H30" s="18"/>
      <c r="I30" s="18"/>
      <c r="J30" s="18"/>
      <c r="K30" s="18"/>
      <c r="L30" s="11" t="str" cm="1">
        <f t="array" ref="L30">_xlfn.IFS(K30="","",K30=F30,"VALIDATED",K30&lt;&gt;F30,"NOT VALIDATED")</f>
        <v/>
      </c>
      <c r="P30" s="1" t="str">
        <f t="shared" si="2"/>
        <v/>
      </c>
      <c r="Q30" s="1" t="s">
        <v>89</v>
      </c>
      <c r="R30" s="1" t="s">
        <v>26</v>
      </c>
      <c r="S30" s="1" t="s">
        <v>27</v>
      </c>
      <c r="T30" s="1" t="s">
        <v>28</v>
      </c>
      <c r="U30" s="1" t="s">
        <v>90</v>
      </c>
      <c r="W30" s="1" t="str">
        <f>IF($N$11="ENTER INITIALS","",IF(V30="","INVALID",IF(V30&lt;33,"VALID","INVALID")))</f>
        <v/>
      </c>
      <c r="X30" s="5" t="e" cm="1">
        <f t="array" ref="X30">_xlfn.IFS(W30="VALID",1,W30="INVALID",0,W30="NO AMP",0)</f>
        <v>#N/A</v>
      </c>
      <c r="Y30" s="10">
        <v>5</v>
      </c>
    </row>
    <row r="31" spans="1:25">
      <c r="A31" s="1">
        <v>7</v>
      </c>
      <c r="B31" s="1">
        <v>30</v>
      </c>
      <c r="C31" s="1" t="s">
        <v>49</v>
      </c>
      <c r="D31" s="17"/>
      <c r="E31" s="14" t="str">
        <f t="shared" si="1"/>
        <v/>
      </c>
      <c r="F31" s="11" t="str" cm="1">
        <f t="array" ref="F31">IF(D31="","",IF($N$11="ENTER INITIALS","",IF(AND(V131&gt;=33,V133&gt;=33),"Inconclusive",_xlfn.IFS(X131+X133=2,"Positive",X130+X131=2,"N1 Rerun",X132+X133=2,"N1 Rerun",X131+X133=1,"Rerun",X130+X132+X131+X133=0,"Rerun",X131+X133=0,"Negative"))))</f>
        <v/>
      </c>
      <c r="G31" s="18"/>
      <c r="H31" s="18"/>
      <c r="I31" s="18"/>
      <c r="J31" s="18"/>
      <c r="K31" s="18"/>
      <c r="L31" s="11" t="str" cm="1">
        <f t="array" ref="L31">_xlfn.IFS(K31="","",K31=F31,"VALIDATED",K31&lt;&gt;F31,"NOT VALIDATED")</f>
        <v/>
      </c>
      <c r="P31" s="1" t="str">
        <f t="shared" si="2"/>
        <v/>
      </c>
      <c r="Q31" s="1" t="s">
        <v>89</v>
      </c>
      <c r="R31" s="1" t="s">
        <v>33</v>
      </c>
      <c r="S31" s="1" t="s">
        <v>34</v>
      </c>
      <c r="T31" s="1" t="s">
        <v>28</v>
      </c>
      <c r="U31" s="1" t="s">
        <v>90</v>
      </c>
      <c r="W31" s="1" t="str">
        <f>IF($N$11="ENTER INITIALS","",IF(V31="","NO",IF(V31&lt;33,"YES","NO")))</f>
        <v/>
      </c>
      <c r="X31" s="5" t="e" cm="1">
        <f t="array" ref="X31">_xlfn.IFS(W31="YES",1,W31="NO",0,W31="NO AMP",0)</f>
        <v>#N/A</v>
      </c>
      <c r="Y31" s="10">
        <v>5</v>
      </c>
    </row>
    <row r="32" spans="1:25">
      <c r="A32" s="1">
        <v>8</v>
      </c>
      <c r="B32" s="1">
        <v>31</v>
      </c>
      <c r="C32" s="1" t="s">
        <v>22</v>
      </c>
      <c r="D32" s="17"/>
      <c r="E32" s="14" t="str">
        <f t="shared" si="1"/>
        <v/>
      </c>
      <c r="F32" s="11" t="str" cm="1">
        <f t="array" ref="F32">IF(D32="","",IF($N$11="ENTER INITIALS","",IF(AND(V135&gt;=33,V137&gt;=33),"Inconclusive",_xlfn.IFS(X135+X137=2,"Positive",X134+X135=2,"N1 Rerun",X136+X137=2,"N1 Rerun",X135+X137=1,"Rerun",X134+X136+X135+X137=0,"Rerun",X135+X137=0,"Negative"))))</f>
        <v/>
      </c>
      <c r="G32" s="18"/>
      <c r="H32" s="18"/>
      <c r="I32" s="18"/>
      <c r="J32" s="18"/>
      <c r="K32" s="18"/>
      <c r="L32" s="11" t="str" cm="1">
        <f t="array" ref="L32">_xlfn.IFS(K32="","",K32=F32,"VALIDATED",K32&lt;&gt;F32,"NOT VALIDATED")</f>
        <v/>
      </c>
      <c r="P32" s="1" t="str">
        <f t="shared" si="2"/>
        <v/>
      </c>
      <c r="Q32" s="1" t="s">
        <v>91</v>
      </c>
      <c r="R32" s="1" t="s">
        <v>26</v>
      </c>
      <c r="S32" s="1" t="s">
        <v>27</v>
      </c>
      <c r="T32" s="1" t="s">
        <v>28</v>
      </c>
      <c r="U32" s="1" t="s">
        <v>90</v>
      </c>
      <c r="W32" s="1" t="str">
        <f>IF($N$11="ENTER INITIALS","",IF(V32="","INVALID",IF(V32&lt;33,"VALID","INVALID")))</f>
        <v/>
      </c>
      <c r="X32" s="5" t="e" cm="1">
        <f t="array" ref="X32">_xlfn.IFS(W32="VALID",1,W32="INVALID",0,W32="NO AMP",0)</f>
        <v>#N/A</v>
      </c>
      <c r="Y32" s="10">
        <v>5</v>
      </c>
    </row>
    <row r="33" spans="1:25">
      <c r="A33" s="1">
        <v>8</v>
      </c>
      <c r="B33" s="1">
        <v>32</v>
      </c>
      <c r="C33" s="1" t="s">
        <v>31</v>
      </c>
      <c r="D33" s="17"/>
      <c r="E33" s="14" t="str">
        <f t="shared" si="1"/>
        <v/>
      </c>
      <c r="F33" s="11" t="str" cm="1">
        <f t="array" ref="F33">IF(D33="","",IF($N$11="ENTER INITIALS","",IF(AND(V139&gt;=33,V141&gt;=33),"Inconclusive",_xlfn.IFS(X139+X141=2,"Positive",X138+X139=2,"N1 Rerun",X140+X141=2,"N1 Rerun",X139+X141=1,"Rerun",X138+X140+X139+X141=0,"Rerun",X139+X141=0,"Negative"))))</f>
        <v/>
      </c>
      <c r="G33" s="18"/>
      <c r="H33" s="18"/>
      <c r="I33" s="18"/>
      <c r="J33" s="18"/>
      <c r="K33" s="18"/>
      <c r="L33" s="11" t="str" cm="1">
        <f t="array" ref="L33">_xlfn.IFS(K33="","",K33=F33,"VALIDATED",K33&lt;&gt;F33,"NOT VALIDATED")</f>
        <v/>
      </c>
      <c r="P33" s="1" t="str">
        <f t="shared" si="2"/>
        <v/>
      </c>
      <c r="Q33" s="1" t="s">
        <v>91</v>
      </c>
      <c r="R33" s="1" t="s">
        <v>33</v>
      </c>
      <c r="S33" s="1" t="s">
        <v>34</v>
      </c>
      <c r="T33" s="1" t="s">
        <v>28</v>
      </c>
      <c r="U33" s="1" t="s">
        <v>90</v>
      </c>
      <c r="W33" s="1" t="str">
        <f>IF($N$11="ENTER INITIALS","",IF(V33="","NO",IF(V33&lt;33,"YES","NO")))</f>
        <v/>
      </c>
      <c r="X33" s="5" t="e" cm="1">
        <f t="array" ref="X33">_xlfn.IFS(W33="YES",1,W33="NO",0,W33="NO AMP",0)</f>
        <v>#N/A</v>
      </c>
      <c r="Y33" s="10">
        <v>5</v>
      </c>
    </row>
    <row r="34" spans="1:25">
      <c r="A34" s="1">
        <v>8</v>
      </c>
      <c r="B34" s="1">
        <v>33</v>
      </c>
      <c r="C34" s="1" t="s">
        <v>36</v>
      </c>
      <c r="D34" s="17"/>
      <c r="E34" s="14" t="str">
        <f t="shared" si="1"/>
        <v/>
      </c>
      <c r="F34" s="11" t="str" cm="1">
        <f t="array" ref="F34">IF(D34="","",IF($N$11="ENTER INITIALS","",IF(AND(V143&gt;=33,V145&gt;=33),"Inconclusive",_xlfn.IFS(X143+X145=2,"Positive",X142+X143=2,"N1 Rerun",X144+X145=2,"N1 Rerun",X143+X145=1,"Rerun",X142+X144+X143+X145=0,"Rerun",X143+X145=0,"Negative"))))</f>
        <v/>
      </c>
      <c r="G34" s="18"/>
      <c r="H34" s="18"/>
      <c r="I34" s="18"/>
      <c r="J34" s="18"/>
      <c r="K34" s="18"/>
      <c r="L34" s="11" t="str" cm="1">
        <f t="array" ref="L34">_xlfn.IFS(K34="","",K34=F34,"VALIDATED",K34&lt;&gt;F34,"NOT VALIDATED")</f>
        <v/>
      </c>
      <c r="P34" s="1" t="str">
        <f t="shared" si="2"/>
        <v/>
      </c>
      <c r="Q34" s="1" t="s">
        <v>92</v>
      </c>
      <c r="R34" s="1" t="s">
        <v>26</v>
      </c>
      <c r="S34" s="1" t="s">
        <v>27</v>
      </c>
      <c r="T34" s="1" t="s">
        <v>28</v>
      </c>
      <c r="U34" s="1" t="s">
        <v>93</v>
      </c>
      <c r="W34" s="1" t="str">
        <f>IF($N$11="ENTER INITIALS","",IF(V34="","INVALID",IF(V34&lt;33,"VALID","INVALID")))</f>
        <v/>
      </c>
      <c r="X34" s="5" t="e" cm="1">
        <f t="array" ref="X34">_xlfn.IFS(W34="VALID",1,W34="INVALID",0,W34="NO AMP",0)</f>
        <v>#N/A</v>
      </c>
      <c r="Y34" s="10">
        <v>6</v>
      </c>
    </row>
    <row r="35" spans="1:25">
      <c r="A35" s="1">
        <v>8</v>
      </c>
      <c r="B35" s="1">
        <v>34</v>
      </c>
      <c r="C35" s="1" t="s">
        <v>40</v>
      </c>
      <c r="D35" s="17"/>
      <c r="E35" s="14" t="str">
        <f t="shared" si="1"/>
        <v/>
      </c>
      <c r="F35" s="11" t="str" cm="1">
        <f t="array" ref="F35">IF(D35="","",IF($N$11="ENTER INITIALS","",IF(AND(V147&gt;=33,V149&gt;=33),"Inconclusive",_xlfn.IFS(X147+X149=2,"Positive",X146+X147=2,"N1 Rerun",X148+X149=2,"N1 Rerun",X147+X149=1,"Rerun",X146+X148+X147+X149=0,"Rerun",X147+X149=0,"Negative"))))</f>
        <v/>
      </c>
      <c r="G35" s="18"/>
      <c r="H35" s="18"/>
      <c r="I35" s="18"/>
      <c r="J35" s="18"/>
      <c r="K35" s="18"/>
      <c r="L35" s="11" t="str" cm="1">
        <f t="array" ref="L35">_xlfn.IFS(K35="","",K35=F35,"VALIDATED",K35&lt;&gt;F35,"NOT VALIDATED")</f>
        <v/>
      </c>
      <c r="P35" s="1" t="str">
        <f t="shared" si="2"/>
        <v/>
      </c>
      <c r="Q35" s="1" t="s">
        <v>92</v>
      </c>
      <c r="R35" s="1" t="s">
        <v>33</v>
      </c>
      <c r="S35" s="1" t="s">
        <v>34</v>
      </c>
      <c r="T35" s="1" t="s">
        <v>28</v>
      </c>
      <c r="U35" s="1" t="s">
        <v>93</v>
      </c>
      <c r="W35" s="1" t="str">
        <f>IF($N$11="ENTER INITIALS","",IF(V35="","NO",IF(V35&lt;33,"YES","NO")))</f>
        <v/>
      </c>
      <c r="X35" s="5" t="e" cm="1">
        <f t="array" ref="X35">_xlfn.IFS(W35="YES",1,W35="NO",0,W35="NO AMP",0)</f>
        <v>#N/A</v>
      </c>
      <c r="Y35" s="10">
        <v>6</v>
      </c>
    </row>
    <row r="36" spans="1:25">
      <c r="A36" s="1">
        <v>8</v>
      </c>
      <c r="B36" s="1">
        <v>35</v>
      </c>
      <c r="C36" s="1" t="s">
        <v>42</v>
      </c>
      <c r="D36" s="17"/>
      <c r="E36" s="14" t="str">
        <f t="shared" si="1"/>
        <v/>
      </c>
      <c r="F36" s="11" t="str" cm="1">
        <f t="array" ref="F36">IF(D36="","",IF($N$11="ENTER INITIALS","",IF(AND(V151&gt;=33,V153&gt;=33),"Inconclusive",_xlfn.IFS(X151+X153=2,"Positive",X150+X151=2,"N1 Rerun",X152+X153=2,"N1 Rerun",X151+X153=1,"Rerun",X150+X152+X151+X153=0,"Rerun",X151+X153=0,"Negative"))))</f>
        <v/>
      </c>
      <c r="G36" s="18"/>
      <c r="H36" s="18"/>
      <c r="I36" s="18"/>
      <c r="J36" s="18"/>
      <c r="K36" s="18"/>
      <c r="L36" s="11" t="str" cm="1">
        <f t="array" ref="L36">_xlfn.IFS(K36="","",K36=F36,"VALIDATED",K36&lt;&gt;F36,"NOT VALIDATED")</f>
        <v/>
      </c>
      <c r="P36" s="1" t="str">
        <f t="shared" si="2"/>
        <v/>
      </c>
      <c r="Q36" s="1" t="s">
        <v>94</v>
      </c>
      <c r="R36" s="1" t="s">
        <v>26</v>
      </c>
      <c r="S36" s="1" t="s">
        <v>27</v>
      </c>
      <c r="T36" s="1" t="s">
        <v>28</v>
      </c>
      <c r="U36" s="1" t="s">
        <v>93</v>
      </c>
      <c r="W36" s="1" t="str">
        <f>IF($N$11="ENTER INITIALS","",IF(V36="","INVALID",IF(V36&lt;33,"VALID","INVALID")))</f>
        <v/>
      </c>
      <c r="X36" s="5" t="e" cm="1">
        <f t="array" ref="X36">_xlfn.IFS(W36="VALID",1,W36="INVALID",0,W36="NO AMP",0)</f>
        <v>#N/A</v>
      </c>
      <c r="Y36" s="10">
        <v>6</v>
      </c>
    </row>
    <row r="37" spans="1:25">
      <c r="A37" s="1">
        <v>8</v>
      </c>
      <c r="B37" s="1">
        <v>36</v>
      </c>
      <c r="C37" s="1" t="s">
        <v>49</v>
      </c>
      <c r="D37" s="17"/>
      <c r="E37" s="14" t="str">
        <f t="shared" si="1"/>
        <v/>
      </c>
      <c r="F37" s="11" t="str" cm="1">
        <f t="array" ref="F37">IF(D37="","",IF($N$11="ENTER INITIALS","",IF(AND(V155&gt;=33,V157&gt;=33),"Inconclusive",_xlfn.IFS(X155+X157=2,"Positive",X154+X155=2,"N1 Rerun",X156+X157=2,"N1 Rerun",X155+X157=1,"Rerun",X154+X156+X155+X157=0,"Rerun",X155+X157=0,"Negative"))))</f>
        <v/>
      </c>
      <c r="G37" s="18"/>
      <c r="H37" s="18"/>
      <c r="I37" s="18"/>
      <c r="J37" s="18"/>
      <c r="K37" s="18"/>
      <c r="L37" s="11" t="str" cm="1">
        <f t="array" ref="L37">_xlfn.IFS(K37="","",K37=F37,"VALIDATED",K37&lt;&gt;F37,"NOT VALIDATED")</f>
        <v/>
      </c>
      <c r="P37" s="1" t="str">
        <f t="shared" si="2"/>
        <v/>
      </c>
      <c r="Q37" s="1" t="s">
        <v>94</v>
      </c>
      <c r="R37" s="1" t="s">
        <v>33</v>
      </c>
      <c r="S37" s="1" t="s">
        <v>34</v>
      </c>
      <c r="T37" s="1" t="s">
        <v>28</v>
      </c>
      <c r="U37" s="1" t="s">
        <v>93</v>
      </c>
      <c r="W37" s="1" t="str">
        <f>IF($N$11="ENTER INITIALS","",IF(V37="","NO",IF(V37&lt;33,"YES","NO")))</f>
        <v/>
      </c>
      <c r="X37" s="5" t="e" cm="1">
        <f t="array" ref="X37">_xlfn.IFS(W37="YES",1,W37="NO",0,W37="NO AMP",0)</f>
        <v>#N/A</v>
      </c>
      <c r="Y37" s="10">
        <v>6</v>
      </c>
    </row>
    <row r="38" spans="1:25">
      <c r="A38" s="1">
        <v>10</v>
      </c>
      <c r="B38" s="1">
        <v>37</v>
      </c>
      <c r="C38" s="1" t="s">
        <v>22</v>
      </c>
      <c r="D38" s="17"/>
      <c r="E38" s="14" t="str">
        <f t="shared" si="1"/>
        <v/>
      </c>
      <c r="F38" s="11" t="str" cm="1">
        <f t="array" ref="F38">IF(D38="","",IF($N$11="ENTER INITIALS","",IF(AND(V159&gt;=33,V161&gt;=33),"Inconclusive",_xlfn.IFS(X159+X161=2,"Positive",X158+X159=2,"N1 Rerun",X160+X161=2,"N1 Rerun",X159+X161=1,"Rerun",X158+X160+X159+X161=0,"Rerun",X159+X161=0,"Negative"))))</f>
        <v/>
      </c>
      <c r="G38" s="18"/>
      <c r="H38" s="18"/>
      <c r="I38" s="18"/>
      <c r="J38" s="18"/>
      <c r="K38" s="18"/>
      <c r="L38" s="11" t="str" cm="1">
        <f t="array" ref="L38">_xlfn.IFS(K38="","",K38=F38,"VALIDATED",K38&lt;&gt;F38,"NOT VALIDATED")</f>
        <v/>
      </c>
      <c r="P38" s="1" t="str">
        <f t="shared" si="2"/>
        <v/>
      </c>
      <c r="Q38" s="1" t="s">
        <v>95</v>
      </c>
      <c r="R38" s="1" t="s">
        <v>26</v>
      </c>
      <c r="S38" s="1" t="s">
        <v>27</v>
      </c>
      <c r="T38" s="1" t="s">
        <v>28</v>
      </c>
      <c r="U38" s="1" t="s">
        <v>96</v>
      </c>
      <c r="W38" s="1" t="str">
        <f>IF($N$11="ENTER INITIALS","",IF(V38="","INVALID",IF(V38&lt;33,"VALID","INVALID")))</f>
        <v/>
      </c>
      <c r="X38" s="5" t="e" cm="1">
        <f t="array" ref="X38">_xlfn.IFS(W38="VALID",1,W38="INVALID",0,W38="NO AMP",0)</f>
        <v>#N/A</v>
      </c>
      <c r="Y38" s="10">
        <v>7</v>
      </c>
    </row>
    <row r="39" spans="1:25">
      <c r="A39" s="1">
        <v>10</v>
      </c>
      <c r="B39" s="1">
        <v>38</v>
      </c>
      <c r="C39" s="1" t="s">
        <v>31</v>
      </c>
      <c r="D39" s="17"/>
      <c r="E39" s="14" t="str">
        <f t="shared" si="1"/>
        <v/>
      </c>
      <c r="F39" s="11" t="str" cm="1">
        <f t="array" ref="F39">IF(D39="","",IF($N$11="ENTER INITIALS","",IF(AND(V163&gt;=33,V165&gt;=33),"Inconclusive",_xlfn.IFS(X163+X165=2,"Positive",X162+X163=2,"N1 Rerun",X164+X165=2,"N1 Rerun",X163+X165=1,"Rerun",X162+X164+X163+X165=0,"Rerun",X163+X165=0,"Negative"))))</f>
        <v/>
      </c>
      <c r="G39" s="18"/>
      <c r="H39" s="18"/>
      <c r="I39" s="18"/>
      <c r="J39" s="18"/>
      <c r="K39" s="18"/>
      <c r="L39" s="11" t="str" cm="1">
        <f t="array" ref="L39">_xlfn.IFS(K39="","",K39=F39,"VALIDATED",K39&lt;&gt;F39,"NOT VALIDATED")</f>
        <v/>
      </c>
      <c r="P39" s="1" t="str">
        <f t="shared" si="2"/>
        <v/>
      </c>
      <c r="Q39" s="1" t="s">
        <v>95</v>
      </c>
      <c r="R39" s="1" t="s">
        <v>33</v>
      </c>
      <c r="S39" s="1" t="s">
        <v>34</v>
      </c>
      <c r="T39" s="1" t="s">
        <v>28</v>
      </c>
      <c r="U39" s="1" t="s">
        <v>96</v>
      </c>
      <c r="W39" s="1" t="str">
        <f>IF($N$11="ENTER INITIALS","",IF(V39="","NO",IF(V39&lt;33,"YES","NO")))</f>
        <v/>
      </c>
      <c r="X39" s="5" t="e" cm="1">
        <f t="array" ref="X39">_xlfn.IFS(W39="YES",1,W39="NO",0,W39="NO AMP",0)</f>
        <v>#N/A</v>
      </c>
      <c r="Y39" s="10">
        <v>7</v>
      </c>
    </row>
    <row r="40" spans="1:25">
      <c r="A40" s="1">
        <v>10</v>
      </c>
      <c r="B40" s="1">
        <v>39</v>
      </c>
      <c r="C40" s="1" t="s">
        <v>36</v>
      </c>
      <c r="D40" s="17"/>
      <c r="E40" s="14" t="str">
        <f t="shared" si="1"/>
        <v/>
      </c>
      <c r="F40" s="11" t="str" cm="1">
        <f t="array" ref="F40">IF(D40="","",IF($N$11="ENTER INITIALS","",IF(AND(V167&gt;=33,V169&gt;=33),"Inconclusive",_xlfn.IFS(X167+X169=2,"Positive",X166+X167=2,"N1 Rerun",X168+X169=2,"N1 Rerun",X167+X169=1,"Rerun",X166+X168+X167+X169=0,"Rerun",X167+X169=0,"Negative"))))</f>
        <v/>
      </c>
      <c r="G40" s="18"/>
      <c r="H40" s="18"/>
      <c r="I40" s="18"/>
      <c r="J40" s="18"/>
      <c r="K40" s="18"/>
      <c r="L40" s="11" t="str" cm="1">
        <f t="array" ref="L40">_xlfn.IFS(K40="","",K40=F40,"VALIDATED",K40&lt;&gt;F40,"NOT VALIDATED")</f>
        <v/>
      </c>
      <c r="P40" s="1" t="str">
        <f t="shared" si="2"/>
        <v/>
      </c>
      <c r="Q40" s="1" t="s">
        <v>97</v>
      </c>
      <c r="R40" s="1" t="s">
        <v>26</v>
      </c>
      <c r="S40" s="1" t="s">
        <v>27</v>
      </c>
      <c r="T40" s="1" t="s">
        <v>28</v>
      </c>
      <c r="U40" s="1" t="s">
        <v>96</v>
      </c>
      <c r="W40" s="1" t="str">
        <f>IF($N$11="ENTER INITIALS","",IF(V40="","INVALID",IF(V40&lt;33,"VALID","INVALID")))</f>
        <v/>
      </c>
      <c r="X40" s="5" t="e" cm="1">
        <f t="array" ref="X40">_xlfn.IFS(W40="VALID",1,W40="INVALID",0,W40="NO AMP",0)</f>
        <v>#N/A</v>
      </c>
      <c r="Y40" s="10">
        <v>7</v>
      </c>
    </row>
    <row r="41" spans="1:25">
      <c r="A41" s="1">
        <v>10</v>
      </c>
      <c r="B41" s="1">
        <v>40</v>
      </c>
      <c r="C41" s="1" t="s">
        <v>40</v>
      </c>
      <c r="D41" s="17"/>
      <c r="E41" s="14" t="str">
        <f t="shared" si="1"/>
        <v/>
      </c>
      <c r="F41" s="11" t="str" cm="1">
        <f t="array" ref="F41">IF(D41="","",IF($N$11="ENTER INITIALS","",IF(AND(V171&gt;=33,V173&gt;=33),"Inconclusive",_xlfn.IFS(X171+X173=2,"Positive",X170+X171=2,"N1 Rerun",X172+X173=2,"N1 Rerun",X171+X173=1,"Rerun",X170+X172+X171+X173=0,"Rerun",X171+X173=0,"Negative"))))</f>
        <v/>
      </c>
      <c r="G41" s="18"/>
      <c r="H41" s="18"/>
      <c r="I41" s="18"/>
      <c r="J41" s="18"/>
      <c r="K41" s="18"/>
      <c r="L41" s="11" t="str" cm="1">
        <f t="array" ref="L41">_xlfn.IFS(K41="","",K41=F41,"VALIDATED",K41&lt;&gt;F41,"NOT VALIDATED")</f>
        <v/>
      </c>
      <c r="P41" s="1" t="str">
        <f t="shared" si="2"/>
        <v/>
      </c>
      <c r="Q41" s="1" t="s">
        <v>97</v>
      </c>
      <c r="R41" s="1" t="s">
        <v>33</v>
      </c>
      <c r="S41" s="1" t="s">
        <v>34</v>
      </c>
      <c r="T41" s="1" t="s">
        <v>28</v>
      </c>
      <c r="U41" s="1" t="s">
        <v>96</v>
      </c>
      <c r="W41" s="1" t="str">
        <f>IF($N$11="ENTER INITIALS","",IF(V41="","NO",IF(V41&lt;33,"YES","NO")))</f>
        <v/>
      </c>
      <c r="X41" s="5" t="e" cm="1">
        <f t="array" ref="X41">_xlfn.IFS(W41="YES",1,W41="NO",0,W41="NO AMP",0)</f>
        <v>#N/A</v>
      </c>
      <c r="Y41" s="10">
        <v>7</v>
      </c>
    </row>
    <row r="42" spans="1:25">
      <c r="A42" s="1">
        <v>10</v>
      </c>
      <c r="B42" s="1">
        <v>41</v>
      </c>
      <c r="C42" s="1" t="s">
        <v>42</v>
      </c>
      <c r="D42" s="17"/>
      <c r="E42" s="14" t="str">
        <f t="shared" si="1"/>
        <v/>
      </c>
      <c r="F42" s="11" t="str" cm="1">
        <f t="array" ref="F42">IF(D42="","",IF($N$11="ENTER INITIALS","",IF(AND(V175&gt;=33,V177&gt;=33),"Inconclusive",_xlfn.IFS(X175+X177=2,"Positive",X174+X175=2,"N1 Rerun",X176+X177=2,"N1 Rerun",X175+X177=1,"Rerun",X174+X176+X175+X177=0,"Rerun",X175+X177=0,"Negative"))))</f>
        <v/>
      </c>
      <c r="G42" s="18"/>
      <c r="H42" s="18"/>
      <c r="I42" s="18"/>
      <c r="J42" s="18"/>
      <c r="K42" s="18"/>
      <c r="L42" s="11" t="str" cm="1">
        <f t="array" ref="L42">_xlfn.IFS(K42="","",K42=F42,"VALIDATED",K42&lt;&gt;F42,"NOT VALIDATED")</f>
        <v/>
      </c>
      <c r="P42" s="1" t="str">
        <f t="shared" si="2"/>
        <v/>
      </c>
      <c r="Q42" s="1" t="s">
        <v>98</v>
      </c>
      <c r="R42" s="1" t="s">
        <v>26</v>
      </c>
      <c r="S42" s="1" t="s">
        <v>27</v>
      </c>
      <c r="T42" s="1" t="s">
        <v>28</v>
      </c>
      <c r="U42" s="1" t="s">
        <v>99</v>
      </c>
      <c r="W42" s="1" t="str">
        <f>IF($N$11="ENTER INITIALS","",IF(V42="","INVALID",IF(V42&lt;33,"VALID","INVALID")))</f>
        <v/>
      </c>
      <c r="X42" s="5" t="e" cm="1">
        <f t="array" ref="X42">_xlfn.IFS(W42="VALID",1,W42="INVALID",0,W42="NO AMP",0)</f>
        <v>#N/A</v>
      </c>
      <c r="Y42" s="10">
        <v>8</v>
      </c>
    </row>
    <row r="43" spans="1:25">
      <c r="A43" s="1">
        <v>10</v>
      </c>
      <c r="B43" s="1">
        <v>42</v>
      </c>
      <c r="C43" s="1" t="s">
        <v>49</v>
      </c>
      <c r="D43" s="17"/>
      <c r="E43" s="14" t="str">
        <f t="shared" si="1"/>
        <v/>
      </c>
      <c r="F43" s="11" t="str" cm="1">
        <f t="array" ref="F43">IF(D43="","",IF($N$11="ENTER INITIALS","",IF(AND(V179&gt;=33,V181&gt;=33),"Inconclusive",_xlfn.IFS(X179+X181=2,"Positive",X178+X179=2,"N1 Rerun",X180+X181=2,"N1 Rerun",X179+X181=1,"Rerun",X178+X180+X179+X181=0,"Rerun",X179+X181=0,"Negative"))))</f>
        <v/>
      </c>
      <c r="G43" s="18"/>
      <c r="H43" s="18"/>
      <c r="I43" s="18"/>
      <c r="J43" s="18"/>
      <c r="K43" s="18"/>
      <c r="L43" s="11" t="str" cm="1">
        <f t="array" ref="L43">_xlfn.IFS(K43="","",K43=F43,"VALIDATED",K43&lt;&gt;F43,"NOT VALIDATED")</f>
        <v/>
      </c>
      <c r="P43" s="1" t="str">
        <f t="shared" si="2"/>
        <v/>
      </c>
      <c r="Q43" s="1" t="s">
        <v>98</v>
      </c>
      <c r="R43" s="1" t="s">
        <v>33</v>
      </c>
      <c r="S43" s="1" t="s">
        <v>34</v>
      </c>
      <c r="T43" s="1" t="s">
        <v>28</v>
      </c>
      <c r="U43" s="1" t="s">
        <v>99</v>
      </c>
      <c r="W43" s="1" t="str">
        <f>IF($N$11="ENTER INITIALS","",IF(V43="","NO",IF(V43&lt;33,"YES","NO")))</f>
        <v/>
      </c>
      <c r="X43" s="5" t="e" cm="1">
        <f t="array" ref="X43">_xlfn.IFS(W43="YES",1,W43="NO",0,W43="NO AMP",0)</f>
        <v>#N/A</v>
      </c>
      <c r="Y43" s="10">
        <v>8</v>
      </c>
    </row>
    <row r="44" spans="1:25">
      <c r="A44" s="1">
        <v>11</v>
      </c>
      <c r="B44" s="1">
        <v>43</v>
      </c>
      <c r="C44" s="1" t="s">
        <v>22</v>
      </c>
      <c r="D44" s="17"/>
      <c r="E44" s="14" t="str">
        <f t="shared" si="1"/>
        <v/>
      </c>
      <c r="F44" s="11" t="str" cm="1">
        <f t="array" ref="F44">IF(D44="","",IF($N$11="ENTER INITIALS","",IF(AND(V183&gt;=33,V185&gt;=33),"Inconclusive",_xlfn.IFS(X183+X185=2,"Positive",X182+X183=2,"N1 Rerun",X184+X185=2,"N1 Rerun",X183+X185=1,"Rerun",X182+X184+X183+X185=0,"Rerun",X183+X185=0,"Negative"))))</f>
        <v/>
      </c>
      <c r="G44" s="18"/>
      <c r="H44" s="18"/>
      <c r="I44" s="18"/>
      <c r="J44" s="18"/>
      <c r="K44" s="18"/>
      <c r="L44" s="11" t="str" cm="1">
        <f t="array" ref="L44">_xlfn.IFS(K44="","",K44=F44,"VALIDATED",K44&lt;&gt;F44,"NOT VALIDATED")</f>
        <v/>
      </c>
      <c r="P44" s="1" t="str">
        <f t="shared" si="2"/>
        <v/>
      </c>
      <c r="Q44" s="1" t="s">
        <v>100</v>
      </c>
      <c r="R44" s="1" t="s">
        <v>26</v>
      </c>
      <c r="S44" s="1" t="s">
        <v>27</v>
      </c>
      <c r="T44" s="1" t="s">
        <v>28</v>
      </c>
      <c r="U44" s="1" t="s">
        <v>99</v>
      </c>
      <c r="W44" s="1" t="str">
        <f>IF($N$11="ENTER INITIALS","",IF(V44="","INVALID",IF(V44&lt;33,"VALID","INVALID")))</f>
        <v/>
      </c>
      <c r="X44" s="5" t="e" cm="1">
        <f t="array" ref="X44">_xlfn.IFS(W44="VALID",1,W44="INVALID",0,W44="NO AMP",0)</f>
        <v>#N/A</v>
      </c>
      <c r="Y44" s="10">
        <v>8</v>
      </c>
    </row>
    <row r="45" spans="1:25">
      <c r="A45" s="1">
        <v>11</v>
      </c>
      <c r="B45" s="1">
        <v>44</v>
      </c>
      <c r="C45" s="1" t="s">
        <v>31</v>
      </c>
      <c r="D45" s="17"/>
      <c r="E45" s="14" t="str">
        <f t="shared" si="1"/>
        <v/>
      </c>
      <c r="F45" s="11" t="str" cm="1">
        <f t="array" ref="F45">IF(D45="","",IF($N$11="ENTER INITIALS","",IF(AND(V187&gt;=33,V189&gt;=33),"Inconclusive",_xlfn.IFS(X187+X189=2,"Positive",X186+X187=2,"N1 Rerun",X188+X189=2,"N1 Rerun",X187+X189=1,"Rerun",X186+X188+X187+X189=0,"Rerun",X187+X189=0,"Negative"))))</f>
        <v/>
      </c>
      <c r="G45" s="18"/>
      <c r="H45" s="18"/>
      <c r="I45" s="18"/>
      <c r="J45" s="18"/>
      <c r="K45" s="18"/>
      <c r="L45" s="11" t="str" cm="1">
        <f t="array" ref="L45">_xlfn.IFS(K45="","",K45=F45,"VALIDATED",K45&lt;&gt;F45,"NOT VALIDATED")</f>
        <v/>
      </c>
      <c r="P45" s="1" t="str">
        <f t="shared" si="2"/>
        <v/>
      </c>
      <c r="Q45" s="1" t="s">
        <v>100</v>
      </c>
      <c r="R45" s="1" t="s">
        <v>33</v>
      </c>
      <c r="S45" s="1" t="s">
        <v>34</v>
      </c>
      <c r="T45" s="1" t="s">
        <v>28</v>
      </c>
      <c r="U45" s="1" t="s">
        <v>99</v>
      </c>
      <c r="W45" s="1" t="str">
        <f>IF($N$11="ENTER INITIALS","",IF(V45="","NO",IF(V45&lt;33,"YES","NO")))</f>
        <v/>
      </c>
      <c r="X45" s="5" t="e" cm="1">
        <f t="array" ref="X45">_xlfn.IFS(W45="YES",1,W45="NO",0,W45="NO AMP",0)</f>
        <v>#N/A</v>
      </c>
      <c r="Y45" s="10">
        <v>8</v>
      </c>
    </row>
    <row r="46" spans="1:25">
      <c r="A46" s="1">
        <v>11</v>
      </c>
      <c r="B46" s="1">
        <v>45</v>
      </c>
      <c r="C46" s="1" t="s">
        <v>36</v>
      </c>
      <c r="D46" s="17"/>
      <c r="E46" s="14" t="str">
        <f t="shared" si="1"/>
        <v/>
      </c>
      <c r="F46" s="11" t="str" cm="1">
        <f t="array" ref="F46">IF(D46="","",IF($N$11="ENTER INITIALS","",IF(AND(V191&gt;=33,V193&gt;=33),"Inconclusive",_xlfn.IFS(X191+X193=2,"Positive",X190+X191=2,"N1 Rerun",X192+X193=2,"N1 Rerun",X191+X193=1,"Rerun",X190+X192+X191+X193=0,"Rerun",X191+X193=0,"Negative"))))</f>
        <v/>
      </c>
      <c r="G46" s="18"/>
      <c r="H46" s="18"/>
      <c r="I46" s="18"/>
      <c r="J46" s="18"/>
      <c r="K46" s="18"/>
      <c r="L46" s="11" t="str" cm="1">
        <f t="array" ref="L46">_xlfn.IFS(K46="","",K46=F46,"VALIDATED",K46&lt;&gt;F46,"NOT VALIDATED")</f>
        <v/>
      </c>
      <c r="P46" s="1" t="str">
        <f t="shared" si="2"/>
        <v/>
      </c>
      <c r="Q46" s="1" t="s">
        <v>101</v>
      </c>
      <c r="R46" s="1" t="s">
        <v>26</v>
      </c>
      <c r="S46" s="1" t="s">
        <v>27</v>
      </c>
      <c r="T46" s="1" t="s">
        <v>28</v>
      </c>
      <c r="U46" s="1" t="s">
        <v>102</v>
      </c>
      <c r="W46" s="1" t="str">
        <f>IF($N$11="ENTER INITIALS","",IF(V46="","INVALID",IF(V46&lt;33,"VALID","INVALID")))</f>
        <v/>
      </c>
      <c r="X46" s="5" t="e" cm="1">
        <f t="array" ref="X46">_xlfn.IFS(W46="VALID",1,W46="INVALID",0,W46="NO AMP",0)</f>
        <v>#N/A</v>
      </c>
      <c r="Y46" s="10">
        <v>9</v>
      </c>
    </row>
    <row r="47" spans="1:25">
      <c r="A47" s="1">
        <v>11</v>
      </c>
      <c r="B47" s="1">
        <v>46</v>
      </c>
      <c r="C47" s="1" t="s">
        <v>40</v>
      </c>
      <c r="D47" s="17"/>
      <c r="E47" s="14" t="str">
        <f t="shared" si="1"/>
        <v/>
      </c>
      <c r="F47" s="11" t="str" cm="1">
        <f t="array" ref="F47">IF(D47="","",IF($N$11="ENTER INITIALS","",IF(AND(V195&gt;=33,V197&gt;=33),"Inconclusive",_xlfn.IFS(X195+X197=2,"Positive",X194+X195=2,"N1 Rerun",X196+X197=2,"N1 Rerun",X195+X197=1,"Rerun",X194+X196+X195+X197=0,"Rerun",X195+X197=0,"Negative"))))</f>
        <v/>
      </c>
      <c r="G47" s="18"/>
      <c r="H47" s="18"/>
      <c r="I47" s="18"/>
      <c r="J47" s="18"/>
      <c r="K47" s="18"/>
      <c r="L47" s="11" t="str" cm="1">
        <f t="array" ref="L47">_xlfn.IFS(K47="","",K47=F47,"VALIDATED",K47&lt;&gt;F47,"NOT VALIDATED")</f>
        <v/>
      </c>
      <c r="P47" s="1" t="str">
        <f t="shared" si="2"/>
        <v/>
      </c>
      <c r="Q47" s="1" t="s">
        <v>101</v>
      </c>
      <c r="R47" s="1" t="s">
        <v>33</v>
      </c>
      <c r="S47" s="1" t="s">
        <v>34</v>
      </c>
      <c r="T47" s="1" t="s">
        <v>28</v>
      </c>
      <c r="U47" s="1" t="s">
        <v>102</v>
      </c>
      <c r="W47" s="1" t="str">
        <f>IF($N$11="ENTER INITIALS","",IF(V47="","NO",IF(V47&lt;33,"YES","NO")))</f>
        <v/>
      </c>
      <c r="X47" s="5" t="e" cm="1">
        <f t="array" ref="X47">_xlfn.IFS(W47="YES",1,W47="NO",0,W47="NO AMP",0)</f>
        <v>#N/A</v>
      </c>
      <c r="Y47" s="10">
        <v>9</v>
      </c>
    </row>
    <row r="48" spans="1:25">
      <c r="A48" s="1">
        <v>11</v>
      </c>
      <c r="B48" s="1">
        <v>47</v>
      </c>
      <c r="C48" s="1" t="s">
        <v>42</v>
      </c>
      <c r="D48" s="17"/>
      <c r="E48" s="14" t="str">
        <f t="shared" si="1"/>
        <v/>
      </c>
      <c r="F48" s="11" t="str" cm="1">
        <f t="array" ref="F48">IF(D48="","",IF($N$11="ENTER INITIALS","",IF(AND(V199&gt;=33,V201&gt;=33),"Inconclusive",_xlfn.IFS(X199+X201=2,"Positive",X198+X199=2,"N1 Rerun",X200+X201=2,"N1 Rerun",X199+X201=1,"Rerun",X198+X200+X199+X201=0,"Rerun",X199+X201=0,"Negative"))))</f>
        <v/>
      </c>
      <c r="G48" s="18"/>
      <c r="H48" s="18"/>
      <c r="I48" s="18"/>
      <c r="J48" s="18"/>
      <c r="K48" s="18"/>
      <c r="L48" s="11" t="str" cm="1">
        <f t="array" ref="L48">_xlfn.IFS(K48="","",K48=F48,"VALIDATED",K48&lt;&gt;F48,"NOT VALIDATED")</f>
        <v/>
      </c>
      <c r="P48" s="1" t="str">
        <f t="shared" si="2"/>
        <v/>
      </c>
      <c r="Q48" s="1" t="s">
        <v>103</v>
      </c>
      <c r="R48" s="1" t="s">
        <v>26</v>
      </c>
      <c r="S48" s="1" t="s">
        <v>27</v>
      </c>
      <c r="T48" s="1" t="s">
        <v>28</v>
      </c>
      <c r="U48" s="1" t="s">
        <v>102</v>
      </c>
      <c r="W48" s="1" t="str">
        <f>IF($N$11="ENTER INITIALS","",IF(V48="","INVALID",IF(V48&lt;33,"VALID","INVALID")))</f>
        <v/>
      </c>
      <c r="X48" s="5" t="e" cm="1">
        <f t="array" ref="X48">_xlfn.IFS(W48="VALID",1,W48="INVALID",0,W48="NO AMP",0)</f>
        <v>#N/A</v>
      </c>
      <c r="Y48" s="10">
        <v>9</v>
      </c>
    </row>
    <row r="49" spans="1:25">
      <c r="A49" s="1">
        <v>11</v>
      </c>
      <c r="B49" s="1">
        <v>48</v>
      </c>
      <c r="C49" s="1" t="s">
        <v>49</v>
      </c>
      <c r="D49" s="17"/>
      <c r="E49" s="14" t="str">
        <f t="shared" si="1"/>
        <v/>
      </c>
      <c r="F49" s="11" t="str" cm="1">
        <f t="array" ref="F49">IF(D49="","",IF($N$11="ENTER INITIALS","",IF(AND(V203&gt;=33,V205&gt;=33),"Inconclusive",_xlfn.IFS(X203+X205=2,"Positive",X202+X203=2,"N1 Rerun",X204+X205=2,"N1 Rerun",X203+X205=1,"Rerun",X202+X204+X203+X205=0,"Rerun",X203+X205=0,"Negative"))))</f>
        <v/>
      </c>
      <c r="G49" s="18"/>
      <c r="H49" s="18"/>
      <c r="I49" s="18"/>
      <c r="J49" s="18"/>
      <c r="K49" s="18"/>
      <c r="L49" s="11" t="str" cm="1">
        <f t="array" ref="L49">_xlfn.IFS(K49="","",K49=F49,"VALIDATED",K49&lt;&gt;F49,"NOT VALIDATED")</f>
        <v/>
      </c>
      <c r="P49" s="1" t="str">
        <f t="shared" si="2"/>
        <v/>
      </c>
      <c r="Q49" s="1" t="s">
        <v>103</v>
      </c>
      <c r="R49" s="1" t="s">
        <v>33</v>
      </c>
      <c r="S49" s="1" t="s">
        <v>34</v>
      </c>
      <c r="T49" s="1" t="s">
        <v>28</v>
      </c>
      <c r="U49" s="1" t="s">
        <v>102</v>
      </c>
      <c r="W49" s="1" t="str">
        <f>IF($N$11="ENTER INITIALS","",IF(V49="","NO",IF(V49&lt;33,"YES","NO")))</f>
        <v/>
      </c>
      <c r="X49" s="5" t="e" cm="1">
        <f t="array" ref="X49">_xlfn.IFS(W49="YES",1,W49="NO",0,W49="NO AMP",0)</f>
        <v>#N/A</v>
      </c>
      <c r="Y49" s="10">
        <v>9</v>
      </c>
    </row>
    <row r="50" spans="1:25">
      <c r="A50" s="1">
        <v>1</v>
      </c>
      <c r="B50" s="1">
        <v>49</v>
      </c>
      <c r="C50" s="1" t="s">
        <v>22</v>
      </c>
      <c r="D50" s="17"/>
      <c r="E50" s="14" t="str">
        <f t="shared" si="1"/>
        <v/>
      </c>
      <c r="F50" s="11" t="str" cm="1">
        <f t="array" ref="F50">IF(D50="","",IF($N$11="ENTER INITIALS","",IF(AND(V207&gt;=33,V209&gt;=33),"Inconclusive",_xlfn.IFS(X207+X209=2,"Positive",X206+X207=2,"N1 Rerun",X208+X209=2,"N1 Rerun",X207+X209=1,"Rerun",X206+X208+X207+X209=0,"Rerun",X207+X209=0,"Negative"))))</f>
        <v/>
      </c>
      <c r="G50" s="18"/>
      <c r="H50" s="18"/>
      <c r="I50" s="18"/>
      <c r="J50" s="18"/>
      <c r="K50" s="18"/>
      <c r="L50" s="11" t="str" cm="1">
        <f t="array" ref="L50">_xlfn.IFS(K50="","",K50=F50,"VALIDATED",K50&lt;&gt;F50,"NOT VALIDATED")</f>
        <v/>
      </c>
      <c r="P50" s="1" t="str">
        <f t="shared" si="2"/>
        <v/>
      </c>
      <c r="Q50" s="1" t="s">
        <v>104</v>
      </c>
      <c r="R50" s="1" t="s">
        <v>26</v>
      </c>
      <c r="S50" s="1" t="s">
        <v>27</v>
      </c>
      <c r="T50" s="1" t="s">
        <v>28</v>
      </c>
      <c r="U50" s="1" t="s">
        <v>105</v>
      </c>
      <c r="W50" s="1" t="str">
        <f>IF($N$11="ENTER INITIALS","",IF(V50="","INVALID",IF(V50&lt;33,"VALID","INVALID")))</f>
        <v/>
      </c>
      <c r="X50" s="5" t="e" cm="1">
        <f t="array" ref="X50">_xlfn.IFS(W50="VALID",1,W50="INVALID",0,W50="NO AMP",0)</f>
        <v>#N/A</v>
      </c>
      <c r="Y50" s="10">
        <v>10</v>
      </c>
    </row>
    <row r="51" spans="1:25">
      <c r="A51" s="1">
        <v>1</v>
      </c>
      <c r="B51" s="1">
        <v>50</v>
      </c>
      <c r="C51" s="1" t="s">
        <v>31</v>
      </c>
      <c r="D51" s="17"/>
      <c r="E51" s="14" t="str">
        <f t="shared" si="1"/>
        <v/>
      </c>
      <c r="F51" s="11" t="str" cm="1">
        <f t="array" ref="F51">IF(D51="","",IF($N$11="ENTER INITIALS","",IF(AND(V211&gt;=33,V213&gt;=33),"Inconclusive",_xlfn.IFS(X211+X213=2,"Positive",X210+X211=2,"N1 Rerun",X212+X213=2,"N1 Rerun",X211+X213=1,"Rerun",X210+X212+X211+X213=0,"Rerun",X211+X213=0,"Negative"))))</f>
        <v/>
      </c>
      <c r="G51" s="18"/>
      <c r="H51" s="18"/>
      <c r="I51" s="18"/>
      <c r="J51" s="18"/>
      <c r="K51" s="18"/>
      <c r="L51" s="11" t="str" cm="1">
        <f t="array" ref="L51">_xlfn.IFS(K51="","",K51=F51,"VALIDATED",K51&lt;&gt;F51,"NOT VALIDATED")</f>
        <v/>
      </c>
      <c r="P51" s="1" t="str">
        <f t="shared" si="2"/>
        <v/>
      </c>
      <c r="Q51" s="1" t="s">
        <v>104</v>
      </c>
      <c r="R51" s="1" t="s">
        <v>33</v>
      </c>
      <c r="S51" s="1" t="s">
        <v>34</v>
      </c>
      <c r="T51" s="1" t="s">
        <v>28</v>
      </c>
      <c r="U51" s="1" t="s">
        <v>105</v>
      </c>
      <c r="W51" s="1" t="str">
        <f>IF($N$11="ENTER INITIALS","",IF(V51="","NO",IF(V51&lt;33,"YES","NO")))</f>
        <v/>
      </c>
      <c r="X51" s="5" t="e" cm="1">
        <f t="array" ref="X51">_xlfn.IFS(W51="YES",1,W51="NO",0,W51="NO AMP",0)</f>
        <v>#N/A</v>
      </c>
      <c r="Y51" s="10">
        <v>10</v>
      </c>
    </row>
    <row r="52" spans="1:25">
      <c r="A52" s="1">
        <v>1</v>
      </c>
      <c r="B52" s="1">
        <v>51</v>
      </c>
      <c r="C52" s="1" t="s">
        <v>36</v>
      </c>
      <c r="D52" s="17"/>
      <c r="E52" s="14" t="str">
        <f t="shared" si="1"/>
        <v/>
      </c>
      <c r="F52" s="11" t="str" cm="1">
        <f t="array" ref="F52">IF(D52="","",IF($N$11="ENTER INITIALS","",IF(AND(V215&gt;=33,V217&gt;=33),"Inconclusive",_xlfn.IFS(X215+X217=2,"Positive",X214+X215=2,"N1 Rerun",X216+X217=2,"N1 Rerun",X215+X217=1,"Rerun",X214+X216+X215+X217=0,"Rerun",X215+X217=0,"Negative"))))</f>
        <v/>
      </c>
      <c r="G52" s="18"/>
      <c r="H52" s="18"/>
      <c r="I52" s="18"/>
      <c r="J52" s="18"/>
      <c r="K52" s="18"/>
      <c r="L52" s="11" t="str" cm="1">
        <f t="array" ref="L52">_xlfn.IFS(K52="","",K52=F52,"VALIDATED",K52&lt;&gt;F52,"NOT VALIDATED")</f>
        <v/>
      </c>
      <c r="P52" s="1" t="str">
        <f t="shared" si="2"/>
        <v/>
      </c>
      <c r="Q52" s="1" t="s">
        <v>106</v>
      </c>
      <c r="R52" s="1" t="s">
        <v>26</v>
      </c>
      <c r="S52" s="1" t="s">
        <v>27</v>
      </c>
      <c r="T52" s="1" t="s">
        <v>28</v>
      </c>
      <c r="U52" s="1" t="s">
        <v>105</v>
      </c>
      <c r="W52" s="1" t="str">
        <f>IF($N$11="ENTER INITIALS","",IF(V52="","INVALID",IF(V52&lt;33,"VALID","INVALID")))</f>
        <v/>
      </c>
      <c r="X52" s="5" t="e" cm="1">
        <f t="array" ref="X52">_xlfn.IFS(W52="VALID",1,W52="INVALID",0,W52="NO AMP",0)</f>
        <v>#N/A</v>
      </c>
      <c r="Y52" s="10">
        <v>10</v>
      </c>
    </row>
    <row r="53" spans="1:25">
      <c r="A53" s="1">
        <v>1</v>
      </c>
      <c r="B53" s="1">
        <v>52</v>
      </c>
      <c r="C53" s="1" t="s">
        <v>40</v>
      </c>
      <c r="D53" s="17"/>
      <c r="E53" s="14" t="str">
        <f t="shared" si="1"/>
        <v/>
      </c>
      <c r="F53" s="11" t="str" cm="1">
        <f t="array" ref="F53">IF(D53="","",IF($N$11="ENTER INITIALS","",IF(AND(V219&gt;=33,V221&gt;=33),"Inconclusive",_xlfn.IFS(X219+X221=2,"Positive",X218+X219=2,"N1 Rerun",X220+X221=2,"N1 Rerun",X219+X221=1,"Rerun",X218+X220+X219+X221=0,"Rerun",X219+X221=0,"Negative"))))</f>
        <v/>
      </c>
      <c r="G53" s="18"/>
      <c r="H53" s="18"/>
      <c r="I53" s="18"/>
      <c r="J53" s="18"/>
      <c r="K53" s="18"/>
      <c r="L53" s="11" t="str" cm="1">
        <f t="array" ref="L53">_xlfn.IFS(K53="","",K53=F53,"VALIDATED",K53&lt;&gt;F53,"NOT VALIDATED")</f>
        <v/>
      </c>
      <c r="P53" s="1" t="str">
        <f t="shared" si="2"/>
        <v/>
      </c>
      <c r="Q53" s="1" t="s">
        <v>106</v>
      </c>
      <c r="R53" s="1" t="s">
        <v>33</v>
      </c>
      <c r="S53" s="1" t="s">
        <v>34</v>
      </c>
      <c r="T53" s="1" t="s">
        <v>28</v>
      </c>
      <c r="U53" s="1" t="s">
        <v>105</v>
      </c>
      <c r="W53" s="1" t="str">
        <f>IF($N$11="ENTER INITIALS","",IF(V53="","NO",IF(V53&lt;33,"YES","NO")))</f>
        <v/>
      </c>
      <c r="X53" s="5" t="e" cm="1">
        <f t="array" ref="X53">_xlfn.IFS(W53="YES",1,W53="NO",0,W53="NO AMP",0)</f>
        <v>#N/A</v>
      </c>
      <c r="Y53" s="10">
        <v>10</v>
      </c>
    </row>
    <row r="54" spans="1:25">
      <c r="A54" s="1">
        <v>1</v>
      </c>
      <c r="B54" s="1">
        <v>53</v>
      </c>
      <c r="C54" s="1" t="s">
        <v>42</v>
      </c>
      <c r="D54" s="17"/>
      <c r="E54" s="14" t="str">
        <f t="shared" si="1"/>
        <v/>
      </c>
      <c r="F54" s="11" t="str" cm="1">
        <f t="array" ref="F54">IF(D54="","",IF($N$11="ENTER INITIALS","",IF(AND(V223&gt;=33,V225&gt;=33),"Inconclusive",_xlfn.IFS(X223+X225=2,"Positive",X222+X223=2,"N1 Rerun",X224+X225=2,"N1 Rerun",X223+X225=1,"Rerun",X222+X224+X223+X225=0,"Rerun",X223+X225=0,"Negative"))))</f>
        <v/>
      </c>
      <c r="G54" s="18"/>
      <c r="H54" s="18"/>
      <c r="I54" s="18"/>
      <c r="J54" s="18"/>
      <c r="K54" s="18"/>
      <c r="L54" s="11" t="str" cm="1">
        <f t="array" ref="L54">_xlfn.IFS(K54="","",K54=F54,"VALIDATED",K54&lt;&gt;F54,"NOT VALIDATED")</f>
        <v/>
      </c>
      <c r="P54" s="1" t="str">
        <f t="shared" si="2"/>
        <v/>
      </c>
      <c r="Q54" s="1" t="s">
        <v>107</v>
      </c>
      <c r="R54" s="1" t="s">
        <v>26</v>
      </c>
      <c r="S54" s="1" t="s">
        <v>27</v>
      </c>
      <c r="T54" s="1" t="s">
        <v>28</v>
      </c>
      <c r="U54" s="1" t="s">
        <v>108</v>
      </c>
      <c r="W54" s="1" t="str">
        <f>IF($N$11="ENTER INITIALS","",IF(V54="","INVALID",IF(V54&lt;33,"VALID","INVALID")))</f>
        <v/>
      </c>
      <c r="X54" s="5" t="e" cm="1">
        <f t="array" ref="X54">_xlfn.IFS(W54="VALID",1,W54="INVALID",0,W54="NO AMP",0)</f>
        <v>#N/A</v>
      </c>
      <c r="Y54" s="10">
        <v>11</v>
      </c>
    </row>
    <row r="55" spans="1:25">
      <c r="A55" s="1">
        <v>1</v>
      </c>
      <c r="B55" s="1">
        <v>54</v>
      </c>
      <c r="C55" s="1" t="s">
        <v>49</v>
      </c>
      <c r="D55" s="17"/>
      <c r="E55" s="14" t="str">
        <f t="shared" si="1"/>
        <v/>
      </c>
      <c r="F55" s="11" t="str" cm="1">
        <f t="array" ref="F55">IF(D55="","",IF($N$11="ENTER INITIALS","",IF(AND(V227&gt;=33,V229&gt;=33),"Inconclusive",_xlfn.IFS(X227+X229=2,"Positive",X226+X227=2,"N1 Rerun",X228+X229=2,"N1 Rerun",X227+X229=1,"Rerun",X226+X228+X227+X229=0,"Rerun",X227+X229=0,"Negative"))))</f>
        <v/>
      </c>
      <c r="G55" s="18"/>
      <c r="H55" s="18"/>
      <c r="I55" s="18"/>
      <c r="J55" s="18"/>
      <c r="K55" s="18"/>
      <c r="L55" s="11" t="str" cm="1">
        <f t="array" ref="L55">_xlfn.IFS(K55="","",K55=F55,"VALIDATED",K55&lt;&gt;F55,"NOT VALIDATED")</f>
        <v/>
      </c>
      <c r="P55" s="1" t="str">
        <f t="shared" si="2"/>
        <v/>
      </c>
      <c r="Q55" s="1" t="s">
        <v>107</v>
      </c>
      <c r="R55" s="1" t="s">
        <v>33</v>
      </c>
      <c r="S55" s="1" t="s">
        <v>34</v>
      </c>
      <c r="T55" s="1" t="s">
        <v>28</v>
      </c>
      <c r="U55" s="1" t="s">
        <v>108</v>
      </c>
      <c r="W55" s="1" t="str">
        <f>IF($N$11="ENTER INITIALS","",IF(V55="","NO",IF(V55&lt;33,"YES","NO")))</f>
        <v/>
      </c>
      <c r="X55" s="5" t="e" cm="1">
        <f t="array" ref="X55">_xlfn.IFS(W55="YES",1,W55="NO",0,W55="NO AMP",0)</f>
        <v>#N/A</v>
      </c>
      <c r="Y55" s="10">
        <v>11</v>
      </c>
    </row>
    <row r="56" spans="1:25">
      <c r="A56" s="1">
        <v>2</v>
      </c>
      <c r="B56" s="1">
        <v>55</v>
      </c>
      <c r="C56" s="1" t="s">
        <v>22</v>
      </c>
      <c r="D56" s="17"/>
      <c r="E56" s="14" t="str">
        <f t="shared" si="1"/>
        <v/>
      </c>
      <c r="F56" s="11" t="str" cm="1">
        <f t="array" ref="F56">IF(D56="","",IF($N$11="ENTER INITIALS","",IF(AND(V231&gt;=33,V233&gt;=33),"Inconclusive",_xlfn.IFS(X231+X233=2,"Positive",X230+X231=2,"N1 Rerun",X232+X233=2,"N1 Rerun",X231+X233=1,"Rerun",X230+X232+X231+X233=0,"Rerun",X231+X233=0,"Negative"))))</f>
        <v/>
      </c>
      <c r="G56" s="18"/>
      <c r="H56" s="18"/>
      <c r="I56" s="18"/>
      <c r="J56" s="18"/>
      <c r="K56" s="18"/>
      <c r="L56" s="11" t="str" cm="1">
        <f t="array" ref="L56">_xlfn.IFS(K56="","",K56=F56,"VALIDATED",K56&lt;&gt;F56,"NOT VALIDATED")</f>
        <v/>
      </c>
      <c r="P56" s="1" t="str">
        <f t="shared" si="2"/>
        <v/>
      </c>
      <c r="Q56" s="1" t="s">
        <v>109</v>
      </c>
      <c r="R56" s="1" t="s">
        <v>26</v>
      </c>
      <c r="S56" s="1" t="s">
        <v>27</v>
      </c>
      <c r="T56" s="1" t="s">
        <v>28</v>
      </c>
      <c r="U56" s="1" t="s">
        <v>108</v>
      </c>
      <c r="W56" s="1" t="str">
        <f>IF($N$11="ENTER INITIALS","",IF(V56="","INVALID",IF(V56&lt;33,"VALID","INVALID")))</f>
        <v/>
      </c>
      <c r="X56" s="5" t="e" cm="1">
        <f t="array" ref="X56">_xlfn.IFS(W56="VALID",1,W56="INVALID",0,W56="NO AMP",0)</f>
        <v>#N/A</v>
      </c>
      <c r="Y56" s="10">
        <v>11</v>
      </c>
    </row>
    <row r="57" spans="1:25">
      <c r="A57" s="1">
        <v>2</v>
      </c>
      <c r="B57" s="1">
        <v>56</v>
      </c>
      <c r="C57" s="1" t="s">
        <v>31</v>
      </c>
      <c r="D57" s="17"/>
      <c r="E57" s="14" t="str">
        <f t="shared" si="1"/>
        <v/>
      </c>
      <c r="F57" s="11" t="str" cm="1">
        <f t="array" ref="F57">IF(D57="","",IF($N$11="ENTER INITIALS","",IF(AND(V235&gt;=33,V237&gt;=33),"Inconclusive",_xlfn.IFS(X235+X237=2,"Positive",X234+X235=2,"N1 Rerun",X236+X237=2,"N1 Rerun",X235+X237=1,"Rerun",X234+X236+X235+X237=0,"Rerun",X235+X237=0,"Negative"))))</f>
        <v/>
      </c>
      <c r="G57" s="18"/>
      <c r="H57" s="18"/>
      <c r="I57" s="18"/>
      <c r="J57" s="18"/>
      <c r="K57" s="18"/>
      <c r="L57" s="11" t="str" cm="1">
        <f t="array" ref="L57">_xlfn.IFS(K57="","",K57=F57,"VALIDATED",K57&lt;&gt;F57,"NOT VALIDATED")</f>
        <v/>
      </c>
      <c r="P57" s="1" t="str">
        <f t="shared" si="2"/>
        <v/>
      </c>
      <c r="Q57" s="1" t="s">
        <v>109</v>
      </c>
      <c r="R57" s="1" t="s">
        <v>33</v>
      </c>
      <c r="S57" s="1" t="s">
        <v>34</v>
      </c>
      <c r="T57" s="1" t="s">
        <v>28</v>
      </c>
      <c r="U57" s="1" t="s">
        <v>108</v>
      </c>
      <c r="W57" s="1" t="str">
        <f>IF($N$11="ENTER INITIALS","",IF(V57="","NO",IF(V57&lt;33,"YES","NO")))</f>
        <v/>
      </c>
      <c r="X57" s="5" t="e" cm="1">
        <f t="array" ref="X57">_xlfn.IFS(W57="YES",1,W57="NO",0,W57="NO AMP",0)</f>
        <v>#N/A</v>
      </c>
      <c r="Y57" s="10">
        <v>11</v>
      </c>
    </row>
    <row r="58" spans="1:25">
      <c r="A58" s="1">
        <v>2</v>
      </c>
      <c r="B58" s="1">
        <v>57</v>
      </c>
      <c r="C58" s="1" t="s">
        <v>36</v>
      </c>
      <c r="D58" s="17"/>
      <c r="E58" s="14" t="str">
        <f t="shared" si="1"/>
        <v/>
      </c>
      <c r="F58" s="11" t="str" cm="1">
        <f t="array" ref="F58">IF(D58="","",IF($N$11="ENTER INITIALS","",IF(AND(V239&gt;=33,V241&gt;=33),"Inconclusive",_xlfn.IFS(X239+X241=2,"Positive",X238+X239=2,"N1 Rerun",X240+X241=2,"N1 Rerun",X239+X241=1,"Rerun",X238+X240+X239+X241=0,"Rerun",X239+X241=0,"Negative"))))</f>
        <v/>
      </c>
      <c r="G58" s="18"/>
      <c r="H58" s="18"/>
      <c r="I58" s="18"/>
      <c r="J58" s="18"/>
      <c r="K58" s="18"/>
      <c r="L58" s="11" t="str" cm="1">
        <f t="array" ref="L58">_xlfn.IFS(K58="","",K58=F58,"VALIDATED",K58&lt;&gt;F58,"NOT VALIDATED")</f>
        <v/>
      </c>
      <c r="P58" s="1" t="str">
        <f t="shared" si="2"/>
        <v/>
      </c>
      <c r="Q58" s="1" t="s">
        <v>110</v>
      </c>
      <c r="R58" s="1" t="s">
        <v>26</v>
      </c>
      <c r="S58" s="1" t="s">
        <v>27</v>
      </c>
      <c r="T58" s="1" t="s">
        <v>28</v>
      </c>
      <c r="U58" s="1" t="s">
        <v>111</v>
      </c>
      <c r="W58" s="1" t="str">
        <f>IF($N$11="ENTER INITIALS","",IF(V58="","INVALID",IF(V58&lt;33,"VALID","INVALID")))</f>
        <v/>
      </c>
      <c r="X58" s="5" t="e" cm="1">
        <f t="array" ref="X58">_xlfn.IFS(W58="VALID",1,W58="INVALID",0,W58="NO AMP",0)</f>
        <v>#N/A</v>
      </c>
      <c r="Y58" s="10">
        <v>12</v>
      </c>
    </row>
    <row r="59" spans="1:25">
      <c r="A59" s="1">
        <v>2</v>
      </c>
      <c r="B59" s="1">
        <v>58</v>
      </c>
      <c r="C59" s="1" t="s">
        <v>40</v>
      </c>
      <c r="D59" s="17"/>
      <c r="E59" s="14" t="str">
        <f t="shared" si="1"/>
        <v/>
      </c>
      <c r="F59" s="11" t="str" cm="1">
        <f t="array" ref="F59">IF(D59="","",IF($N$11="ENTER INITIALS","",IF(AND(V243&gt;=33,V245&gt;=33),"Inconclusive",_xlfn.IFS(X243+X245=2,"Positive",X242+X243=2,"N1 Rerun",X244+X245=2,"N1 Rerun",X243+X245=1,"Rerun",X242+X244+X243+X245=0,"Rerun",X243+X245=0,"Negative"))))</f>
        <v/>
      </c>
      <c r="G59" s="18"/>
      <c r="H59" s="18"/>
      <c r="I59" s="18"/>
      <c r="J59" s="18"/>
      <c r="K59" s="18"/>
      <c r="L59" s="11" t="str" cm="1">
        <f t="array" ref="L59">_xlfn.IFS(K59="","",K59=F59,"VALIDATED",K59&lt;&gt;F59,"NOT VALIDATED")</f>
        <v/>
      </c>
      <c r="P59" s="1" t="str">
        <f t="shared" si="2"/>
        <v/>
      </c>
      <c r="Q59" s="1" t="s">
        <v>110</v>
      </c>
      <c r="R59" s="1" t="s">
        <v>33</v>
      </c>
      <c r="S59" s="1" t="s">
        <v>34</v>
      </c>
      <c r="T59" s="1" t="s">
        <v>28</v>
      </c>
      <c r="U59" s="1" t="s">
        <v>111</v>
      </c>
      <c r="W59" s="1" t="str">
        <f>IF($N$11="ENTER INITIALS","",IF(V59="","NO",IF(V59&lt;33,"YES","NO")))</f>
        <v/>
      </c>
      <c r="X59" s="5" t="e" cm="1">
        <f t="array" ref="X59">_xlfn.IFS(W59="YES",1,W59="NO",0,W59="NO AMP",0)</f>
        <v>#N/A</v>
      </c>
      <c r="Y59" s="10">
        <v>12</v>
      </c>
    </row>
    <row r="60" spans="1:25">
      <c r="A60" s="1">
        <v>2</v>
      </c>
      <c r="B60" s="1">
        <v>59</v>
      </c>
      <c r="C60" s="1" t="s">
        <v>42</v>
      </c>
      <c r="D60" s="17"/>
      <c r="E60" s="14" t="str">
        <f t="shared" si="1"/>
        <v/>
      </c>
      <c r="F60" s="11" t="str" cm="1">
        <f t="array" ref="F60">IF(D60="","",IF($N$11="ENTER INITIALS","",IF(AND(V247&gt;=33,V249&gt;=33),"Inconclusive",_xlfn.IFS(X247+X249=2,"Positive",X246+X247=2,"N1 Rerun",X248+X249=2,"N1 Rerun",X247+X249=1,"Rerun",X246+X248+X247+X249=0,"Rerun",X247+X249=0,"Negative"))))</f>
        <v/>
      </c>
      <c r="G60" s="18"/>
      <c r="H60" s="18"/>
      <c r="I60" s="18"/>
      <c r="J60" s="18"/>
      <c r="K60" s="18"/>
      <c r="L60" s="11" t="str" cm="1">
        <f t="array" ref="L60">_xlfn.IFS(K60="","",K60=F60,"VALIDATED",K60&lt;&gt;F60,"NOT VALIDATED")</f>
        <v/>
      </c>
      <c r="P60" s="1" t="str">
        <f t="shared" si="2"/>
        <v/>
      </c>
      <c r="Q60" s="1" t="s">
        <v>112</v>
      </c>
      <c r="R60" s="1" t="s">
        <v>26</v>
      </c>
      <c r="S60" s="1" t="s">
        <v>27</v>
      </c>
      <c r="T60" s="1" t="s">
        <v>28</v>
      </c>
      <c r="U60" s="1" t="s">
        <v>111</v>
      </c>
      <c r="W60" s="1" t="str">
        <f>IF($N$11="ENTER INITIALS","",IF(V60="","INVALID",IF(V60&lt;33,"VALID","INVALID")))</f>
        <v/>
      </c>
      <c r="X60" s="5" t="e" cm="1">
        <f t="array" ref="X60">_xlfn.IFS(W60="VALID",1,W60="INVALID",0,W60="NO AMP",0)</f>
        <v>#N/A</v>
      </c>
      <c r="Y60" s="10">
        <v>12</v>
      </c>
    </row>
    <row r="61" spans="1:25">
      <c r="A61" s="1">
        <v>2</v>
      </c>
      <c r="B61" s="1">
        <v>60</v>
      </c>
      <c r="C61" s="1" t="s">
        <v>49</v>
      </c>
      <c r="D61" s="17"/>
      <c r="E61" s="14" t="str">
        <f t="shared" si="1"/>
        <v/>
      </c>
      <c r="F61" s="11" t="str" cm="1">
        <f t="array" ref="F61">IF(D61="","",IF($N$11="ENTER INITIALS","",IF(AND(V251&gt;=33,V253&gt;=33),"Inconclusive",_xlfn.IFS(X251+X253=2,"Positive",X250+X251=2,"N1 Rerun",X252+X253=2,"N1 Rerun",X251+X253=1,"Rerun",X250+X252+X251+X253=0,"Rerun",X251+X253=0,"Negative"))))</f>
        <v/>
      </c>
      <c r="G61" s="18"/>
      <c r="H61" s="18"/>
      <c r="I61" s="18"/>
      <c r="J61" s="18"/>
      <c r="K61" s="18"/>
      <c r="L61" s="11" t="str" cm="1">
        <f t="array" ref="L61">_xlfn.IFS(K61="","",K61=F61,"VALIDATED",K61&lt;&gt;F61,"NOT VALIDATED")</f>
        <v/>
      </c>
      <c r="P61" s="1" t="str">
        <f t="shared" si="2"/>
        <v/>
      </c>
      <c r="Q61" s="1" t="s">
        <v>112</v>
      </c>
      <c r="R61" s="1" t="s">
        <v>33</v>
      </c>
      <c r="S61" s="1" t="s">
        <v>34</v>
      </c>
      <c r="T61" s="1" t="s">
        <v>28</v>
      </c>
      <c r="U61" s="1" t="s">
        <v>111</v>
      </c>
      <c r="W61" s="1" t="str">
        <f>IF($N$11="ENTER INITIALS","",IF(V61="","NO",IF(V61&lt;33,"YES","NO")))</f>
        <v/>
      </c>
      <c r="X61" s="5" t="e" cm="1">
        <f t="array" ref="X61">_xlfn.IFS(W61="YES",1,W61="NO",0,W61="NO AMP",0)</f>
        <v>#N/A</v>
      </c>
      <c r="Y61" s="10">
        <v>12</v>
      </c>
    </row>
    <row r="62" spans="1:25">
      <c r="A62" s="1">
        <v>4</v>
      </c>
      <c r="B62" s="1">
        <v>61</v>
      </c>
      <c r="C62" s="1" t="s">
        <v>22</v>
      </c>
      <c r="D62" s="17"/>
      <c r="E62" s="14" t="str">
        <f t="shared" si="1"/>
        <v/>
      </c>
      <c r="F62" s="11" t="str" cm="1">
        <f t="array" ref="F62">IF(D62="","",IF($N$11="ENTER INITIALS","",IF(AND(V255&gt;=33,V257&gt;=33),"Inconclusive",_xlfn.IFS(X255+X257=2,"Positive",X254+X255=2,"N1 Rerun",X256+X257=2,"N1 Rerun",X255+X257=1,"Rerun",X254+X256+X255+X257=0,"Rerun",X255+X257=0,"Negative"))))</f>
        <v/>
      </c>
      <c r="G62" s="18"/>
      <c r="H62" s="18"/>
      <c r="I62" s="18"/>
      <c r="J62" s="18"/>
      <c r="K62" s="18"/>
      <c r="L62" s="11" t="str" cm="1">
        <f t="array" ref="L62">_xlfn.IFS(K62="","",K62=F62,"VALIDATED",K62&lt;&gt;F62,"NOT VALIDATED")</f>
        <v/>
      </c>
      <c r="P62" s="1" t="str">
        <f t="shared" si="2"/>
        <v/>
      </c>
      <c r="Q62" s="1" t="s">
        <v>113</v>
      </c>
      <c r="R62" s="1" t="s">
        <v>26</v>
      </c>
      <c r="S62" s="1" t="s">
        <v>27</v>
      </c>
      <c r="T62" s="1" t="s">
        <v>28</v>
      </c>
      <c r="U62" s="1" t="s">
        <v>114</v>
      </c>
      <c r="W62" s="1" t="str">
        <f>IF($N$11="ENTER INITIALS","",IF(V62="","INVALID",IF(V62&lt;33,"VALID","INVALID")))</f>
        <v/>
      </c>
      <c r="X62" s="5" t="e" cm="1">
        <f t="array" ref="X62">_xlfn.IFS(W62="VALID",1,W62="INVALID",0,W62="NO AMP",0)</f>
        <v>#N/A</v>
      </c>
      <c r="Y62" s="10">
        <v>13</v>
      </c>
    </row>
    <row r="63" spans="1:25">
      <c r="A63" s="1">
        <v>4</v>
      </c>
      <c r="B63" s="1">
        <v>62</v>
      </c>
      <c r="C63" s="1" t="s">
        <v>31</v>
      </c>
      <c r="D63" s="17"/>
      <c r="E63" s="14" t="str">
        <f t="shared" si="1"/>
        <v/>
      </c>
      <c r="F63" s="11" t="str" cm="1">
        <f t="array" ref="F63">IF(D63="","",IF($N$11="ENTER INITIALS","",IF(AND(V259&gt;=33,V261&gt;=33),"Inconclusive",_xlfn.IFS(X259+X261=2,"Positive",X258+X259=2,"N1 Rerun",X260+X261=2,"N1 Rerun",X259+X261=1,"Rerun",X258+X260+X259+X261=0,"Rerun",X259+X261=0,"Negative"))))</f>
        <v/>
      </c>
      <c r="G63" s="18"/>
      <c r="H63" s="18"/>
      <c r="I63" s="18"/>
      <c r="J63" s="18"/>
      <c r="K63" s="18"/>
      <c r="L63" s="11" t="str" cm="1">
        <f t="array" ref="L63">_xlfn.IFS(K63="","",K63=F63,"VALIDATED",K63&lt;&gt;F63,"NOT VALIDATED")</f>
        <v/>
      </c>
      <c r="P63" s="1" t="str">
        <f t="shared" si="2"/>
        <v/>
      </c>
      <c r="Q63" s="1" t="s">
        <v>113</v>
      </c>
      <c r="R63" s="1" t="s">
        <v>33</v>
      </c>
      <c r="S63" s="1" t="s">
        <v>34</v>
      </c>
      <c r="T63" s="1" t="s">
        <v>28</v>
      </c>
      <c r="U63" s="1" t="s">
        <v>114</v>
      </c>
      <c r="W63" s="1" t="str">
        <f>IF($N$11="ENTER INITIALS","",IF(V63="","NO",IF(V63&lt;33,"YES","NO")))</f>
        <v/>
      </c>
      <c r="X63" s="5" t="e" cm="1">
        <f t="array" ref="X63">_xlfn.IFS(W63="YES",1,W63="NO",0,W63="NO AMP",0)</f>
        <v>#N/A</v>
      </c>
      <c r="Y63" s="10">
        <v>13</v>
      </c>
    </row>
    <row r="64" spans="1:25">
      <c r="A64" s="1">
        <v>4</v>
      </c>
      <c r="B64" s="1">
        <v>63</v>
      </c>
      <c r="C64" s="1" t="s">
        <v>36</v>
      </c>
      <c r="D64" s="17"/>
      <c r="E64" s="14" t="str">
        <f t="shared" si="1"/>
        <v/>
      </c>
      <c r="F64" s="11" t="str" cm="1">
        <f t="array" ref="F64">IF(D64="","",IF($N$11="ENTER INITIALS","",IF(AND(V263&gt;=33,V265&gt;=33),"Inconclusive",_xlfn.IFS(X263+X265=2,"Positive",X262+X263=2,"N1 Rerun",X264+X265=2,"N1 Rerun",X263+X265=1,"Rerun",X262+X264+X263+X265=0,"Rerun",X263+X265=0,"Negative"))))</f>
        <v/>
      </c>
      <c r="G64" s="18"/>
      <c r="H64" s="18"/>
      <c r="I64" s="18"/>
      <c r="J64" s="18"/>
      <c r="K64" s="18"/>
      <c r="L64" s="11" t="str" cm="1">
        <f t="array" ref="L64">_xlfn.IFS(K64="","",K64=F64,"VALIDATED",K64&lt;&gt;F64,"NOT VALIDATED")</f>
        <v/>
      </c>
      <c r="P64" s="1" t="str">
        <f t="shared" si="2"/>
        <v/>
      </c>
      <c r="Q64" s="1" t="s">
        <v>115</v>
      </c>
      <c r="R64" s="1" t="s">
        <v>26</v>
      </c>
      <c r="S64" s="1" t="s">
        <v>27</v>
      </c>
      <c r="T64" s="1" t="s">
        <v>28</v>
      </c>
      <c r="U64" s="1" t="s">
        <v>114</v>
      </c>
      <c r="W64" s="1" t="str">
        <f>IF($N$11="ENTER INITIALS","",IF(V64="","INVALID",IF(V64&lt;33,"VALID","INVALID")))</f>
        <v/>
      </c>
      <c r="X64" s="5" t="e" cm="1">
        <f t="array" ref="X64">_xlfn.IFS(W64="VALID",1,W64="INVALID",0,W64="NO AMP",0)</f>
        <v>#N/A</v>
      </c>
      <c r="Y64" s="10">
        <v>13</v>
      </c>
    </row>
    <row r="65" spans="1:25">
      <c r="A65" s="1">
        <v>4</v>
      </c>
      <c r="B65" s="1">
        <v>64</v>
      </c>
      <c r="C65" s="1" t="s">
        <v>40</v>
      </c>
      <c r="D65" s="17"/>
      <c r="E65" s="14" t="str">
        <f t="shared" si="1"/>
        <v/>
      </c>
      <c r="F65" s="11" t="str" cm="1">
        <f t="array" ref="F65">IF(D65="","",IF($N$11="ENTER INITIALS","",IF(AND(V267&gt;=33,V269&gt;=33),"Inconclusive",_xlfn.IFS(X267+X269=2,"Positive",X266+X267=2,"N1 Rerun",X268+X269=2,"N1 Rerun",X267+X269=1,"Rerun",X266+X268+X267+X269=0,"Rerun",X267+X269=0,"Negative"))))</f>
        <v/>
      </c>
      <c r="G65" s="18"/>
      <c r="H65" s="18"/>
      <c r="I65" s="18"/>
      <c r="J65" s="18"/>
      <c r="K65" s="18"/>
      <c r="L65" s="11" t="str" cm="1">
        <f t="array" ref="L65">_xlfn.IFS(K65="","",K65=F65,"VALIDATED",K65&lt;&gt;F65,"NOT VALIDATED")</f>
        <v/>
      </c>
      <c r="P65" s="1" t="str">
        <f t="shared" si="2"/>
        <v/>
      </c>
      <c r="Q65" s="1" t="s">
        <v>115</v>
      </c>
      <c r="R65" s="1" t="s">
        <v>33</v>
      </c>
      <c r="S65" s="1" t="s">
        <v>34</v>
      </c>
      <c r="T65" s="1" t="s">
        <v>28</v>
      </c>
      <c r="U65" s="1" t="s">
        <v>114</v>
      </c>
      <c r="W65" s="1" t="str">
        <f>IF($N$11="ENTER INITIALS","",IF(V65="","NO",IF(V65&lt;33,"YES","NO")))</f>
        <v/>
      </c>
      <c r="X65" s="5" t="e" cm="1">
        <f t="array" ref="X65">_xlfn.IFS(W65="YES",1,W65="NO",0,W65="NO AMP",0)</f>
        <v>#N/A</v>
      </c>
      <c r="Y65" s="10">
        <v>13</v>
      </c>
    </row>
    <row r="66" spans="1:25">
      <c r="A66" s="1">
        <v>4</v>
      </c>
      <c r="B66" s="1">
        <v>65</v>
      </c>
      <c r="C66" s="1" t="s">
        <v>42</v>
      </c>
      <c r="D66" s="17"/>
      <c r="E66" s="14" t="str">
        <f t="shared" si="1"/>
        <v/>
      </c>
      <c r="F66" s="11" t="str" cm="1">
        <f t="array" ref="F66">IF(D66="","",IF($N$11="ENTER INITIALS","",IF(AND(V271&gt;=33,V273&gt;=33),"Inconclusive",_xlfn.IFS(X271+X273=2,"Positive",X270+X271=2,"N1 Rerun",X272+X273=2,"N1 Rerun",X271+X273=1,"Rerun",X270+X272+X271+X273=0,"Rerun",X271+X273=0,"Negative"))))</f>
        <v/>
      </c>
      <c r="G66" s="18"/>
      <c r="H66" s="18"/>
      <c r="I66" s="18"/>
      <c r="J66" s="18"/>
      <c r="K66" s="18"/>
      <c r="L66" s="11" t="str" cm="1">
        <f t="array" ref="L66">_xlfn.IFS(K66="","",K66=F66,"VALIDATED",K66&lt;&gt;F66,"NOT VALIDATED")</f>
        <v/>
      </c>
      <c r="P66" s="1" t="str">
        <f t="shared" si="2"/>
        <v/>
      </c>
      <c r="Q66" s="1" t="s">
        <v>116</v>
      </c>
      <c r="R66" s="1" t="s">
        <v>26</v>
      </c>
      <c r="S66" s="1" t="s">
        <v>27</v>
      </c>
      <c r="T66" s="1" t="s">
        <v>28</v>
      </c>
      <c r="U66" s="1" t="s">
        <v>117</v>
      </c>
      <c r="W66" s="1" t="str">
        <f>IF($N$11="ENTER INITIALS","",IF(V66="","INVALID",IF(V66&lt;33,"VALID","INVALID")))</f>
        <v/>
      </c>
      <c r="X66" s="5" t="e" cm="1">
        <f t="array" ref="X66">_xlfn.IFS(W66="VALID",1,W66="INVALID",0,W66="NO AMP",0)</f>
        <v>#N/A</v>
      </c>
      <c r="Y66" s="10">
        <v>14</v>
      </c>
    </row>
    <row r="67" spans="1:25">
      <c r="A67" s="1">
        <v>4</v>
      </c>
      <c r="B67" s="1">
        <v>66</v>
      </c>
      <c r="C67" s="1" t="s">
        <v>49</v>
      </c>
      <c r="D67" s="17"/>
      <c r="E67" s="14" t="str">
        <f t="shared" ref="E67:E130" si="3">IF(L67="",_xlfn.XLOOKUP($Z$4 &amp; $Z$4,F67 &amp; G67,$Z$2, _xlfn.XLOOKUP($Z$5 &amp; $Z$5,F67 &amp; G67,$Z$6,F67)),"NO RESULT")</f>
        <v/>
      </c>
      <c r="F67" s="11" t="str" cm="1">
        <f t="array" ref="F67">IF(D67="","",IF($N$11="ENTER INITIALS","",IF(AND(V275&gt;=33,V277&gt;=33),"Inconclusive",_xlfn.IFS(X275+X277=2,"Positive",X274+X275=2,"N1 Rerun",X276+X277=2,"N1 Rerun",X275+X277=1,"Rerun",X274+X276+X275+X277=0,"Rerun",X275+X277=0,"Negative"))))</f>
        <v/>
      </c>
      <c r="G67" s="18"/>
      <c r="H67" s="18"/>
      <c r="I67" s="18"/>
      <c r="J67" s="18"/>
      <c r="K67" s="18"/>
      <c r="L67" s="11" t="str" cm="1">
        <f t="array" ref="L67">_xlfn.IFS(K67="","",K67=F67,"VALIDATED",K67&lt;&gt;F67,"NOT VALIDATED")</f>
        <v/>
      </c>
      <c r="P67" s="1" t="str">
        <f t="shared" si="2"/>
        <v/>
      </c>
      <c r="Q67" s="1" t="s">
        <v>116</v>
      </c>
      <c r="R67" s="1" t="s">
        <v>33</v>
      </c>
      <c r="S67" s="1" t="s">
        <v>34</v>
      </c>
      <c r="T67" s="1" t="s">
        <v>28</v>
      </c>
      <c r="U67" s="1" t="s">
        <v>117</v>
      </c>
      <c r="W67" s="1" t="str">
        <f>IF($N$11="ENTER INITIALS","",IF(V67="","NO",IF(V67&lt;33,"YES","NO")))</f>
        <v/>
      </c>
      <c r="X67" s="5" t="e" cm="1">
        <f t="array" ref="X67">_xlfn.IFS(W67="YES",1,W67="NO",0,W67="NO AMP",0)</f>
        <v>#N/A</v>
      </c>
      <c r="Y67" s="10">
        <v>14</v>
      </c>
    </row>
    <row r="68" spans="1:25">
      <c r="A68" s="1">
        <v>5</v>
      </c>
      <c r="B68" s="1">
        <v>67</v>
      </c>
      <c r="C68" s="1" t="s">
        <v>22</v>
      </c>
      <c r="D68" s="17"/>
      <c r="E68" s="14" t="str">
        <f t="shared" si="3"/>
        <v/>
      </c>
      <c r="F68" s="11" t="str" cm="1">
        <f t="array" ref="F68">IF(D68="","",IF($N$11="ENTER INITIALS","",IF(AND(V279&gt;=33,V281&gt;=33),"Inconclusive",_xlfn.IFS(X279+X281=2,"Positive",X278+X279=2,"N1 Rerun",X280+X281=2,"N1 Rerun",X279+X281=1,"Rerun",X278+X280+X279+X281=0,"Rerun",X279+X281=0,"Negative"))))</f>
        <v/>
      </c>
      <c r="G68" s="18"/>
      <c r="H68" s="18"/>
      <c r="I68" s="18"/>
      <c r="J68" s="18"/>
      <c r="K68" s="18"/>
      <c r="L68" s="11" t="str" cm="1">
        <f t="array" ref="L68">_xlfn.IFS(K68="","",K68=F68,"VALIDATED",K68&lt;&gt;F68,"NOT VALIDATED")</f>
        <v/>
      </c>
      <c r="P68" s="1" t="str">
        <f t="shared" si="2"/>
        <v/>
      </c>
      <c r="Q68" s="1" t="s">
        <v>118</v>
      </c>
      <c r="R68" s="1" t="s">
        <v>26</v>
      </c>
      <c r="S68" s="1" t="s">
        <v>27</v>
      </c>
      <c r="T68" s="1" t="s">
        <v>28</v>
      </c>
      <c r="U68" s="1" t="s">
        <v>117</v>
      </c>
      <c r="W68" s="1" t="str">
        <f>IF($N$11="ENTER INITIALS","",IF(V68="","INVALID",IF(V68&lt;33,"VALID","INVALID")))</f>
        <v/>
      </c>
      <c r="X68" s="5" t="e" cm="1">
        <f t="array" ref="X68">_xlfn.IFS(W68="VALID",1,W68="INVALID",0,W68="NO AMP",0)</f>
        <v>#N/A</v>
      </c>
      <c r="Y68" s="10">
        <v>14</v>
      </c>
    </row>
    <row r="69" spans="1:25">
      <c r="A69" s="1">
        <v>5</v>
      </c>
      <c r="B69" s="1">
        <v>68</v>
      </c>
      <c r="C69" s="1" t="s">
        <v>31</v>
      </c>
      <c r="D69" s="17"/>
      <c r="E69" s="14" t="str">
        <f t="shared" si="3"/>
        <v/>
      </c>
      <c r="F69" s="11" t="str" cm="1">
        <f t="array" ref="F69">IF(D69="","",IF($N$11="ENTER INITIALS","",IF(AND(V283&gt;=33,V285&gt;=33),"Inconclusive",_xlfn.IFS(X283+X285=2,"Positive",X282+X283=2,"N1 Rerun",X284+X285=2,"N1 Rerun",X283+X285=1,"Rerun",X282+X284+X283+X285=0,"Rerun",X283+X285=0,"Negative"))))</f>
        <v/>
      </c>
      <c r="G69" s="18"/>
      <c r="H69" s="18"/>
      <c r="I69" s="18"/>
      <c r="J69" s="18"/>
      <c r="K69" s="18"/>
      <c r="L69" s="11" t="str" cm="1">
        <f t="array" ref="L69">_xlfn.IFS(K69="","",K69=F69,"VALIDATED",K69&lt;&gt;F69,"NOT VALIDATED")</f>
        <v/>
      </c>
      <c r="P69" s="1" t="str">
        <f t="shared" si="2"/>
        <v/>
      </c>
      <c r="Q69" s="1" t="s">
        <v>118</v>
      </c>
      <c r="R69" s="1" t="s">
        <v>33</v>
      </c>
      <c r="S69" s="1" t="s">
        <v>34</v>
      </c>
      <c r="T69" s="1" t="s">
        <v>28</v>
      </c>
      <c r="U69" s="1" t="s">
        <v>117</v>
      </c>
      <c r="W69" s="1" t="str">
        <f>IF($N$11="ENTER INITIALS","",IF(V69="","NO",IF(V69&lt;33,"YES","NO")))</f>
        <v/>
      </c>
      <c r="X69" s="5" t="e" cm="1">
        <f t="array" ref="X69">_xlfn.IFS(W69="YES",1,W69="NO",0,W69="NO AMP",0)</f>
        <v>#N/A</v>
      </c>
      <c r="Y69" s="10">
        <v>14</v>
      </c>
    </row>
    <row r="70" spans="1:25">
      <c r="A70" s="1">
        <v>5</v>
      </c>
      <c r="B70" s="1">
        <v>69</v>
      </c>
      <c r="C70" s="1" t="s">
        <v>36</v>
      </c>
      <c r="D70" s="17"/>
      <c r="E70" s="14" t="str">
        <f t="shared" si="3"/>
        <v/>
      </c>
      <c r="F70" s="11" t="str" cm="1">
        <f t="array" ref="F70">IF(D70="","",IF($N$11="ENTER INITIALS","",IF(AND(V287&gt;=33,V289&gt;=33),"Inconclusive",_xlfn.IFS(X287+X289=2,"Positive",X286+X287=2,"N1 Rerun",X288+X289=2,"N1 Rerun",X287+X289=1,"Rerun",X286+X288+X287+X289=0,"Rerun",X287+X289=0,"Negative"))))</f>
        <v/>
      </c>
      <c r="G70" s="18"/>
      <c r="H70" s="18"/>
      <c r="I70" s="18"/>
      <c r="J70" s="18"/>
      <c r="K70" s="18"/>
      <c r="L70" s="11" t="str" cm="1">
        <f t="array" ref="L70">_xlfn.IFS(K70="","",K70=F70,"VALIDATED",K70&lt;&gt;F70,"NOT VALIDATED")</f>
        <v/>
      </c>
      <c r="P70" s="1" t="str">
        <f t="shared" si="2"/>
        <v/>
      </c>
      <c r="Q70" s="1" t="s">
        <v>119</v>
      </c>
      <c r="R70" s="1" t="s">
        <v>26</v>
      </c>
      <c r="S70" s="1" t="s">
        <v>27</v>
      </c>
      <c r="T70" s="1" t="s">
        <v>28</v>
      </c>
      <c r="U70" s="1" t="s">
        <v>120</v>
      </c>
      <c r="W70" s="1" t="str">
        <f>IF($N$11="ENTER INITIALS","",IF(V70="","INVALID",IF(V70&lt;33,"VALID","INVALID")))</f>
        <v/>
      </c>
      <c r="X70" s="5" t="e" cm="1">
        <f t="array" ref="X70">_xlfn.IFS(W70="VALID",1,W70="INVALID",0,W70="NO AMP",0)</f>
        <v>#N/A</v>
      </c>
      <c r="Y70" s="10">
        <v>15</v>
      </c>
    </row>
    <row r="71" spans="1:25">
      <c r="A71" s="1">
        <v>5</v>
      </c>
      <c r="B71" s="1">
        <v>70</v>
      </c>
      <c r="C71" s="1" t="s">
        <v>40</v>
      </c>
      <c r="D71" s="17"/>
      <c r="E71" s="14" t="str">
        <f t="shared" si="3"/>
        <v/>
      </c>
      <c r="F71" s="11" t="str" cm="1">
        <f t="array" ref="F71">IF(D71="","",IF($N$11="ENTER INITIALS","",IF(AND(V291&gt;=33,V293&gt;=33),"Inconclusive",_xlfn.IFS(X291+X293=2,"Positive",X290+X291=2,"N1 Rerun",X292+X293=2,"N1 Rerun",X291+X293=1,"Rerun",X290+X292+X291+X293=0,"Rerun",X291+X293=0,"Negative"))))</f>
        <v/>
      </c>
      <c r="G71" s="18"/>
      <c r="H71" s="18"/>
      <c r="I71" s="18"/>
      <c r="J71" s="18"/>
      <c r="K71" s="18"/>
      <c r="L71" s="11" t="str" cm="1">
        <f t="array" ref="L71">_xlfn.IFS(K71="","",K71=F71,"VALIDATED",K71&lt;&gt;F71,"NOT VALIDATED")</f>
        <v/>
      </c>
      <c r="P71" s="1" t="str">
        <f t="shared" si="2"/>
        <v/>
      </c>
      <c r="Q71" s="1" t="s">
        <v>119</v>
      </c>
      <c r="R71" s="1" t="s">
        <v>33</v>
      </c>
      <c r="S71" s="1" t="s">
        <v>34</v>
      </c>
      <c r="T71" s="1" t="s">
        <v>28</v>
      </c>
      <c r="U71" s="1" t="s">
        <v>120</v>
      </c>
      <c r="W71" s="1" t="str">
        <f>IF($N$11="ENTER INITIALS","",IF(V71="","NO",IF(V71&lt;33,"YES","NO")))</f>
        <v/>
      </c>
      <c r="X71" s="5" t="e" cm="1">
        <f t="array" ref="X71">_xlfn.IFS(W71="YES",1,W71="NO",0,W71="NO AMP",0)</f>
        <v>#N/A</v>
      </c>
      <c r="Y71" s="10">
        <v>15</v>
      </c>
    </row>
    <row r="72" spans="1:25">
      <c r="A72" s="1">
        <v>5</v>
      </c>
      <c r="B72" s="1">
        <v>71</v>
      </c>
      <c r="C72" s="1" t="s">
        <v>42</v>
      </c>
      <c r="D72" s="17"/>
      <c r="E72" s="14" t="str">
        <f t="shared" si="3"/>
        <v/>
      </c>
      <c r="F72" s="11" t="str" cm="1">
        <f t="array" ref="F72">IF(D72="","",IF($N$11="ENTER INITIALS","",IF(AND(V295&gt;=33,V297&gt;=33),"Inconclusive",_xlfn.IFS(X295+X297=2,"Positive",X294+X295=2,"N1 Rerun",X296+X297=2,"N1 Rerun",X295+X297=1,"Rerun",X294+X296+X295+X297=0,"Rerun",X295+X297=0,"Negative"))))</f>
        <v/>
      </c>
      <c r="G72" s="18"/>
      <c r="H72" s="18"/>
      <c r="I72" s="18"/>
      <c r="J72" s="18"/>
      <c r="K72" s="18"/>
      <c r="L72" s="11" t="str" cm="1">
        <f t="array" ref="L72">_xlfn.IFS(K72="","",K72=F72,"VALIDATED",K72&lt;&gt;F72,"NOT VALIDATED")</f>
        <v/>
      </c>
      <c r="P72" s="1" t="str">
        <f t="shared" si="2"/>
        <v/>
      </c>
      <c r="Q72" s="1" t="s">
        <v>121</v>
      </c>
      <c r="R72" s="1" t="s">
        <v>26</v>
      </c>
      <c r="S72" s="1" t="s">
        <v>27</v>
      </c>
      <c r="T72" s="1" t="s">
        <v>28</v>
      </c>
      <c r="U72" s="1" t="s">
        <v>120</v>
      </c>
      <c r="W72" s="1" t="str">
        <f>IF($N$11="ENTER INITIALS","",IF(V72="","INVALID",IF(V72&lt;33,"VALID","INVALID")))</f>
        <v/>
      </c>
      <c r="X72" s="5" t="e" cm="1">
        <f t="array" ref="X72">_xlfn.IFS(W72="VALID",1,W72="INVALID",0,W72="NO AMP",0)</f>
        <v>#N/A</v>
      </c>
      <c r="Y72" s="10">
        <v>15</v>
      </c>
    </row>
    <row r="73" spans="1:25">
      <c r="A73" s="1">
        <v>5</v>
      </c>
      <c r="B73" s="1">
        <v>72</v>
      </c>
      <c r="C73" s="1" t="s">
        <v>49</v>
      </c>
      <c r="D73" s="17"/>
      <c r="E73" s="14" t="str">
        <f t="shared" si="3"/>
        <v/>
      </c>
      <c r="F73" s="11" t="str" cm="1">
        <f t="array" ref="F73">IF(D73="","",IF($N$11="ENTER INITIALS","",IF(AND(V299&gt;=33,V301&gt;=33),"Inconclusive",_xlfn.IFS(X299+X301=2,"Positive",X298+X299=2,"N1 Rerun",X300+X301=2,"N1 Rerun",X299+X301=1,"Rerun",X298+X300+X299+X301=0,"Rerun",X299+X301=0,"Negative"))))</f>
        <v/>
      </c>
      <c r="G73" s="18"/>
      <c r="H73" s="18"/>
      <c r="I73" s="18"/>
      <c r="J73" s="18"/>
      <c r="K73" s="18"/>
      <c r="L73" s="11" t="str" cm="1">
        <f t="array" ref="L73">_xlfn.IFS(K73="","",K73=F73,"VALIDATED",K73&lt;&gt;F73,"NOT VALIDATED")</f>
        <v/>
      </c>
      <c r="P73" s="1" t="str">
        <f t="shared" si="2"/>
        <v/>
      </c>
      <c r="Q73" s="1" t="s">
        <v>121</v>
      </c>
      <c r="R73" s="1" t="s">
        <v>33</v>
      </c>
      <c r="S73" s="1" t="s">
        <v>34</v>
      </c>
      <c r="T73" s="1" t="s">
        <v>28</v>
      </c>
      <c r="U73" s="1" t="s">
        <v>120</v>
      </c>
      <c r="W73" s="1" t="str">
        <f>IF($N$11="ENTER INITIALS","",IF(V73="","NO",IF(V73&lt;33,"YES","NO")))</f>
        <v/>
      </c>
      <c r="X73" s="5" t="e" cm="1">
        <f t="array" ref="X73">_xlfn.IFS(W73="YES",1,W73="NO",0,W73="NO AMP",0)</f>
        <v>#N/A</v>
      </c>
      <c r="Y73" s="10">
        <v>15</v>
      </c>
    </row>
    <row r="74" spans="1:25">
      <c r="A74" s="1">
        <v>7</v>
      </c>
      <c r="B74" s="1">
        <v>73</v>
      </c>
      <c r="C74" s="1" t="s">
        <v>22</v>
      </c>
      <c r="D74" s="17"/>
      <c r="E74" s="14" t="str">
        <f t="shared" si="3"/>
        <v/>
      </c>
      <c r="F74" s="11" t="str" cm="1">
        <f t="array" ref="F74">IF(D74="","",IF($N$11="ENTER INITIALS","",IF(AND(V303&gt;=33,V305&gt;=33),"Inconclusive",_xlfn.IFS(X303+X305=2,"Positive",X302+X303=2,"N1 Rerun",X304+X305=2,"N1 Rerun",X303+X305=1,"Rerun",X302+X304+X303+X305=0,"Rerun",X303+X305=0,"Negative"))))</f>
        <v/>
      </c>
      <c r="G74" s="18"/>
      <c r="H74" s="18"/>
      <c r="I74" s="18"/>
      <c r="J74" s="18"/>
      <c r="K74" s="18"/>
      <c r="L74" s="11" t="str" cm="1">
        <f t="array" ref="L74">_xlfn.IFS(K74="","",K74=F74,"VALIDATED",K74&lt;&gt;F74,"NOT VALIDATED")</f>
        <v/>
      </c>
      <c r="P74" s="1" t="str">
        <f t="shared" si="2"/>
        <v/>
      </c>
      <c r="Q74" s="1" t="s">
        <v>122</v>
      </c>
      <c r="R74" s="1" t="s">
        <v>26</v>
      </c>
      <c r="S74" s="1" t="s">
        <v>27</v>
      </c>
      <c r="T74" s="1" t="s">
        <v>28</v>
      </c>
      <c r="U74" s="1" t="s">
        <v>123</v>
      </c>
      <c r="W74" s="1" t="str">
        <f>IF($N$11="ENTER INITIALS","",IF(V74="","INVALID",IF(V74&lt;33,"VALID","INVALID")))</f>
        <v/>
      </c>
      <c r="X74" s="5" t="e" cm="1">
        <f t="array" ref="X74">_xlfn.IFS(W74="VALID",1,W74="INVALID",0,W74="NO AMP",0)</f>
        <v>#N/A</v>
      </c>
      <c r="Y74" s="10">
        <v>16</v>
      </c>
    </row>
    <row r="75" spans="1:25">
      <c r="A75" s="1">
        <v>7</v>
      </c>
      <c r="B75" s="1">
        <v>74</v>
      </c>
      <c r="C75" s="1" t="s">
        <v>31</v>
      </c>
      <c r="D75" s="17"/>
      <c r="E75" s="14" t="str">
        <f t="shared" si="3"/>
        <v/>
      </c>
      <c r="F75" s="11" t="str" cm="1">
        <f t="array" ref="F75">IF(D75="","",IF($N$11="ENTER INITIALS","",IF(AND(V307&gt;=33,V309&gt;=33),"Inconclusive",_xlfn.IFS(X307+X309=2,"Positive",X306+X307=2,"N1 Rerun",X308+X309=2,"N1 Rerun",X307+X309=1,"Rerun",X306+X308+X307+X309=0,"Rerun",X307+X309=0,"Negative"))))</f>
        <v/>
      </c>
      <c r="G75" s="18"/>
      <c r="H75" s="18"/>
      <c r="I75" s="18"/>
      <c r="J75" s="18"/>
      <c r="K75" s="18"/>
      <c r="L75" s="11" t="str" cm="1">
        <f t="array" ref="L75">_xlfn.IFS(K75="","",K75=F75,"VALIDATED",K75&lt;&gt;F75,"NOT VALIDATED")</f>
        <v/>
      </c>
      <c r="P75" s="1" t="str">
        <f t="shared" si="2"/>
        <v/>
      </c>
      <c r="Q75" s="1" t="s">
        <v>122</v>
      </c>
      <c r="R75" s="1" t="s">
        <v>33</v>
      </c>
      <c r="S75" s="1" t="s">
        <v>34</v>
      </c>
      <c r="T75" s="1" t="s">
        <v>28</v>
      </c>
      <c r="U75" s="1" t="s">
        <v>123</v>
      </c>
      <c r="W75" s="1" t="str">
        <f>IF($N$11="ENTER INITIALS","",IF(V75="","NO",IF(V75&lt;33,"YES","NO")))</f>
        <v/>
      </c>
      <c r="X75" s="5" t="e" cm="1">
        <f t="array" ref="X75">_xlfn.IFS(W75="YES",1,W75="NO",0,W75="NO AMP",0)</f>
        <v>#N/A</v>
      </c>
      <c r="Y75" s="10">
        <v>16</v>
      </c>
    </row>
    <row r="76" spans="1:25">
      <c r="A76" s="1">
        <v>7</v>
      </c>
      <c r="B76" s="1">
        <v>75</v>
      </c>
      <c r="C76" s="1" t="s">
        <v>36</v>
      </c>
      <c r="D76" s="17"/>
      <c r="E76" s="14" t="str">
        <f t="shared" si="3"/>
        <v/>
      </c>
      <c r="F76" s="11" t="str" cm="1">
        <f t="array" ref="F76">IF(D76="","",IF($N$11="ENTER INITIALS","",IF(AND(V311&gt;=33,V313&gt;=33),"Inconclusive",_xlfn.IFS(X311+X313=2,"Positive",X310+X311=2,"N1 Rerun",X312+X313=2,"N1 Rerun",X311+X313=1,"Rerun",X310+X312+X311+X313=0,"Rerun",X311+X313=0,"Negative"))))</f>
        <v/>
      </c>
      <c r="G76" s="18"/>
      <c r="H76" s="18"/>
      <c r="I76" s="18"/>
      <c r="J76" s="18"/>
      <c r="K76" s="18"/>
      <c r="L76" s="11" t="str" cm="1">
        <f t="array" ref="L76">_xlfn.IFS(K76="","",K76=F76,"VALIDATED",K76&lt;&gt;F76,"NOT VALIDATED")</f>
        <v/>
      </c>
      <c r="P76" s="1" t="str">
        <f t="shared" si="2"/>
        <v/>
      </c>
      <c r="Q76" s="1" t="s">
        <v>124</v>
      </c>
      <c r="R76" s="1" t="s">
        <v>26</v>
      </c>
      <c r="S76" s="1" t="s">
        <v>27</v>
      </c>
      <c r="T76" s="1" t="s">
        <v>28</v>
      </c>
      <c r="U76" s="1" t="s">
        <v>123</v>
      </c>
      <c r="W76" s="1" t="str">
        <f>IF($N$11="ENTER INITIALS","",IF(V76="","INVALID",IF(V76&lt;33,"VALID","INVALID")))</f>
        <v/>
      </c>
      <c r="X76" s="5" t="e" cm="1">
        <f t="array" ref="X76">_xlfn.IFS(W76="VALID",1,W76="INVALID",0,W76="NO AMP",0)</f>
        <v>#N/A</v>
      </c>
      <c r="Y76" s="10">
        <v>16</v>
      </c>
    </row>
    <row r="77" spans="1:25">
      <c r="A77" s="1">
        <v>7</v>
      </c>
      <c r="B77" s="1">
        <v>76</v>
      </c>
      <c r="C77" s="1" t="s">
        <v>40</v>
      </c>
      <c r="D77" s="17"/>
      <c r="E77" s="14" t="str">
        <f t="shared" si="3"/>
        <v/>
      </c>
      <c r="F77" s="11" t="str" cm="1">
        <f t="array" ref="F77">IF(D77="","",IF($N$11="ENTER INITIALS","",IF(AND(V315&gt;=33,V317&gt;=33),"Inconclusive",_xlfn.IFS(X315+X317=2,"Positive",X314+X315=2,"N1 Rerun",X316+X317=2,"N1 Rerun",X315+X317=1,"Rerun",X314+X316+X315+X317=0,"Rerun",X315+X317=0,"Negative"))))</f>
        <v/>
      </c>
      <c r="G77" s="18"/>
      <c r="H77" s="18"/>
      <c r="I77" s="18"/>
      <c r="J77" s="18"/>
      <c r="K77" s="18"/>
      <c r="L77" s="11" t="str" cm="1">
        <f t="array" ref="L77">_xlfn.IFS(K77="","",K77=F77,"VALIDATED",K77&lt;&gt;F77,"NOT VALIDATED")</f>
        <v/>
      </c>
      <c r="P77" s="1" t="str">
        <f t="shared" si="2"/>
        <v/>
      </c>
      <c r="Q77" s="1" t="s">
        <v>124</v>
      </c>
      <c r="R77" s="1" t="s">
        <v>33</v>
      </c>
      <c r="S77" s="1" t="s">
        <v>34</v>
      </c>
      <c r="T77" s="1" t="s">
        <v>28</v>
      </c>
      <c r="U77" s="1" t="s">
        <v>123</v>
      </c>
      <c r="W77" s="1" t="str">
        <f>IF($N$11="ENTER INITIALS","",IF(V77="","NO",IF(V77&lt;33,"YES","NO")))</f>
        <v/>
      </c>
      <c r="X77" s="5" t="e" cm="1">
        <f t="array" ref="X77">_xlfn.IFS(W77="YES",1,W77="NO",0,W77="NO AMP",0)</f>
        <v>#N/A</v>
      </c>
      <c r="Y77" s="10">
        <v>16</v>
      </c>
    </row>
    <row r="78" spans="1:25">
      <c r="A78" s="1">
        <v>7</v>
      </c>
      <c r="B78" s="1">
        <v>77</v>
      </c>
      <c r="C78" s="1" t="s">
        <v>42</v>
      </c>
      <c r="D78" s="17"/>
      <c r="E78" s="14" t="str">
        <f t="shared" si="3"/>
        <v/>
      </c>
      <c r="F78" s="11" t="str" cm="1">
        <f t="array" ref="F78">IF(D78="","",IF($N$11="ENTER INITIALS","",IF(AND(V319&gt;=33,V321&gt;=33),"Inconclusive",_xlfn.IFS(X319+X321=2,"Positive",X318+X319=2,"N1 Rerun",X320+X321=2,"N1 Rerun",X319+X321=1,"Rerun",X318+X320+X319+X321=0,"Rerun",X319+X321=0,"Negative"))))</f>
        <v/>
      </c>
      <c r="G78" s="18"/>
      <c r="H78" s="18"/>
      <c r="I78" s="18"/>
      <c r="J78" s="18"/>
      <c r="K78" s="18"/>
      <c r="L78" s="11" t="str" cm="1">
        <f t="array" ref="L78">_xlfn.IFS(K78="","",K78=F78,"VALIDATED",K78&lt;&gt;F78,"NOT VALIDATED")</f>
        <v/>
      </c>
      <c r="P78" s="1" t="str">
        <f t="shared" si="2"/>
        <v/>
      </c>
      <c r="Q78" s="1" t="s">
        <v>125</v>
      </c>
      <c r="R78" s="1" t="s">
        <v>26</v>
      </c>
      <c r="S78" s="1" t="s">
        <v>27</v>
      </c>
      <c r="T78" s="1" t="s">
        <v>28</v>
      </c>
      <c r="U78" s="1" t="s">
        <v>126</v>
      </c>
      <c r="W78" s="1" t="str">
        <f>IF($N$11="ENTER INITIALS","",IF(V78="","INVALID",IF(V78&lt;33,"VALID","INVALID")))</f>
        <v/>
      </c>
      <c r="X78" s="5" t="e" cm="1">
        <f t="array" ref="X78">_xlfn.IFS(W78="VALID",1,W78="INVALID",0,W78="NO AMP",0)</f>
        <v>#N/A</v>
      </c>
      <c r="Y78" s="10">
        <v>17</v>
      </c>
    </row>
    <row r="79" spans="1:25">
      <c r="A79" s="1">
        <v>7</v>
      </c>
      <c r="B79" s="1">
        <v>78</v>
      </c>
      <c r="C79" s="1" t="s">
        <v>49</v>
      </c>
      <c r="D79" s="17"/>
      <c r="E79" s="14" t="str">
        <f t="shared" si="3"/>
        <v/>
      </c>
      <c r="F79" s="11" t="str" cm="1">
        <f t="array" ref="F79">IF(D79="","",IF($N$11="ENTER INITIALS","",IF(AND(V323&gt;=33,V325&gt;=33),"Inconclusive",_xlfn.IFS(X323+X325=2,"Positive",X322+X323=2,"N1 Rerun",X324+X325=2,"N1 Rerun",X323+X325=1,"Rerun",X322+X324+X323+X325=0,"Rerun",X323+X325=0,"Negative"))))</f>
        <v/>
      </c>
      <c r="G79" s="18"/>
      <c r="H79" s="18"/>
      <c r="I79" s="18"/>
      <c r="J79" s="18"/>
      <c r="K79" s="18"/>
      <c r="L79" s="11" t="str" cm="1">
        <f t="array" ref="L79">_xlfn.IFS(K79="","",K79=F79,"VALIDATED",K79&lt;&gt;F79,"NOT VALIDATED")</f>
        <v/>
      </c>
      <c r="P79" s="1" t="str">
        <f t="shared" ref="P79:P142" si="4">IF(VLOOKUP(Y79,$B$2:$D$190,3,FALSE)="","",VLOOKUP(Y79,$B$2:$D$190,3,FALSE))</f>
        <v/>
      </c>
      <c r="Q79" s="1" t="s">
        <v>125</v>
      </c>
      <c r="R79" s="1" t="s">
        <v>33</v>
      </c>
      <c r="S79" s="1" t="s">
        <v>34</v>
      </c>
      <c r="T79" s="1" t="s">
        <v>28</v>
      </c>
      <c r="U79" s="1" t="s">
        <v>126</v>
      </c>
      <c r="W79" s="1" t="str">
        <f>IF($N$11="ENTER INITIALS","",IF(V79="","NO",IF(V79&lt;33,"YES","NO")))</f>
        <v/>
      </c>
      <c r="X79" s="5" t="e" cm="1">
        <f t="array" ref="X79">_xlfn.IFS(W79="YES",1,W79="NO",0,W79="NO AMP",0)</f>
        <v>#N/A</v>
      </c>
      <c r="Y79" s="10">
        <v>17</v>
      </c>
    </row>
    <row r="80" spans="1:25">
      <c r="A80" s="1">
        <v>8</v>
      </c>
      <c r="B80" s="1">
        <v>79</v>
      </c>
      <c r="C80" s="1" t="s">
        <v>22</v>
      </c>
      <c r="D80" s="17"/>
      <c r="E80" s="14" t="str">
        <f t="shared" si="3"/>
        <v/>
      </c>
      <c r="F80" s="11" t="str" cm="1">
        <f t="array" ref="F80">IF(D80="","",IF($N$11="ENTER INITIALS","",IF(AND(V327&gt;=33,V329&gt;=33),"Inconclusive",_xlfn.IFS(X327+X329=2,"Positive",X326+X327=2,"N1 Rerun",X328+X329=2,"N1 Rerun",X327+X329=1,"Rerun",X326+X328+X327+X329=0,"Rerun",X327+X329=0,"Negative"))))</f>
        <v/>
      </c>
      <c r="G80" s="18"/>
      <c r="H80" s="18"/>
      <c r="I80" s="18"/>
      <c r="J80" s="18"/>
      <c r="K80" s="18"/>
      <c r="L80" s="11" t="str" cm="1">
        <f t="array" ref="L80">_xlfn.IFS(K80="","",K80=F80,"VALIDATED",K80&lt;&gt;F80,"NOT VALIDATED")</f>
        <v/>
      </c>
      <c r="P80" s="1" t="str">
        <f t="shared" si="4"/>
        <v/>
      </c>
      <c r="Q80" s="1" t="s">
        <v>127</v>
      </c>
      <c r="R80" s="1" t="s">
        <v>26</v>
      </c>
      <c r="S80" s="1" t="s">
        <v>27</v>
      </c>
      <c r="T80" s="1" t="s">
        <v>28</v>
      </c>
      <c r="U80" s="1" t="s">
        <v>126</v>
      </c>
      <c r="W80" s="1" t="str">
        <f>IF($N$11="ENTER INITIALS","",IF(V80="","INVALID",IF(V80&lt;33,"VALID","INVALID")))</f>
        <v/>
      </c>
      <c r="X80" s="5" t="e" cm="1">
        <f t="array" ref="X80">_xlfn.IFS(W80="VALID",1,W80="INVALID",0,W80="NO AMP",0)</f>
        <v>#N/A</v>
      </c>
      <c r="Y80" s="10">
        <v>17</v>
      </c>
    </row>
    <row r="81" spans="1:25">
      <c r="A81" s="1">
        <v>8</v>
      </c>
      <c r="B81" s="1">
        <v>80</v>
      </c>
      <c r="C81" s="1" t="s">
        <v>31</v>
      </c>
      <c r="D81" s="17"/>
      <c r="E81" s="14" t="str">
        <f t="shared" si="3"/>
        <v/>
      </c>
      <c r="F81" s="11" t="str" cm="1">
        <f t="array" ref="F81">IF(D81="","",IF($N$11="ENTER INITIALS","",IF(AND(V331&gt;=33,V333&gt;=33),"Inconclusive",_xlfn.IFS(X331+X333=2,"Positive",X330+X331=2,"N1 Rerun",X332+X333=2,"N1 Rerun",X331+X333=1,"Rerun",X330+X332+X331+X333=0,"Rerun",X331+X333=0,"Negative"))))</f>
        <v/>
      </c>
      <c r="G81" s="18"/>
      <c r="H81" s="18"/>
      <c r="I81" s="18"/>
      <c r="J81" s="18"/>
      <c r="K81" s="18"/>
      <c r="L81" s="11" t="str" cm="1">
        <f t="array" ref="L81">_xlfn.IFS(K81="","",K81=F81,"VALIDATED",K81&lt;&gt;F81,"NOT VALIDATED")</f>
        <v/>
      </c>
      <c r="P81" s="1" t="str">
        <f t="shared" si="4"/>
        <v/>
      </c>
      <c r="Q81" s="1" t="s">
        <v>127</v>
      </c>
      <c r="R81" s="1" t="s">
        <v>33</v>
      </c>
      <c r="S81" s="1" t="s">
        <v>34</v>
      </c>
      <c r="T81" s="1" t="s">
        <v>28</v>
      </c>
      <c r="U81" s="1" t="s">
        <v>126</v>
      </c>
      <c r="W81" s="1" t="str">
        <f>IF($N$11="ENTER INITIALS","",IF(V81="","NO",IF(V81&lt;33,"YES","NO")))</f>
        <v/>
      </c>
      <c r="X81" s="5" t="e" cm="1">
        <f t="array" ref="X81">_xlfn.IFS(W81="YES",1,W81="NO",0,W81="NO AMP",0)</f>
        <v>#N/A</v>
      </c>
      <c r="Y81" s="10">
        <v>17</v>
      </c>
    </row>
    <row r="82" spans="1:25">
      <c r="A82" s="1">
        <v>8</v>
      </c>
      <c r="B82" s="1">
        <v>81</v>
      </c>
      <c r="C82" s="1" t="s">
        <v>36</v>
      </c>
      <c r="D82" s="17"/>
      <c r="E82" s="14" t="str">
        <f t="shared" si="3"/>
        <v/>
      </c>
      <c r="F82" s="11" t="str" cm="1">
        <f t="array" ref="F82">IF(D82="","",IF($N$11="ENTER INITIALS","",IF(AND(V335&gt;=33,V337&gt;=33),"Inconclusive",_xlfn.IFS(X335+X337=2,"Positive",X334+X335=2,"N1 Rerun",X336+X337=2,"N1 Rerun",X335+X337=1,"Rerun",X334+X336+X335+X337=0,"Rerun",X335+X337=0,"Negative"))))</f>
        <v/>
      </c>
      <c r="G82" s="18"/>
      <c r="H82" s="18"/>
      <c r="I82" s="18"/>
      <c r="J82" s="18"/>
      <c r="K82" s="18"/>
      <c r="L82" s="11" t="str" cm="1">
        <f t="array" ref="L82">_xlfn.IFS(K82="","",K82=F82,"VALIDATED",K82&lt;&gt;F82,"NOT VALIDATED")</f>
        <v/>
      </c>
      <c r="P82" s="1" t="str">
        <f t="shared" si="4"/>
        <v/>
      </c>
      <c r="Q82" s="1" t="s">
        <v>128</v>
      </c>
      <c r="R82" s="1" t="s">
        <v>26</v>
      </c>
      <c r="S82" s="1" t="s">
        <v>27</v>
      </c>
      <c r="T82" s="1" t="s">
        <v>28</v>
      </c>
      <c r="U82" s="1" t="s">
        <v>129</v>
      </c>
      <c r="W82" s="1" t="str">
        <f>IF($N$11="ENTER INITIALS","",IF(V82="","INVALID",IF(V82&lt;33,"VALID","INVALID")))</f>
        <v/>
      </c>
      <c r="X82" s="5" t="e" cm="1">
        <f t="array" ref="X82">_xlfn.IFS(W82="VALID",1,W82="INVALID",0,W82="NO AMP",0)</f>
        <v>#N/A</v>
      </c>
      <c r="Y82" s="10">
        <v>18</v>
      </c>
    </row>
    <row r="83" spans="1:25">
      <c r="A83" s="1">
        <v>8</v>
      </c>
      <c r="B83" s="1">
        <v>82</v>
      </c>
      <c r="C83" s="1" t="s">
        <v>40</v>
      </c>
      <c r="D83" s="17"/>
      <c r="E83" s="14" t="str">
        <f t="shared" si="3"/>
        <v/>
      </c>
      <c r="F83" s="11" t="str" cm="1">
        <f t="array" ref="F83">IF(D83="","",IF($N$11="ENTER INITIALS","",IF(AND(V339&gt;=33,V341&gt;=33),"Inconclusive",_xlfn.IFS(X339+X341=2,"Positive",X338+X339=2,"N1 Rerun",X340+X341=2,"N1 Rerun",X339+X341=1,"Rerun",X338+X340+X339+X341=0,"Rerun",X339+X341=0,"Negative"))))</f>
        <v/>
      </c>
      <c r="G83" s="18"/>
      <c r="H83" s="18"/>
      <c r="I83" s="18"/>
      <c r="J83" s="18"/>
      <c r="K83" s="18"/>
      <c r="L83" s="11" t="str" cm="1">
        <f t="array" ref="L83">_xlfn.IFS(K83="","",K83=F83,"VALIDATED",K83&lt;&gt;F83,"NOT VALIDATED")</f>
        <v/>
      </c>
      <c r="P83" s="1" t="str">
        <f t="shared" si="4"/>
        <v/>
      </c>
      <c r="Q83" s="1" t="s">
        <v>128</v>
      </c>
      <c r="R83" s="1" t="s">
        <v>33</v>
      </c>
      <c r="S83" s="1" t="s">
        <v>34</v>
      </c>
      <c r="T83" s="1" t="s">
        <v>28</v>
      </c>
      <c r="U83" s="1" t="s">
        <v>129</v>
      </c>
      <c r="W83" s="1" t="str">
        <f>IF($N$11="ENTER INITIALS","",IF(V83="","NO",IF(V83&lt;33,"YES","NO")))</f>
        <v/>
      </c>
      <c r="X83" s="5" t="e" cm="1">
        <f t="array" ref="X83">_xlfn.IFS(W83="YES",1,W83="NO",0,W83="NO AMP",0)</f>
        <v>#N/A</v>
      </c>
      <c r="Y83" s="10">
        <v>18</v>
      </c>
    </row>
    <row r="84" spans="1:25">
      <c r="A84" s="1">
        <v>8</v>
      </c>
      <c r="B84" s="1">
        <v>83</v>
      </c>
      <c r="C84" s="1" t="s">
        <v>42</v>
      </c>
      <c r="D84" s="17"/>
      <c r="E84" s="14" t="str">
        <f t="shared" si="3"/>
        <v/>
      </c>
      <c r="F84" s="11" t="str" cm="1">
        <f t="array" ref="F84">IF(D84="","",IF($N$11="ENTER INITIALS","",IF(AND(V343&gt;=33,V345&gt;=33),"Inconclusive",_xlfn.IFS(X343+X345=2,"Positive",X342+X343=2,"N1 Rerun",X344+X345=2,"N1 Rerun",X343+X345=1,"Rerun",X342+X344+X343+X345=0,"Rerun",X343+X345=0,"Negative"))))</f>
        <v/>
      </c>
      <c r="G84" s="18"/>
      <c r="H84" s="18"/>
      <c r="I84" s="18"/>
      <c r="J84" s="18"/>
      <c r="K84" s="18"/>
      <c r="L84" s="11" t="str" cm="1">
        <f t="array" ref="L84">_xlfn.IFS(K84="","",K84=F84,"VALIDATED",K84&lt;&gt;F84,"NOT VALIDATED")</f>
        <v/>
      </c>
      <c r="P84" s="1" t="str">
        <f t="shared" si="4"/>
        <v/>
      </c>
      <c r="Q84" s="1" t="s">
        <v>130</v>
      </c>
      <c r="R84" s="1" t="s">
        <v>26</v>
      </c>
      <c r="S84" s="1" t="s">
        <v>27</v>
      </c>
      <c r="T84" s="1" t="s">
        <v>28</v>
      </c>
      <c r="U84" s="1" t="s">
        <v>129</v>
      </c>
      <c r="W84" s="1" t="str">
        <f>IF($N$11="ENTER INITIALS","",IF(V84="","INVALID",IF(V84&lt;33,"VALID","INVALID")))</f>
        <v/>
      </c>
      <c r="X84" s="5" t="e" cm="1">
        <f t="array" ref="X84">_xlfn.IFS(W84="VALID",1,W84="INVALID",0,W84="NO AMP",0)</f>
        <v>#N/A</v>
      </c>
      <c r="Y84" s="10">
        <v>18</v>
      </c>
    </row>
    <row r="85" spans="1:25">
      <c r="A85" s="1">
        <v>8</v>
      </c>
      <c r="B85" s="1">
        <v>84</v>
      </c>
      <c r="C85" s="1" t="s">
        <v>49</v>
      </c>
      <c r="D85" s="17"/>
      <c r="E85" s="14" t="str">
        <f t="shared" si="3"/>
        <v/>
      </c>
      <c r="F85" s="11" t="str" cm="1">
        <f t="array" ref="F85">IF(D85="","",IF($N$11="ENTER INITIALS","",IF(AND(V347&gt;=33,V349&gt;=33),"Inconclusive",_xlfn.IFS(X347+X349=2,"Positive",X346+X347=2,"N1 Rerun",X348+X349=2,"N1 Rerun",X347+X349=1,"Rerun",X346+X348+X347+X349=0,"Rerun",X347+X349=0,"Negative"))))</f>
        <v/>
      </c>
      <c r="G85" s="18"/>
      <c r="H85" s="18"/>
      <c r="I85" s="18"/>
      <c r="J85" s="18"/>
      <c r="K85" s="18"/>
      <c r="L85" s="11" t="str" cm="1">
        <f t="array" ref="L85">_xlfn.IFS(K85="","",K85=F85,"VALIDATED",K85&lt;&gt;F85,"NOT VALIDATED")</f>
        <v/>
      </c>
      <c r="P85" s="1" t="str">
        <f t="shared" si="4"/>
        <v/>
      </c>
      <c r="Q85" s="1" t="s">
        <v>130</v>
      </c>
      <c r="R85" s="1" t="s">
        <v>33</v>
      </c>
      <c r="S85" s="1" t="s">
        <v>34</v>
      </c>
      <c r="T85" s="1" t="s">
        <v>28</v>
      </c>
      <c r="U85" s="1" t="s">
        <v>129</v>
      </c>
      <c r="W85" s="1" t="str">
        <f>IF($N$11="ENTER INITIALS","",IF(V85="","NO",IF(V85&lt;33,"YES","NO")))</f>
        <v/>
      </c>
      <c r="X85" s="5" t="e" cm="1">
        <f t="array" ref="X85">_xlfn.IFS(W85="YES",1,W85="NO",0,W85="NO AMP",0)</f>
        <v>#N/A</v>
      </c>
      <c r="Y85" s="10">
        <v>18</v>
      </c>
    </row>
    <row r="86" spans="1:25">
      <c r="A86" s="1">
        <v>10</v>
      </c>
      <c r="B86" s="1">
        <v>85</v>
      </c>
      <c r="C86" s="1" t="s">
        <v>22</v>
      </c>
      <c r="D86" s="17"/>
      <c r="E86" s="14" t="str">
        <f t="shared" si="3"/>
        <v/>
      </c>
      <c r="F86" s="11" t="str" cm="1">
        <f t="array" ref="F86">IF(D86="","",IF($N$11="ENTER INITIALS","",IF(AND(V351&gt;=33,V353&gt;=33),"Inconclusive",_xlfn.IFS(X351+X353=2,"Positive",X350+X351=2,"N1 Rerun",X352+X353=2,"N1 Rerun",X351+X353=1,"Rerun",X350+X352+X351+X353=0,"Rerun",X351+X353=0,"Negative"))))</f>
        <v/>
      </c>
      <c r="G86" s="18"/>
      <c r="H86" s="18"/>
      <c r="I86" s="18"/>
      <c r="J86" s="18"/>
      <c r="K86" s="18"/>
      <c r="L86" s="11" t="str" cm="1">
        <f t="array" ref="L86">_xlfn.IFS(K86="","",K86=F86,"VALIDATED",K86&lt;&gt;F86,"NOT VALIDATED")</f>
        <v/>
      </c>
      <c r="P86" s="1" t="str">
        <f t="shared" si="4"/>
        <v/>
      </c>
      <c r="Q86" s="1" t="s">
        <v>131</v>
      </c>
      <c r="R86" s="1" t="s">
        <v>26</v>
      </c>
      <c r="S86" s="1" t="s">
        <v>27</v>
      </c>
      <c r="T86" s="1" t="s">
        <v>28</v>
      </c>
      <c r="U86" s="1" t="s">
        <v>132</v>
      </c>
      <c r="W86" s="1" t="str">
        <f>IF($N$11="ENTER INITIALS","",IF(V86="","INVALID",IF(V86&lt;33,"VALID","INVALID")))</f>
        <v/>
      </c>
      <c r="X86" s="5" t="e" cm="1">
        <f t="array" ref="X86">_xlfn.IFS(W86="VALID",1,W86="INVALID",0,W86="NO AMP",0)</f>
        <v>#N/A</v>
      </c>
      <c r="Y86" s="10">
        <v>19</v>
      </c>
    </row>
    <row r="87" spans="1:25">
      <c r="A87" s="1">
        <v>10</v>
      </c>
      <c r="B87" s="1">
        <v>86</v>
      </c>
      <c r="C87" s="1" t="s">
        <v>31</v>
      </c>
      <c r="D87" s="17"/>
      <c r="E87" s="14" t="str">
        <f t="shared" si="3"/>
        <v/>
      </c>
      <c r="F87" s="11" t="str" cm="1">
        <f t="array" ref="F87">IF(D87="","",IF($N$11="ENTER INITIALS","",IF(AND(V355&gt;=33,V357&gt;=33),"Inconclusive",_xlfn.IFS(X355+X357=2,"Positive",X354+X355=2,"N1 Rerun",X356+X357=2,"N1 Rerun",X355+X357=1,"Rerun",X354+X356+X355+X357=0,"Rerun",X355+X357=0,"Negative"))))</f>
        <v/>
      </c>
      <c r="G87" s="18"/>
      <c r="H87" s="18"/>
      <c r="I87" s="18"/>
      <c r="J87" s="18"/>
      <c r="K87" s="18"/>
      <c r="L87" s="11" t="str" cm="1">
        <f t="array" ref="L87">_xlfn.IFS(K87="","",K87=F87,"VALIDATED",K87&lt;&gt;F87,"NOT VALIDATED")</f>
        <v/>
      </c>
      <c r="P87" s="1" t="str">
        <f t="shared" si="4"/>
        <v/>
      </c>
      <c r="Q87" s="1" t="s">
        <v>131</v>
      </c>
      <c r="R87" s="1" t="s">
        <v>33</v>
      </c>
      <c r="S87" s="1" t="s">
        <v>34</v>
      </c>
      <c r="T87" s="1" t="s">
        <v>28</v>
      </c>
      <c r="U87" s="1" t="s">
        <v>132</v>
      </c>
      <c r="W87" s="1" t="str">
        <f>IF($N$11="ENTER INITIALS","",IF(V87="","NO",IF(V87&lt;33,"YES","NO")))</f>
        <v/>
      </c>
      <c r="X87" s="5" t="e" cm="1">
        <f t="array" ref="X87">_xlfn.IFS(W87="YES",1,W87="NO",0,W87="NO AMP",0)</f>
        <v>#N/A</v>
      </c>
      <c r="Y87" s="10">
        <v>19</v>
      </c>
    </row>
    <row r="88" spans="1:25">
      <c r="A88" s="1">
        <v>10</v>
      </c>
      <c r="B88" s="1">
        <v>87</v>
      </c>
      <c r="C88" s="1" t="s">
        <v>36</v>
      </c>
      <c r="D88" s="17"/>
      <c r="E88" s="14" t="str">
        <f t="shared" si="3"/>
        <v/>
      </c>
      <c r="F88" s="11" t="str" cm="1">
        <f t="array" ref="F88">IF(D88="","",IF($N$11="ENTER INITIALS","",IF(AND(V359&gt;=33,V361&gt;=33),"Inconclusive",_xlfn.IFS(X359+X361=2,"Positive",X358+X359=2,"N1 Rerun",X360+X361=2,"N1 Rerun",X359+X361=1,"Rerun",X358+X360+X359+X361=0,"Rerun",X359+X361=0,"Negative"))))</f>
        <v/>
      </c>
      <c r="G88" s="18"/>
      <c r="H88" s="18"/>
      <c r="I88" s="18"/>
      <c r="J88" s="18"/>
      <c r="K88" s="18"/>
      <c r="L88" s="11" t="str" cm="1">
        <f t="array" ref="L88">_xlfn.IFS(K88="","",K88=F88,"VALIDATED",K88&lt;&gt;F88,"NOT VALIDATED")</f>
        <v/>
      </c>
      <c r="P88" s="1" t="str">
        <f t="shared" si="4"/>
        <v/>
      </c>
      <c r="Q88" s="1" t="s">
        <v>133</v>
      </c>
      <c r="R88" s="1" t="s">
        <v>26</v>
      </c>
      <c r="S88" s="1" t="s">
        <v>27</v>
      </c>
      <c r="T88" s="1" t="s">
        <v>28</v>
      </c>
      <c r="U88" s="1" t="s">
        <v>132</v>
      </c>
      <c r="W88" s="1" t="str">
        <f>IF($N$11="ENTER INITIALS","",IF(V88="","INVALID",IF(V88&lt;33,"VALID","INVALID")))</f>
        <v/>
      </c>
      <c r="X88" s="5" t="e" cm="1">
        <f t="array" ref="X88">_xlfn.IFS(W88="VALID",1,W88="INVALID",0,W88="NO AMP",0)</f>
        <v>#N/A</v>
      </c>
      <c r="Y88" s="10">
        <v>19</v>
      </c>
    </row>
    <row r="89" spans="1:25">
      <c r="A89" s="1">
        <v>10</v>
      </c>
      <c r="B89" s="1">
        <v>88</v>
      </c>
      <c r="C89" s="1" t="s">
        <v>40</v>
      </c>
      <c r="D89" s="17"/>
      <c r="E89" s="14" t="str">
        <f t="shared" si="3"/>
        <v/>
      </c>
      <c r="F89" s="11" t="str" cm="1">
        <f t="array" ref="F89">IF(D89="","",IF($N$11="ENTER INITIALS","",IF(AND(V363&gt;=33,V365&gt;=33),"Inconclusive",_xlfn.IFS(X363+X365=2,"Positive",X362+X363=2,"N1 Rerun",X364+X365=2,"N1 Rerun",X363+X365=1,"Rerun",X362+X364+X363+X365=0,"Rerun",X363+X365=0,"Negative"))))</f>
        <v/>
      </c>
      <c r="G89" s="18"/>
      <c r="H89" s="18"/>
      <c r="I89" s="18"/>
      <c r="J89" s="18"/>
      <c r="K89" s="18"/>
      <c r="L89" s="11" t="str" cm="1">
        <f t="array" ref="L89">_xlfn.IFS(K89="","",K89=F89,"VALIDATED",K89&lt;&gt;F89,"NOT VALIDATED")</f>
        <v/>
      </c>
      <c r="P89" s="1" t="str">
        <f t="shared" si="4"/>
        <v/>
      </c>
      <c r="Q89" s="1" t="s">
        <v>133</v>
      </c>
      <c r="R89" s="1" t="s">
        <v>33</v>
      </c>
      <c r="S89" s="1" t="s">
        <v>34</v>
      </c>
      <c r="T89" s="1" t="s">
        <v>28</v>
      </c>
      <c r="U89" s="1" t="s">
        <v>132</v>
      </c>
      <c r="W89" s="1" t="str">
        <f>IF($N$11="ENTER INITIALS","",IF(V89="","NO",IF(V89&lt;33,"YES","NO")))</f>
        <v/>
      </c>
      <c r="X89" s="5" t="e" cm="1">
        <f t="array" ref="X89">_xlfn.IFS(W89="YES",1,W89="NO",0,W89="NO AMP",0)</f>
        <v>#N/A</v>
      </c>
      <c r="Y89" s="10">
        <v>19</v>
      </c>
    </row>
    <row r="90" spans="1:25">
      <c r="A90" s="1">
        <v>10</v>
      </c>
      <c r="B90" s="1">
        <v>89</v>
      </c>
      <c r="C90" s="1" t="s">
        <v>42</v>
      </c>
      <c r="D90" s="17"/>
      <c r="E90" s="14" t="str">
        <f t="shared" si="3"/>
        <v/>
      </c>
      <c r="F90" s="11" t="str" cm="1">
        <f t="array" ref="F90">IF(D90="","",IF($N$11="ENTER INITIALS","",IF(AND(V367&gt;=33,V369&gt;=33),"Inconclusive",_xlfn.IFS(X367+X369=2,"Positive",X366+X367=2,"N1 Rerun",X368+X369=2,"N1 Rerun",X367+X369=1,"Rerun",X366+X368+X367+X369=0,"Rerun",X367+X369=0,"Negative"))))</f>
        <v/>
      </c>
      <c r="G90" s="18"/>
      <c r="H90" s="18"/>
      <c r="I90" s="18"/>
      <c r="J90" s="18"/>
      <c r="K90" s="18"/>
      <c r="L90" s="11" t="str" cm="1">
        <f t="array" ref="L90">_xlfn.IFS(K90="","",K90=F90,"VALIDATED",K90&lt;&gt;F90,"NOT VALIDATED")</f>
        <v/>
      </c>
      <c r="P90" s="1" t="str">
        <f t="shared" si="4"/>
        <v/>
      </c>
      <c r="Q90" s="1" t="s">
        <v>134</v>
      </c>
      <c r="R90" s="1" t="s">
        <v>26</v>
      </c>
      <c r="S90" s="1" t="s">
        <v>27</v>
      </c>
      <c r="T90" s="1" t="s">
        <v>28</v>
      </c>
      <c r="U90" s="1" t="s">
        <v>135</v>
      </c>
      <c r="W90" s="1" t="str">
        <f>IF($N$11="ENTER INITIALS","",IF(V90="","INVALID",IF(V90&lt;33,"VALID","INVALID")))</f>
        <v/>
      </c>
      <c r="X90" s="5" t="e" cm="1">
        <f t="array" ref="X90">_xlfn.IFS(W90="VALID",1,W90="INVALID",0,W90="NO AMP",0)</f>
        <v>#N/A</v>
      </c>
      <c r="Y90" s="10">
        <v>20</v>
      </c>
    </row>
    <row r="91" spans="1:25">
      <c r="A91" s="1">
        <v>10</v>
      </c>
      <c r="B91" s="1">
        <v>90</v>
      </c>
      <c r="C91" s="1" t="s">
        <v>49</v>
      </c>
      <c r="D91" s="17"/>
      <c r="E91" s="14" t="str">
        <f t="shared" si="3"/>
        <v/>
      </c>
      <c r="F91" s="11" t="str" cm="1">
        <f t="array" ref="F91">IF(D91="","",IF($N$11="ENTER INITIALS","",IF(AND(V371&gt;=33,V373&gt;=33),"Inconclusive",_xlfn.IFS(X371+X373=2,"Positive",X370+X371=2,"N1 Rerun",X372+X373=2,"N1 Rerun",X371+X373=1,"Rerun",X370+X372+X371+X373=0,"Rerun",X371+X373=0,"Negative"))))</f>
        <v/>
      </c>
      <c r="G91" s="18"/>
      <c r="H91" s="18"/>
      <c r="I91" s="18"/>
      <c r="J91" s="18"/>
      <c r="K91" s="18"/>
      <c r="L91" s="11" t="str" cm="1">
        <f t="array" ref="L91">_xlfn.IFS(K91="","",K91=F91,"VALIDATED",K91&lt;&gt;F91,"NOT VALIDATED")</f>
        <v/>
      </c>
      <c r="P91" s="1" t="str">
        <f t="shared" si="4"/>
        <v/>
      </c>
      <c r="Q91" s="1" t="s">
        <v>134</v>
      </c>
      <c r="R91" s="1" t="s">
        <v>33</v>
      </c>
      <c r="S91" s="1" t="s">
        <v>34</v>
      </c>
      <c r="T91" s="1" t="s">
        <v>28</v>
      </c>
      <c r="U91" s="1" t="s">
        <v>135</v>
      </c>
      <c r="W91" s="1" t="str">
        <f>IF($N$11="ENTER INITIALS","",IF(V91="","NO",IF(V91&lt;33,"YES","NO")))</f>
        <v/>
      </c>
      <c r="X91" s="5" t="e" cm="1">
        <f t="array" ref="X91">_xlfn.IFS(W91="YES",1,W91="NO",0,W91="NO AMP",0)</f>
        <v>#N/A</v>
      </c>
      <c r="Y91" s="10">
        <v>20</v>
      </c>
    </row>
    <row r="92" spans="1:25">
      <c r="A92" s="1">
        <v>11</v>
      </c>
      <c r="B92" s="1">
        <v>91</v>
      </c>
      <c r="C92" s="1" t="s">
        <v>22</v>
      </c>
      <c r="D92" s="17"/>
      <c r="E92" s="14" t="str">
        <f t="shared" si="3"/>
        <v/>
      </c>
      <c r="F92" s="11" t="str" cm="1">
        <f t="array" ref="F92">IF(D92="","",IF($N$11="ENTER INITIALS","",IF(AND(V375&gt;=33,V377&gt;=33),"Inconclusive",_xlfn.IFS(X375+X377=2,"Positive",X374+X375=2,"N1 Rerun",X376+X377=2,"N1 Rerun",X375+X377=1,"Rerun",X374+X376+X375+X377=0,"Rerun",X375+X377=0,"Negative"))))</f>
        <v/>
      </c>
      <c r="G92" s="18"/>
      <c r="H92" s="18"/>
      <c r="I92" s="18"/>
      <c r="J92" s="18"/>
      <c r="K92" s="18"/>
      <c r="L92" s="11" t="str" cm="1">
        <f t="array" ref="L92">_xlfn.IFS(K92="","",K92=F92,"VALIDATED",K92&lt;&gt;F92,"NOT VALIDATED")</f>
        <v/>
      </c>
      <c r="P92" s="1" t="str">
        <f t="shared" si="4"/>
        <v/>
      </c>
      <c r="Q92" s="1" t="s">
        <v>136</v>
      </c>
      <c r="R92" s="1" t="s">
        <v>26</v>
      </c>
      <c r="S92" s="1" t="s">
        <v>27</v>
      </c>
      <c r="T92" s="1" t="s">
        <v>28</v>
      </c>
      <c r="U92" s="1" t="s">
        <v>135</v>
      </c>
      <c r="W92" s="1" t="str">
        <f>IF($N$11="ENTER INITIALS","",IF(V92="","INVALID",IF(V92&lt;33,"VALID","INVALID")))</f>
        <v/>
      </c>
      <c r="X92" s="5" t="e" cm="1">
        <f t="array" ref="X92">_xlfn.IFS(W92="VALID",1,W92="INVALID",0,W92="NO AMP",0)</f>
        <v>#N/A</v>
      </c>
      <c r="Y92" s="10">
        <v>20</v>
      </c>
    </row>
    <row r="93" spans="1:25">
      <c r="A93" s="1">
        <v>11</v>
      </c>
      <c r="B93" s="1">
        <v>92</v>
      </c>
      <c r="C93" s="1" t="s">
        <v>31</v>
      </c>
      <c r="D93" s="17"/>
      <c r="E93" s="14" t="str">
        <f t="shared" si="3"/>
        <v/>
      </c>
      <c r="F93" s="11" t="str" cm="1">
        <f t="array" ref="F93">IF(D93="","",IF($N$11="ENTER INITIALS","",IF(AND(V379&gt;=33,V381&gt;=33),"Inconclusive",_xlfn.IFS(X379+X381=2,"Positive",X378+X379=2,"N1 Rerun",X380+X381=2,"N1 Rerun",X379+X381=1,"Rerun",X378+X380+X379+X381=0,"Rerun",X379+X381=0,"Negative"))))</f>
        <v/>
      </c>
      <c r="G93" s="18"/>
      <c r="H93" s="18"/>
      <c r="I93" s="18"/>
      <c r="J93" s="18"/>
      <c r="K93" s="18"/>
      <c r="L93" s="11" t="str" cm="1">
        <f t="array" ref="L93">_xlfn.IFS(K93="","",K93=F93,"VALIDATED",K93&lt;&gt;F93,"NOT VALIDATED")</f>
        <v/>
      </c>
      <c r="P93" s="1" t="str">
        <f t="shared" si="4"/>
        <v/>
      </c>
      <c r="Q93" s="1" t="s">
        <v>136</v>
      </c>
      <c r="R93" s="1" t="s">
        <v>33</v>
      </c>
      <c r="S93" s="1" t="s">
        <v>34</v>
      </c>
      <c r="T93" s="1" t="s">
        <v>28</v>
      </c>
      <c r="U93" s="1" t="s">
        <v>135</v>
      </c>
      <c r="W93" s="1" t="str">
        <f>IF($N$11="ENTER INITIALS","",IF(V93="","NO",IF(V93&lt;33,"YES","NO")))</f>
        <v/>
      </c>
      <c r="X93" s="5" t="e" cm="1">
        <f t="array" ref="X93">_xlfn.IFS(W93="YES",1,W93="NO",0,W93="NO AMP",0)</f>
        <v>#N/A</v>
      </c>
      <c r="Y93" s="10">
        <v>20</v>
      </c>
    </row>
    <row r="94" spans="1:25">
      <c r="A94" s="1">
        <v>11</v>
      </c>
      <c r="B94" s="1">
        <v>93</v>
      </c>
      <c r="C94" s="1" t="s">
        <v>36</v>
      </c>
      <c r="D94" s="17"/>
      <c r="E94" s="14" t="str">
        <f t="shared" si="3"/>
        <v/>
      </c>
      <c r="F94" s="11" t="str" cm="1">
        <f t="array" ref="F94">IF(D94="","",IF($N$11="ENTER INITIALS","",IF(AND(V383&gt;=33,V385&gt;=33),"Inconclusive",_xlfn.IFS(X383+X385=2,"Positive",X382+X383=2,"N1 Rerun",X384+X385=2,"N1 Rerun",X383+X385=1,"Rerun",X382+X384+X383+X385=0,"Rerun",X383+X385=0,"Negative"))))</f>
        <v/>
      </c>
      <c r="G94" s="18"/>
      <c r="H94" s="18"/>
      <c r="I94" s="18"/>
      <c r="J94" s="18"/>
      <c r="K94" s="18"/>
      <c r="L94" s="11" t="str" cm="1">
        <f t="array" ref="L94">_xlfn.IFS(K94="","",K94=F94,"VALIDATED",K94&lt;&gt;F94,"NOT VALIDATED")</f>
        <v/>
      </c>
      <c r="P94" s="1" t="str">
        <f t="shared" si="4"/>
        <v/>
      </c>
      <c r="Q94" s="1" t="s">
        <v>137</v>
      </c>
      <c r="R94" s="1" t="s">
        <v>26</v>
      </c>
      <c r="S94" s="1" t="s">
        <v>27</v>
      </c>
      <c r="T94" s="1" t="s">
        <v>28</v>
      </c>
      <c r="U94" s="1" t="s">
        <v>138</v>
      </c>
      <c r="W94" s="1" t="str">
        <f>IF($N$11="ENTER INITIALS","",IF(V94="","INVALID",IF(V94&lt;33,"VALID","INVALID")))</f>
        <v/>
      </c>
      <c r="X94" s="5" t="e" cm="1">
        <f t="array" ref="X94">_xlfn.IFS(W94="VALID",1,W94="INVALID",0,W94="NO AMP",0)</f>
        <v>#N/A</v>
      </c>
      <c r="Y94" s="10">
        <v>21</v>
      </c>
    </row>
    <row r="95" spans="1:25">
      <c r="A95" s="1">
        <v>11</v>
      </c>
      <c r="B95" s="1">
        <v>94</v>
      </c>
      <c r="C95" s="1" t="s">
        <v>40</v>
      </c>
      <c r="D95" s="17"/>
      <c r="E95" s="14" t="str">
        <f t="shared" si="3"/>
        <v/>
      </c>
      <c r="F95" s="11" t="str" cm="1">
        <f t="array" ref="F95">IF(D95="","",IF($N$11="ENTER INITIALS","",IF(AND(V387&gt;=33,V389&gt;=33),"Inconclusive",_xlfn.IFS(X387+X389=2,"Positive",X386+X387=2,"N1 Rerun",X388+X389=2,"N1 Rerun",X387+X389=1,"Rerun",X386+X388+X387+X389=0,"Rerun",X387+X389=0,"Negative"))))</f>
        <v/>
      </c>
      <c r="G95" s="18"/>
      <c r="H95" s="18"/>
      <c r="I95" s="18"/>
      <c r="J95" s="18"/>
      <c r="K95" s="18"/>
      <c r="L95" s="11" t="str" cm="1">
        <f t="array" ref="L95">_xlfn.IFS(K95="","",K95=F95,"VALIDATED",K95&lt;&gt;F95,"NOT VALIDATED")</f>
        <v/>
      </c>
      <c r="P95" s="1" t="str">
        <f t="shared" si="4"/>
        <v/>
      </c>
      <c r="Q95" s="1" t="s">
        <v>137</v>
      </c>
      <c r="R95" s="1" t="s">
        <v>33</v>
      </c>
      <c r="S95" s="1" t="s">
        <v>34</v>
      </c>
      <c r="T95" s="1" t="s">
        <v>28</v>
      </c>
      <c r="U95" s="1" t="s">
        <v>138</v>
      </c>
      <c r="W95" s="1" t="str">
        <f>IF($N$11="ENTER INITIALS","",IF(V95="","NO",IF(V95&lt;33,"YES","NO")))</f>
        <v/>
      </c>
      <c r="X95" s="5" t="e" cm="1">
        <f t="array" ref="X95">_xlfn.IFS(W95="YES",1,W95="NO",0,W95="NO AMP",0)</f>
        <v>#N/A</v>
      </c>
      <c r="Y95" s="10">
        <v>21</v>
      </c>
    </row>
    <row r="96" spans="1:25">
      <c r="A96" s="1">
        <v>11</v>
      </c>
      <c r="B96" s="1">
        <f>B95+1</f>
        <v>95</v>
      </c>
      <c r="C96" s="1" t="s">
        <v>42</v>
      </c>
      <c r="D96" s="17"/>
      <c r="E96" s="14" t="str">
        <f t="shared" si="3"/>
        <v/>
      </c>
      <c r="F96" s="11" t="str" cm="1">
        <f t="array" ref="F96">IF(D96="","",IF($N$11="ENTER INITIALS","",IF(AND(V391&gt;=33,V393&gt;=33),"Inconclusive",_xlfn.IFS(X391+X393=2,"Positive",X390+X391=2,"N1 Rerun",X392+X393=2,"N1 Rerun",X391+X393=1,"Rerun",X390+X392+X391+X393=0,"Rerun",X391+X393=0,"Negative"))))</f>
        <v/>
      </c>
      <c r="G96" s="18"/>
      <c r="H96" s="18"/>
      <c r="I96" s="18"/>
      <c r="J96" s="18"/>
      <c r="K96" s="18"/>
      <c r="L96" s="11" t="str" cm="1">
        <f t="array" ref="L96">_xlfn.IFS(K96="","",K96=F96,"VALIDATED",K96&lt;&gt;F96,"NOT VALIDATED")</f>
        <v/>
      </c>
      <c r="P96" s="1" t="str">
        <f t="shared" si="4"/>
        <v/>
      </c>
      <c r="Q96" s="1" t="s">
        <v>139</v>
      </c>
      <c r="R96" s="1" t="s">
        <v>26</v>
      </c>
      <c r="S96" s="1" t="s">
        <v>27</v>
      </c>
      <c r="T96" s="1" t="s">
        <v>28</v>
      </c>
      <c r="U96" s="1" t="s">
        <v>138</v>
      </c>
      <c r="W96" s="1" t="str">
        <f>IF($N$11="ENTER INITIALS","",IF(V96="","INVALID",IF(V96&lt;33,"VALID","INVALID")))</f>
        <v/>
      </c>
      <c r="X96" s="5" t="e" cm="1">
        <f t="array" ref="X96">_xlfn.IFS(W96="VALID",1,W96="INVALID",0,W96="NO AMP",0)</f>
        <v>#N/A</v>
      </c>
      <c r="Y96" s="10">
        <v>21</v>
      </c>
    </row>
    <row r="97" spans="1:25">
      <c r="A97" s="1">
        <v>11</v>
      </c>
      <c r="B97" s="1">
        <f t="shared" ref="B97:B160" si="5">B96+1</f>
        <v>96</v>
      </c>
      <c r="C97" s="1" t="s">
        <v>49</v>
      </c>
      <c r="D97" s="17"/>
      <c r="E97" s="14" t="str">
        <f t="shared" si="3"/>
        <v/>
      </c>
      <c r="F97" s="11" t="str" cm="1">
        <f t="array" ref="F97">IF(D97="","",IF($N$11="ENTER INITIALS","",IF(AND(V395&gt;=33,V397&gt;=33),"Inconclusive",_xlfn.IFS(X395+X397=2,"Positive",X394+X395=2,"N1 Rerun",X396+X397=2,"N1 Rerun",X395+X397=1,"Rerun",X394+X396+X395+X397=0,"Rerun",X395+X397=0,"Negative"))))</f>
        <v/>
      </c>
      <c r="G97" s="18"/>
      <c r="H97" s="18"/>
      <c r="I97" s="18"/>
      <c r="J97" s="18"/>
      <c r="K97" s="18"/>
      <c r="L97" s="11" t="str" cm="1">
        <f t="array" ref="L97">_xlfn.IFS(K97="","",K97=F97,"VALIDATED",K97&lt;&gt;F97,"NOT VALIDATED")</f>
        <v/>
      </c>
      <c r="P97" s="1" t="str">
        <f t="shared" si="4"/>
        <v/>
      </c>
      <c r="Q97" s="1" t="s">
        <v>139</v>
      </c>
      <c r="R97" s="1" t="s">
        <v>33</v>
      </c>
      <c r="S97" s="1" t="s">
        <v>34</v>
      </c>
      <c r="T97" s="1" t="s">
        <v>28</v>
      </c>
      <c r="U97" s="1" t="s">
        <v>138</v>
      </c>
      <c r="W97" s="1" t="str">
        <f>IF($N$11="ENTER INITIALS","",IF(V97="","NO",IF(V97&lt;33,"YES","NO")))</f>
        <v/>
      </c>
      <c r="X97" s="5" t="e" cm="1">
        <f t="array" ref="X97">_xlfn.IFS(W97="YES",1,W97="NO",0,W97="NO AMP",0)</f>
        <v>#N/A</v>
      </c>
      <c r="Y97" s="10">
        <v>21</v>
      </c>
    </row>
    <row r="98" spans="1:25">
      <c r="A98" s="1">
        <v>1</v>
      </c>
      <c r="B98" s="1">
        <f t="shared" si="5"/>
        <v>97</v>
      </c>
      <c r="C98" s="1" t="s">
        <v>22</v>
      </c>
      <c r="D98" s="17"/>
      <c r="E98" s="14" t="str">
        <f t="shared" si="3"/>
        <v/>
      </c>
      <c r="F98" s="11" t="str" cm="1">
        <f t="array" ref="F98">IF(D98="","",IF($N$11="ENTER INITIALS","",IF(AND(V399&gt;=33,V401&gt;=33),"Inconclusive",_xlfn.IFS(X399+X401=2,"Positive",X398+X399=2,"N1 Rerun",X400+X401=2,"N1 Rerun",X399+X401=1,"Rerun",X398+X400+X399+X401=0,"Rerun",X399+X401=0,"Negative"))))</f>
        <v/>
      </c>
      <c r="G98" s="18"/>
      <c r="H98" s="18"/>
      <c r="I98" s="18"/>
      <c r="J98" s="18"/>
      <c r="K98" s="18"/>
      <c r="L98" s="11" t="str" cm="1">
        <f t="array" ref="L98">_xlfn.IFS(K98="","",K98=F98,"VALIDATED",K98&lt;&gt;F98,"NOT VALIDATED")</f>
        <v/>
      </c>
      <c r="P98" s="1" t="str">
        <f t="shared" si="4"/>
        <v/>
      </c>
      <c r="Q98" s="1" t="s">
        <v>140</v>
      </c>
      <c r="R98" s="1" t="s">
        <v>26</v>
      </c>
      <c r="S98" s="1" t="s">
        <v>27</v>
      </c>
      <c r="T98" s="1" t="s">
        <v>28</v>
      </c>
      <c r="U98" s="1" t="s">
        <v>141</v>
      </c>
      <c r="W98" s="1" t="str">
        <f>IF($N$11="ENTER INITIALS","",IF(V98="","INVALID",IF(V98&lt;33,"VALID","INVALID")))</f>
        <v/>
      </c>
      <c r="X98" s="5" t="e" cm="1">
        <f t="array" ref="X98">_xlfn.IFS(W98="VALID",1,W98="INVALID",0,W98="NO AMP",0)</f>
        <v>#N/A</v>
      </c>
      <c r="Y98" s="10">
        <v>22</v>
      </c>
    </row>
    <row r="99" spans="1:25">
      <c r="A99" s="1">
        <v>1</v>
      </c>
      <c r="B99" s="1">
        <f t="shared" si="5"/>
        <v>98</v>
      </c>
      <c r="C99" s="1" t="s">
        <v>31</v>
      </c>
      <c r="D99" s="17"/>
      <c r="E99" s="14" t="str">
        <f t="shared" si="3"/>
        <v/>
      </c>
      <c r="F99" s="11" t="str" cm="1">
        <f t="array" ref="F99">IF(D99="","",IF($N$11="ENTER INITIALS","",IF(AND(V403&gt;=33,V405&gt;=33),"Inconclusive",_xlfn.IFS(X403+X405=2,"Positive",X402+X403=2,"N1 Rerun",X404+X405=2,"N1 Rerun",X403+X405=1,"Rerun",X402+X404+X403+X405=0,"Rerun",X403+X405=0,"Negative"))))</f>
        <v/>
      </c>
      <c r="G99" s="18"/>
      <c r="H99" s="18"/>
      <c r="I99" s="18"/>
      <c r="J99" s="18"/>
      <c r="K99" s="18"/>
      <c r="L99" s="11" t="str" cm="1">
        <f t="array" ref="L99">_xlfn.IFS(K99="","",K99=F99,"VALIDATED",K99&lt;&gt;F99,"NOT VALIDATED")</f>
        <v/>
      </c>
      <c r="P99" s="1" t="str">
        <f t="shared" si="4"/>
        <v/>
      </c>
      <c r="Q99" s="1" t="s">
        <v>140</v>
      </c>
      <c r="R99" s="1" t="s">
        <v>33</v>
      </c>
      <c r="S99" s="1" t="s">
        <v>34</v>
      </c>
      <c r="T99" s="1" t="s">
        <v>28</v>
      </c>
      <c r="U99" s="1" t="s">
        <v>141</v>
      </c>
      <c r="W99" s="1" t="str">
        <f>IF($N$11="ENTER INITIALS","",IF(V99="","NO",IF(V99&lt;33,"YES","NO")))</f>
        <v/>
      </c>
      <c r="X99" s="5" t="e" cm="1">
        <f t="array" ref="X99">_xlfn.IFS(W99="YES",1,W99="NO",0,W99="NO AMP",0)</f>
        <v>#N/A</v>
      </c>
      <c r="Y99" s="10">
        <v>22</v>
      </c>
    </row>
    <row r="100" spans="1:25">
      <c r="A100" s="1">
        <v>1</v>
      </c>
      <c r="B100" s="1">
        <f t="shared" si="5"/>
        <v>99</v>
      </c>
      <c r="C100" s="1" t="s">
        <v>36</v>
      </c>
      <c r="D100" s="17"/>
      <c r="E100" s="14" t="str">
        <f t="shared" si="3"/>
        <v/>
      </c>
      <c r="F100" s="11" t="str" cm="1">
        <f t="array" ref="F100">IF(D100="","",IF($N$11="ENTER INITIALS","",IF(AND(V407&gt;=33,V409&gt;=33),"Inconclusive",_xlfn.IFS(X407+X409=2,"Positive",X406+X407=2,"N1 Rerun",X408+X409=2,"N1 Rerun",X407+X409=1,"Rerun",X406+X408+X407+X409=0,"Rerun",X407+X409=0,"Negative"))))</f>
        <v/>
      </c>
      <c r="G100" s="18"/>
      <c r="H100" s="18"/>
      <c r="I100" s="18"/>
      <c r="J100" s="18"/>
      <c r="K100" s="18"/>
      <c r="L100" s="11" t="str" cm="1">
        <f t="array" ref="L100">_xlfn.IFS(K100="","",K100=F100,"VALIDATED",K100&lt;&gt;F100,"NOT VALIDATED")</f>
        <v/>
      </c>
      <c r="P100" s="1" t="str">
        <f t="shared" si="4"/>
        <v/>
      </c>
      <c r="Q100" s="1" t="s">
        <v>142</v>
      </c>
      <c r="R100" s="1" t="s">
        <v>26</v>
      </c>
      <c r="S100" s="1" t="s">
        <v>27</v>
      </c>
      <c r="T100" s="1" t="s">
        <v>28</v>
      </c>
      <c r="U100" s="1" t="s">
        <v>141</v>
      </c>
      <c r="W100" s="1" t="str">
        <f>IF($N$11="ENTER INITIALS","",IF(V100="","INVALID",IF(V100&lt;33,"VALID","INVALID")))</f>
        <v/>
      </c>
      <c r="X100" s="5" t="e" cm="1">
        <f t="array" ref="X100">_xlfn.IFS(W100="VALID",1,W100="INVALID",0,W100="NO AMP",0)</f>
        <v>#N/A</v>
      </c>
      <c r="Y100" s="10">
        <v>22</v>
      </c>
    </row>
    <row r="101" spans="1:25">
      <c r="A101" s="1">
        <v>1</v>
      </c>
      <c r="B101" s="1">
        <f t="shared" si="5"/>
        <v>100</v>
      </c>
      <c r="C101" s="1" t="s">
        <v>40</v>
      </c>
      <c r="D101" s="17"/>
      <c r="E101" s="14" t="str">
        <f t="shared" si="3"/>
        <v/>
      </c>
      <c r="F101" s="11" t="str" cm="1">
        <f t="array" ref="F101">IF(D101="","",IF($N$11="ENTER INITIALS","",IF(AND(V411&gt;=33,V413&gt;=33),"Inconclusive",_xlfn.IFS(X411+X413=2,"Positive",X410+X411=2,"N1 Rerun",X412+X413=2,"N1 Rerun",X411+X413=1,"Rerun",X410+X412+X411+X413=0,"Rerun",X411+X413=0,"Negative"))))</f>
        <v/>
      </c>
      <c r="G101" s="18"/>
      <c r="H101" s="18"/>
      <c r="I101" s="18"/>
      <c r="J101" s="18"/>
      <c r="K101" s="18"/>
      <c r="L101" s="11" t="str" cm="1">
        <f t="array" ref="L101">_xlfn.IFS(K101="","",K101=F101,"VALIDATED",K101&lt;&gt;F101,"NOT VALIDATED")</f>
        <v/>
      </c>
      <c r="P101" s="1" t="str">
        <f t="shared" si="4"/>
        <v/>
      </c>
      <c r="Q101" s="1" t="s">
        <v>142</v>
      </c>
      <c r="R101" s="1" t="s">
        <v>33</v>
      </c>
      <c r="S101" s="1" t="s">
        <v>34</v>
      </c>
      <c r="T101" s="1" t="s">
        <v>28</v>
      </c>
      <c r="U101" s="1" t="s">
        <v>141</v>
      </c>
      <c r="W101" s="1" t="str">
        <f>IF($N$11="ENTER INITIALS","",IF(V101="","NO",IF(V101&lt;33,"YES","NO")))</f>
        <v/>
      </c>
      <c r="X101" s="5" t="e" cm="1">
        <f t="array" ref="X101">_xlfn.IFS(W101="YES",1,W101="NO",0,W101="NO AMP",0)</f>
        <v>#N/A</v>
      </c>
      <c r="Y101" s="10">
        <v>22</v>
      </c>
    </row>
    <row r="102" spans="1:25">
      <c r="A102" s="1">
        <v>1</v>
      </c>
      <c r="B102" s="1">
        <f t="shared" si="5"/>
        <v>101</v>
      </c>
      <c r="C102" s="1" t="s">
        <v>42</v>
      </c>
      <c r="D102" s="17"/>
      <c r="E102" s="14" t="str">
        <f t="shared" si="3"/>
        <v/>
      </c>
      <c r="F102" s="11" t="str" cm="1">
        <f t="array" ref="F102">IF(D102="","",IF($N$11="ENTER INITIALS","",IF(AND(V415&gt;=33,V417&gt;=33),"Inconclusive",_xlfn.IFS(X415+X417=2,"Positive",X414+X415=2,"N1 Rerun",X416+X417=2,"N1 Rerun",X415+X417=1,"Rerun",X414+X416+X415+X417=0,"Rerun",X415+X417=0,"Negative"))))</f>
        <v/>
      </c>
      <c r="G102" s="18"/>
      <c r="H102" s="18"/>
      <c r="I102" s="18"/>
      <c r="J102" s="18"/>
      <c r="K102" s="18"/>
      <c r="L102" s="11" t="str" cm="1">
        <f t="array" ref="L102">_xlfn.IFS(K102="","",K102=F102,"VALIDATED",K102&lt;&gt;F102,"NOT VALIDATED")</f>
        <v/>
      </c>
      <c r="P102" s="1" t="str">
        <f t="shared" si="4"/>
        <v/>
      </c>
      <c r="Q102" s="1" t="s">
        <v>143</v>
      </c>
      <c r="R102" s="1" t="s">
        <v>26</v>
      </c>
      <c r="S102" s="1" t="s">
        <v>27</v>
      </c>
      <c r="T102" s="1" t="s">
        <v>28</v>
      </c>
      <c r="U102" s="1" t="s">
        <v>144</v>
      </c>
      <c r="W102" s="1" t="str">
        <f>IF($N$11="ENTER INITIALS","",IF(V102="","INVALID",IF(V102&lt;33,"VALID","INVALID")))</f>
        <v/>
      </c>
      <c r="X102" s="5" t="e" cm="1">
        <f t="array" ref="X102">_xlfn.IFS(W102="VALID",1,W102="INVALID",0,W102="NO AMP",0)</f>
        <v>#N/A</v>
      </c>
      <c r="Y102" s="10">
        <v>23</v>
      </c>
    </row>
    <row r="103" spans="1:25">
      <c r="A103" s="1">
        <v>1</v>
      </c>
      <c r="B103" s="1">
        <f t="shared" si="5"/>
        <v>102</v>
      </c>
      <c r="C103" s="1" t="s">
        <v>49</v>
      </c>
      <c r="D103" s="17"/>
      <c r="E103" s="14" t="str">
        <f t="shared" si="3"/>
        <v/>
      </c>
      <c r="F103" s="11" t="str" cm="1">
        <f t="array" ref="F103">IF(D103="","",IF($N$11="ENTER INITIALS","",IF(AND(V419&gt;=33,V421&gt;=33),"Inconclusive",_xlfn.IFS(X419+X421=2,"Positive",X418+X419=2,"N1 Rerun",X420+X421=2,"N1 Rerun",X419+X421=1,"Rerun",X418+X420+X419+X421=0,"Rerun",X419+X421=0,"Negative"))))</f>
        <v/>
      </c>
      <c r="G103" s="18"/>
      <c r="H103" s="18"/>
      <c r="I103" s="18"/>
      <c r="J103" s="18"/>
      <c r="K103" s="18"/>
      <c r="L103" s="11" t="str" cm="1">
        <f t="array" ref="L103">_xlfn.IFS(K103="","",K103=F103,"VALIDATED",K103&lt;&gt;F103,"NOT VALIDATED")</f>
        <v/>
      </c>
      <c r="P103" s="1" t="str">
        <f t="shared" si="4"/>
        <v/>
      </c>
      <c r="Q103" s="1" t="s">
        <v>143</v>
      </c>
      <c r="R103" s="1" t="s">
        <v>33</v>
      </c>
      <c r="S103" s="1" t="s">
        <v>34</v>
      </c>
      <c r="T103" s="1" t="s">
        <v>28</v>
      </c>
      <c r="U103" s="1" t="s">
        <v>144</v>
      </c>
      <c r="W103" s="1" t="str">
        <f>IF($N$11="ENTER INITIALS","",IF(V103="","NO",IF(V103&lt;33,"YES","NO")))</f>
        <v/>
      </c>
      <c r="X103" s="5" t="e" cm="1">
        <f t="array" ref="X103">_xlfn.IFS(W103="YES",1,W103="NO",0,W103="NO AMP",0)</f>
        <v>#N/A</v>
      </c>
      <c r="Y103" s="10">
        <v>23</v>
      </c>
    </row>
    <row r="104" spans="1:25">
      <c r="A104" s="1">
        <v>2</v>
      </c>
      <c r="B104" s="1">
        <f t="shared" si="5"/>
        <v>103</v>
      </c>
      <c r="C104" s="1" t="s">
        <v>22</v>
      </c>
      <c r="D104" s="17"/>
      <c r="E104" s="14" t="str">
        <f t="shared" si="3"/>
        <v/>
      </c>
      <c r="F104" s="11" t="str" cm="1">
        <f t="array" ref="F104">IF(D104="","",IF($N$11="ENTER INITIALS","",IF(AND(V423&gt;=33,V425&gt;=33),"Inconclusive",_xlfn.IFS(X423+X425=2,"Positive",X422+X423=2,"N1 Rerun",X424+X425=2,"N1 Rerun",X423+X425=1,"Rerun",X422+X424+X423+X425=0,"Rerun",X423+X425=0,"Negative"))))</f>
        <v/>
      </c>
      <c r="G104" s="18"/>
      <c r="H104" s="18"/>
      <c r="I104" s="18"/>
      <c r="J104" s="18"/>
      <c r="K104" s="18"/>
      <c r="L104" s="11" t="str" cm="1">
        <f t="array" ref="L104">_xlfn.IFS(K104="","",K104=F104,"VALIDATED",K104&lt;&gt;F104,"NOT VALIDATED")</f>
        <v/>
      </c>
      <c r="P104" s="1" t="str">
        <f t="shared" si="4"/>
        <v/>
      </c>
      <c r="Q104" s="1" t="s">
        <v>145</v>
      </c>
      <c r="R104" s="1" t="s">
        <v>26</v>
      </c>
      <c r="S104" s="1" t="s">
        <v>27</v>
      </c>
      <c r="T104" s="1" t="s">
        <v>28</v>
      </c>
      <c r="U104" s="1" t="s">
        <v>144</v>
      </c>
      <c r="W104" s="1" t="str">
        <f>IF($N$11="ENTER INITIALS","",IF(V104="","INVALID",IF(V104&lt;33,"VALID","INVALID")))</f>
        <v/>
      </c>
      <c r="X104" s="5" t="e" cm="1">
        <f t="array" ref="X104">_xlfn.IFS(W104="VALID",1,W104="INVALID",0,W104="NO AMP",0)</f>
        <v>#N/A</v>
      </c>
      <c r="Y104" s="10">
        <v>23</v>
      </c>
    </row>
    <row r="105" spans="1:25">
      <c r="A105" s="1">
        <v>2</v>
      </c>
      <c r="B105" s="1">
        <f t="shared" si="5"/>
        <v>104</v>
      </c>
      <c r="C105" s="1" t="s">
        <v>31</v>
      </c>
      <c r="D105" s="17"/>
      <c r="E105" s="14" t="str">
        <f t="shared" si="3"/>
        <v/>
      </c>
      <c r="F105" s="11" t="str" cm="1">
        <f t="array" ref="F105">IF(D105="","",IF($N$11="ENTER INITIALS","",IF(AND(V427&gt;=33,V429&gt;=33),"Inconclusive",_xlfn.IFS(X427+X429=2,"Positive",X426+X427=2,"N1 Rerun",X428+X429=2,"N1 Rerun",X427+X429=1,"Rerun",X426+X428+X427+X429=0,"Rerun",X427+X429=0,"Negative"))))</f>
        <v/>
      </c>
      <c r="G105" s="18"/>
      <c r="H105" s="18"/>
      <c r="I105" s="18"/>
      <c r="J105" s="18"/>
      <c r="K105" s="18"/>
      <c r="L105" s="11" t="str" cm="1">
        <f t="array" ref="L105">_xlfn.IFS(K105="","",K105=F105,"VALIDATED",K105&lt;&gt;F105,"NOT VALIDATED")</f>
        <v/>
      </c>
      <c r="P105" s="1" t="str">
        <f t="shared" si="4"/>
        <v/>
      </c>
      <c r="Q105" s="1" t="s">
        <v>145</v>
      </c>
      <c r="R105" s="1" t="s">
        <v>33</v>
      </c>
      <c r="S105" s="1" t="s">
        <v>34</v>
      </c>
      <c r="T105" s="1" t="s">
        <v>28</v>
      </c>
      <c r="U105" s="1" t="s">
        <v>144</v>
      </c>
      <c r="W105" s="1" t="str">
        <f>IF($N$11="ENTER INITIALS","",IF(V105="","NO",IF(V105&lt;33,"YES","NO")))</f>
        <v/>
      </c>
      <c r="X105" s="5" t="e" cm="1">
        <f t="array" ref="X105">_xlfn.IFS(W105="YES",1,W105="NO",0,W105="NO AMP",0)</f>
        <v>#N/A</v>
      </c>
      <c r="Y105" s="10">
        <v>23</v>
      </c>
    </row>
    <row r="106" spans="1:25">
      <c r="A106" s="1">
        <v>2</v>
      </c>
      <c r="B106" s="1">
        <f t="shared" si="5"/>
        <v>105</v>
      </c>
      <c r="C106" s="1" t="s">
        <v>36</v>
      </c>
      <c r="D106" s="17"/>
      <c r="E106" s="14" t="str">
        <f t="shared" si="3"/>
        <v/>
      </c>
      <c r="F106" s="11" t="str" cm="1">
        <f t="array" ref="F106">IF(D106="","",IF($N$11="ENTER INITIALS","",IF(AND(V431&gt;=33,V433&gt;=33),"Inconclusive",_xlfn.IFS(X431+X433=2,"Positive",X430+X431=2,"N1 Rerun",X432+X433=2,"N1 Rerun",X431+X433=1,"Rerun",X430+X432+X431+X433=0,"Rerun",X431+X433=0,"Negative"))))</f>
        <v/>
      </c>
      <c r="G106" s="18"/>
      <c r="H106" s="18"/>
      <c r="I106" s="18"/>
      <c r="J106" s="18"/>
      <c r="K106" s="18"/>
      <c r="L106" s="11" t="str" cm="1">
        <f t="array" ref="L106">_xlfn.IFS(K106="","",K106=F106,"VALIDATED",K106&lt;&gt;F106,"NOT VALIDATED")</f>
        <v/>
      </c>
      <c r="P106" s="1" t="str">
        <f t="shared" si="4"/>
        <v/>
      </c>
      <c r="Q106" s="1" t="s">
        <v>146</v>
      </c>
      <c r="R106" s="1" t="s">
        <v>26</v>
      </c>
      <c r="S106" s="1" t="s">
        <v>27</v>
      </c>
      <c r="T106" s="1" t="s">
        <v>28</v>
      </c>
      <c r="U106" s="1" t="s">
        <v>147</v>
      </c>
      <c r="W106" s="1" t="str">
        <f>IF($N$11="ENTER INITIALS","",IF(V106="","INVALID",IF(V106&lt;33,"VALID","INVALID")))</f>
        <v/>
      </c>
      <c r="X106" s="5" t="e" cm="1">
        <f t="array" ref="X106">_xlfn.IFS(W106="VALID",1,W106="INVALID",0,W106="NO AMP",0)</f>
        <v>#N/A</v>
      </c>
      <c r="Y106" s="10">
        <v>24</v>
      </c>
    </row>
    <row r="107" spans="1:25">
      <c r="A107" s="1">
        <v>2</v>
      </c>
      <c r="B107" s="1">
        <f t="shared" si="5"/>
        <v>106</v>
      </c>
      <c r="C107" s="1" t="s">
        <v>40</v>
      </c>
      <c r="D107" s="17"/>
      <c r="E107" s="14" t="str">
        <f t="shared" si="3"/>
        <v/>
      </c>
      <c r="F107" s="11" t="str" cm="1">
        <f t="array" ref="F107">IF(D107="","",IF($N$11="ENTER INITIALS","",IF(AND(V435&gt;=33,V437&gt;=33),"Inconclusive",_xlfn.IFS(X435+X437=2,"Positive",X434+X435=2,"N1 Rerun",X436+X437=2,"N1 Rerun",X435+X437=1,"Rerun",X434+X436+X435+X437=0,"Rerun",X435+X437=0,"Negative"))))</f>
        <v/>
      </c>
      <c r="G107" s="18"/>
      <c r="H107" s="18"/>
      <c r="I107" s="18"/>
      <c r="J107" s="18"/>
      <c r="K107" s="18"/>
      <c r="L107" s="11" t="str" cm="1">
        <f t="array" ref="L107">_xlfn.IFS(K107="","",K107=F107,"VALIDATED",K107&lt;&gt;F107,"NOT VALIDATED")</f>
        <v/>
      </c>
      <c r="P107" s="1" t="str">
        <f t="shared" si="4"/>
        <v/>
      </c>
      <c r="Q107" s="1" t="s">
        <v>146</v>
      </c>
      <c r="R107" s="1" t="s">
        <v>33</v>
      </c>
      <c r="S107" s="1" t="s">
        <v>34</v>
      </c>
      <c r="T107" s="1" t="s">
        <v>28</v>
      </c>
      <c r="U107" s="1" t="s">
        <v>147</v>
      </c>
      <c r="W107" s="1" t="str">
        <f>IF($N$11="ENTER INITIALS","",IF(V107="","NO",IF(V107&lt;33,"YES","NO")))</f>
        <v/>
      </c>
      <c r="X107" s="5" t="e" cm="1">
        <f t="array" ref="X107">_xlfn.IFS(W107="YES",1,W107="NO",0,W107="NO AMP",0)</f>
        <v>#N/A</v>
      </c>
      <c r="Y107" s="10">
        <v>24</v>
      </c>
    </row>
    <row r="108" spans="1:25">
      <c r="A108" s="1">
        <v>2</v>
      </c>
      <c r="B108" s="1">
        <f t="shared" si="5"/>
        <v>107</v>
      </c>
      <c r="C108" s="1" t="s">
        <v>42</v>
      </c>
      <c r="D108" s="17"/>
      <c r="E108" s="14" t="str">
        <f t="shared" si="3"/>
        <v/>
      </c>
      <c r="F108" s="11" t="str" cm="1">
        <f t="array" ref="F108">IF(D108="","",IF($N$11="ENTER INITIALS","",IF(AND(V439&gt;=33,V441&gt;=33),"Inconclusive",_xlfn.IFS(X439+X441=2,"Positive",X438+X439=2,"N1 Rerun",X440+X441=2,"N1 Rerun",X439+X441=1,"Rerun",X438+X440+X439+X441=0,"Rerun",X439+X441=0,"Negative"))))</f>
        <v/>
      </c>
      <c r="G108" s="18"/>
      <c r="H108" s="18"/>
      <c r="I108" s="18"/>
      <c r="J108" s="18"/>
      <c r="K108" s="18"/>
      <c r="L108" s="11" t="str" cm="1">
        <f t="array" ref="L108">_xlfn.IFS(K108="","",K108=F108,"VALIDATED",K108&lt;&gt;F108,"NOT VALIDATED")</f>
        <v/>
      </c>
      <c r="P108" s="1" t="str">
        <f t="shared" si="4"/>
        <v/>
      </c>
      <c r="Q108" s="1" t="s">
        <v>148</v>
      </c>
      <c r="R108" s="1" t="s">
        <v>26</v>
      </c>
      <c r="S108" s="1" t="s">
        <v>27</v>
      </c>
      <c r="T108" s="1" t="s">
        <v>28</v>
      </c>
      <c r="U108" s="1" t="s">
        <v>147</v>
      </c>
      <c r="W108" s="1" t="str">
        <f>IF($N$11="ENTER INITIALS","",IF(V108="","INVALID",IF(V108&lt;33,"VALID","INVALID")))</f>
        <v/>
      </c>
      <c r="X108" s="5" t="e" cm="1">
        <f t="array" ref="X108">_xlfn.IFS(W108="VALID",1,W108="INVALID",0,W108="NO AMP",0)</f>
        <v>#N/A</v>
      </c>
      <c r="Y108" s="10">
        <v>24</v>
      </c>
    </row>
    <row r="109" spans="1:25">
      <c r="A109" s="1">
        <v>2</v>
      </c>
      <c r="B109" s="1">
        <f t="shared" si="5"/>
        <v>108</v>
      </c>
      <c r="C109" s="1" t="s">
        <v>49</v>
      </c>
      <c r="D109" s="17"/>
      <c r="E109" s="14" t="str">
        <f t="shared" si="3"/>
        <v/>
      </c>
      <c r="F109" s="11" t="str" cm="1">
        <f t="array" ref="F109">IF(D109="","",IF($N$11="ENTER INITIALS","",IF(AND(V443&gt;=33,V445&gt;=33),"Inconclusive",_xlfn.IFS(X443+X445=2,"Positive",X442+X443=2,"N1 Rerun",X444+X445=2,"N1 Rerun",X443+X445=1,"Rerun",X442+X444+X443+X445=0,"Rerun",X443+X445=0,"Negative"))))</f>
        <v/>
      </c>
      <c r="G109" s="18"/>
      <c r="H109" s="18"/>
      <c r="I109" s="18"/>
      <c r="J109" s="18"/>
      <c r="K109" s="18"/>
      <c r="L109" s="11" t="str" cm="1">
        <f t="array" ref="L109">_xlfn.IFS(K109="","",K109=F109,"VALIDATED",K109&lt;&gt;F109,"NOT VALIDATED")</f>
        <v/>
      </c>
      <c r="P109" s="1" t="str">
        <f t="shared" si="4"/>
        <v/>
      </c>
      <c r="Q109" s="1" t="s">
        <v>148</v>
      </c>
      <c r="R109" s="1" t="s">
        <v>33</v>
      </c>
      <c r="S109" s="1" t="s">
        <v>34</v>
      </c>
      <c r="T109" s="1" t="s">
        <v>28</v>
      </c>
      <c r="U109" s="1" t="s">
        <v>147</v>
      </c>
      <c r="W109" s="1" t="str">
        <f>IF($N$11="ENTER INITIALS","",IF(V109="","NO",IF(V109&lt;33,"YES","NO")))</f>
        <v/>
      </c>
      <c r="X109" s="5" t="e" cm="1">
        <f t="array" ref="X109">_xlfn.IFS(W109="YES",1,W109="NO",0,W109="NO AMP",0)</f>
        <v>#N/A</v>
      </c>
      <c r="Y109" s="10">
        <v>24</v>
      </c>
    </row>
    <row r="110" spans="1:25">
      <c r="A110" s="1">
        <v>4</v>
      </c>
      <c r="B110" s="1">
        <f t="shared" si="5"/>
        <v>109</v>
      </c>
      <c r="C110" s="1" t="s">
        <v>22</v>
      </c>
      <c r="D110" s="17"/>
      <c r="E110" s="14" t="str">
        <f t="shared" si="3"/>
        <v/>
      </c>
      <c r="F110" s="11" t="str" cm="1">
        <f t="array" ref="F110">IF(D110="","",IF($N$11="ENTER INITIALS","",IF(AND(V447&gt;=33,V449&gt;=33),"Inconclusive",_xlfn.IFS(X447+X449=2,"Positive",X446+X447=2,"N1 Rerun",X448+X449=2,"N1 Rerun",X447+X449=1,"Rerun",X446+X448+X447+X449=0,"Rerun",X447+X449=0,"Negative"))))</f>
        <v/>
      </c>
      <c r="G110" s="18"/>
      <c r="H110" s="18"/>
      <c r="I110" s="18"/>
      <c r="J110" s="18"/>
      <c r="K110" s="18"/>
      <c r="L110" s="11" t="str" cm="1">
        <f t="array" ref="L110">_xlfn.IFS(K110="","",K110=F110,"VALIDATED",K110&lt;&gt;F110,"NOT VALIDATED")</f>
        <v/>
      </c>
      <c r="P110" s="1" t="str">
        <f t="shared" si="4"/>
        <v/>
      </c>
      <c r="Q110" s="1" t="s">
        <v>149</v>
      </c>
      <c r="R110" s="1" t="s">
        <v>26</v>
      </c>
      <c r="S110" s="1" t="s">
        <v>27</v>
      </c>
      <c r="T110" s="1" t="s">
        <v>28</v>
      </c>
      <c r="U110" s="1" t="s">
        <v>150</v>
      </c>
      <c r="W110" s="1" t="str">
        <f>IF($N$11="ENTER INITIALS","",IF(V110="","INVALID",IF(V110&lt;33,"VALID","INVALID")))</f>
        <v/>
      </c>
      <c r="X110" s="5" t="e" cm="1">
        <f t="array" ref="X110">_xlfn.IFS(W110="VALID",1,W110="INVALID",0,W110="NO AMP",0)</f>
        <v>#N/A</v>
      </c>
      <c r="Y110" s="10">
        <v>25</v>
      </c>
    </row>
    <row r="111" spans="1:25">
      <c r="A111" s="1">
        <v>4</v>
      </c>
      <c r="B111" s="1">
        <f t="shared" si="5"/>
        <v>110</v>
      </c>
      <c r="C111" s="1" t="s">
        <v>31</v>
      </c>
      <c r="D111" s="17"/>
      <c r="E111" s="14" t="str">
        <f t="shared" si="3"/>
        <v/>
      </c>
      <c r="F111" s="11" t="str" cm="1">
        <f t="array" ref="F111">IF(D111="","",IF($N$11="ENTER INITIALS","",IF(AND(V451&gt;=33,V453&gt;=33),"Inconclusive",_xlfn.IFS(X451+X453=2,"Positive",X450+X451=2,"N1 Rerun",X452+X453=2,"N1 Rerun",X451+X453=1,"Rerun",X450+X452+X451+X453=0,"Rerun",X451+X453=0,"Negative"))))</f>
        <v/>
      </c>
      <c r="G111" s="18"/>
      <c r="H111" s="18"/>
      <c r="I111" s="18"/>
      <c r="J111" s="18"/>
      <c r="K111" s="18"/>
      <c r="L111" s="11" t="str" cm="1">
        <f t="array" ref="L111">_xlfn.IFS(K111="","",K111=F111,"VALIDATED",K111&lt;&gt;F111,"NOT VALIDATED")</f>
        <v/>
      </c>
      <c r="P111" s="1" t="str">
        <f t="shared" si="4"/>
        <v/>
      </c>
      <c r="Q111" s="1" t="s">
        <v>149</v>
      </c>
      <c r="R111" s="1" t="s">
        <v>33</v>
      </c>
      <c r="S111" s="1" t="s">
        <v>34</v>
      </c>
      <c r="T111" s="1" t="s">
        <v>28</v>
      </c>
      <c r="U111" s="1" t="s">
        <v>150</v>
      </c>
      <c r="W111" s="1" t="str">
        <f>IF($N$11="ENTER INITIALS","",IF(V111="","NO",IF(V111&lt;33,"YES","NO")))</f>
        <v/>
      </c>
      <c r="X111" s="5" t="e" cm="1">
        <f t="array" ref="X111">_xlfn.IFS(W111="YES",1,W111="NO",0,W111="NO AMP",0)</f>
        <v>#N/A</v>
      </c>
      <c r="Y111" s="10">
        <v>25</v>
      </c>
    </row>
    <row r="112" spans="1:25">
      <c r="A112" s="1">
        <v>4</v>
      </c>
      <c r="B112" s="1">
        <f t="shared" si="5"/>
        <v>111</v>
      </c>
      <c r="C112" s="1" t="s">
        <v>36</v>
      </c>
      <c r="D112" s="17"/>
      <c r="E112" s="14" t="str">
        <f t="shared" si="3"/>
        <v/>
      </c>
      <c r="F112" s="11" t="str" cm="1">
        <f t="array" ref="F112">IF(D112="","",IF($N$11="ENTER INITIALS","",IF(AND(V455&gt;=33,V457&gt;=33),"Inconclusive",_xlfn.IFS(X455+X457=2,"Positive",X454+X455=2,"N1 Rerun",X456+X457=2,"N1 Rerun",X455+X457=1,"Rerun",X454+X456+X455+X457=0,"Rerun",X455+X457=0,"Negative"))))</f>
        <v/>
      </c>
      <c r="G112" s="18"/>
      <c r="H112" s="18"/>
      <c r="I112" s="18"/>
      <c r="J112" s="18"/>
      <c r="K112" s="18"/>
      <c r="L112" s="11" t="str" cm="1">
        <f t="array" ref="L112">_xlfn.IFS(K112="","",K112=F112,"VALIDATED",K112&lt;&gt;F112,"NOT VALIDATED")</f>
        <v/>
      </c>
      <c r="P112" s="1" t="str">
        <f t="shared" si="4"/>
        <v/>
      </c>
      <c r="Q112" s="1" t="s">
        <v>151</v>
      </c>
      <c r="R112" s="1" t="s">
        <v>26</v>
      </c>
      <c r="S112" s="1" t="s">
        <v>27</v>
      </c>
      <c r="T112" s="1" t="s">
        <v>28</v>
      </c>
      <c r="U112" s="1" t="s">
        <v>150</v>
      </c>
      <c r="W112" s="1" t="str">
        <f>IF($N$11="ENTER INITIALS","",IF(V112="","INVALID",IF(V112&lt;33,"VALID","INVALID")))</f>
        <v/>
      </c>
      <c r="X112" s="5" t="e" cm="1">
        <f t="array" ref="X112">_xlfn.IFS(W112="VALID",1,W112="INVALID",0,W112="NO AMP",0)</f>
        <v>#N/A</v>
      </c>
      <c r="Y112" s="10">
        <v>25</v>
      </c>
    </row>
    <row r="113" spans="1:25">
      <c r="A113" s="1">
        <v>4</v>
      </c>
      <c r="B113" s="1">
        <f t="shared" si="5"/>
        <v>112</v>
      </c>
      <c r="C113" s="1" t="s">
        <v>40</v>
      </c>
      <c r="D113" s="17"/>
      <c r="E113" s="14" t="str">
        <f t="shared" si="3"/>
        <v/>
      </c>
      <c r="F113" s="11" t="str" cm="1">
        <f t="array" ref="F113">IF(D113="","",IF($N$11="ENTER INITIALS","",IF(AND(V459&gt;=33,V461&gt;=33),"Inconclusive",_xlfn.IFS(X459+X461=2,"Positive",X458+X459=2,"N1 Rerun",X460+X461=2,"N1 Rerun",X459+X461=1,"Rerun",X458+X460+X459+X461=0,"Rerun",X459+X461=0,"Negative"))))</f>
        <v/>
      </c>
      <c r="G113" s="18"/>
      <c r="H113" s="18"/>
      <c r="I113" s="18"/>
      <c r="J113" s="18"/>
      <c r="K113" s="18"/>
      <c r="L113" s="11" t="str" cm="1">
        <f t="array" ref="L113">_xlfn.IFS(K113="","",K113=F113,"VALIDATED",K113&lt;&gt;F113,"NOT VALIDATED")</f>
        <v/>
      </c>
      <c r="P113" s="1" t="str">
        <f t="shared" si="4"/>
        <v/>
      </c>
      <c r="Q113" s="1" t="s">
        <v>151</v>
      </c>
      <c r="R113" s="1" t="s">
        <v>33</v>
      </c>
      <c r="S113" s="1" t="s">
        <v>34</v>
      </c>
      <c r="T113" s="1" t="s">
        <v>28</v>
      </c>
      <c r="U113" s="1" t="s">
        <v>150</v>
      </c>
      <c r="W113" s="1" t="str">
        <f>IF($N$11="ENTER INITIALS","",IF(V113="","NO",IF(V113&lt;33,"YES","NO")))</f>
        <v/>
      </c>
      <c r="X113" s="5" t="e" cm="1">
        <f t="array" ref="X113">_xlfn.IFS(W113="YES",1,W113="NO",0,W113="NO AMP",0)</f>
        <v>#N/A</v>
      </c>
      <c r="Y113" s="10">
        <v>25</v>
      </c>
    </row>
    <row r="114" spans="1:25">
      <c r="A114" s="1">
        <v>4</v>
      </c>
      <c r="B114" s="1">
        <f t="shared" si="5"/>
        <v>113</v>
      </c>
      <c r="C114" s="1" t="s">
        <v>42</v>
      </c>
      <c r="D114" s="17"/>
      <c r="E114" s="14" t="str">
        <f t="shared" si="3"/>
        <v/>
      </c>
      <c r="F114" s="11" t="str" cm="1">
        <f t="array" ref="F114">IF(D114="","",IF($N$11="ENTER INITIALS","",IF(AND(V463&gt;=33,V465&gt;=33),"Inconclusive",_xlfn.IFS(X463+X465=2,"Positive",X462+X463=2,"N1 Rerun",X464+X465=2,"N1 Rerun",X463+X465=1,"Rerun",X462+X464+X463+X465=0,"Rerun",X463+X465=0,"Negative"))))</f>
        <v/>
      </c>
      <c r="G114" s="18"/>
      <c r="H114" s="18"/>
      <c r="I114" s="18"/>
      <c r="J114" s="18"/>
      <c r="K114" s="18"/>
      <c r="L114" s="11" t="str" cm="1">
        <f t="array" ref="L114">_xlfn.IFS(K114="","",K114=F114,"VALIDATED",K114&lt;&gt;F114,"NOT VALIDATED")</f>
        <v/>
      </c>
      <c r="P114" s="1" t="str">
        <f t="shared" si="4"/>
        <v/>
      </c>
      <c r="Q114" s="1" t="s">
        <v>152</v>
      </c>
      <c r="R114" s="1" t="s">
        <v>26</v>
      </c>
      <c r="S114" s="1" t="s">
        <v>27</v>
      </c>
      <c r="T114" s="1" t="s">
        <v>28</v>
      </c>
      <c r="U114" s="1" t="s">
        <v>153</v>
      </c>
      <c r="W114" s="1" t="str">
        <f>IF($N$11="ENTER INITIALS","",IF(V114="","INVALID",IF(V114&lt;33,"VALID","INVALID")))</f>
        <v/>
      </c>
      <c r="X114" s="5" t="e" cm="1">
        <f t="array" ref="X114">_xlfn.IFS(W114="VALID",1,W114="INVALID",0,W114="NO AMP",0)</f>
        <v>#N/A</v>
      </c>
      <c r="Y114" s="10">
        <v>26</v>
      </c>
    </row>
    <row r="115" spans="1:25">
      <c r="A115" s="1">
        <v>4</v>
      </c>
      <c r="B115" s="1">
        <f t="shared" si="5"/>
        <v>114</v>
      </c>
      <c r="C115" s="1" t="s">
        <v>49</v>
      </c>
      <c r="D115" s="17"/>
      <c r="E115" s="14" t="str">
        <f t="shared" si="3"/>
        <v/>
      </c>
      <c r="F115" s="11" t="str" cm="1">
        <f t="array" ref="F115">IF(D115="","",IF($N$11="ENTER INITIALS","",IF(AND(V467&gt;=33,V469&gt;=33),"Inconclusive",_xlfn.IFS(X467+X469=2,"Positive",X466+X467=2,"N1 Rerun",X468+X469=2,"N1 Rerun",X467+X469=1,"Rerun",X466+X468+X467+X469=0,"Rerun",X467+X469=0,"Negative"))))</f>
        <v/>
      </c>
      <c r="G115" s="18"/>
      <c r="H115" s="18"/>
      <c r="I115" s="18"/>
      <c r="J115" s="18"/>
      <c r="K115" s="18"/>
      <c r="L115" s="11" t="str" cm="1">
        <f t="array" ref="L115">_xlfn.IFS(K115="","",K115=F115,"VALIDATED",K115&lt;&gt;F115,"NOT VALIDATED")</f>
        <v/>
      </c>
      <c r="P115" s="1" t="str">
        <f t="shared" si="4"/>
        <v/>
      </c>
      <c r="Q115" s="1" t="s">
        <v>152</v>
      </c>
      <c r="R115" s="1" t="s">
        <v>33</v>
      </c>
      <c r="S115" s="1" t="s">
        <v>34</v>
      </c>
      <c r="T115" s="1" t="s">
        <v>28</v>
      </c>
      <c r="U115" s="1" t="s">
        <v>153</v>
      </c>
      <c r="W115" s="1" t="str">
        <f>IF($N$11="ENTER INITIALS","",IF(V115="","NO",IF(V115&lt;33,"YES","NO")))</f>
        <v/>
      </c>
      <c r="X115" s="5" t="e" cm="1">
        <f t="array" ref="X115">_xlfn.IFS(W115="YES",1,W115="NO",0,W115="NO AMP",0)</f>
        <v>#N/A</v>
      </c>
      <c r="Y115" s="10">
        <v>26</v>
      </c>
    </row>
    <row r="116" spans="1:25">
      <c r="A116" s="1">
        <v>5</v>
      </c>
      <c r="B116" s="1">
        <f t="shared" si="5"/>
        <v>115</v>
      </c>
      <c r="C116" s="1" t="s">
        <v>22</v>
      </c>
      <c r="D116" s="17"/>
      <c r="E116" s="14" t="str">
        <f t="shared" si="3"/>
        <v/>
      </c>
      <c r="F116" s="11" t="str" cm="1">
        <f t="array" ref="F116">IF(D116="","",IF($N$11="ENTER INITIALS","",IF(AND(V471&gt;=33,V473&gt;=33),"Inconclusive",_xlfn.IFS(X471+X473=2,"Positive",X470+X471=2,"N1 Rerun",X472+X473=2,"N1 Rerun",X471+X473=1,"Rerun",X470+X472+X471+X473=0,"Rerun",X471+X473=0,"Negative"))))</f>
        <v/>
      </c>
      <c r="G116" s="18"/>
      <c r="H116" s="18"/>
      <c r="I116" s="18"/>
      <c r="J116" s="18"/>
      <c r="K116" s="18"/>
      <c r="L116" s="11" t="str" cm="1">
        <f t="array" ref="L116">_xlfn.IFS(K116="","",K116=F116,"VALIDATED",K116&lt;&gt;F116,"NOT VALIDATED")</f>
        <v/>
      </c>
      <c r="P116" s="1" t="str">
        <f t="shared" si="4"/>
        <v/>
      </c>
      <c r="Q116" s="1" t="s">
        <v>154</v>
      </c>
      <c r="R116" s="1" t="s">
        <v>26</v>
      </c>
      <c r="S116" s="1" t="s">
        <v>27</v>
      </c>
      <c r="T116" s="1" t="s">
        <v>28</v>
      </c>
      <c r="U116" s="1" t="s">
        <v>153</v>
      </c>
      <c r="W116" s="1" t="str">
        <f>IF($N$11="ENTER INITIALS","",IF(V116="","INVALID",IF(V116&lt;33,"VALID","INVALID")))</f>
        <v/>
      </c>
      <c r="X116" s="5" t="e" cm="1">
        <f t="array" ref="X116">_xlfn.IFS(W116="VALID",1,W116="INVALID",0,W116="NO AMP",0)</f>
        <v>#N/A</v>
      </c>
      <c r="Y116" s="10">
        <v>26</v>
      </c>
    </row>
    <row r="117" spans="1:25">
      <c r="A117" s="1">
        <v>5</v>
      </c>
      <c r="B117" s="1">
        <f t="shared" si="5"/>
        <v>116</v>
      </c>
      <c r="C117" s="1" t="s">
        <v>31</v>
      </c>
      <c r="D117" s="17"/>
      <c r="E117" s="14" t="str">
        <f t="shared" si="3"/>
        <v/>
      </c>
      <c r="F117" s="11" t="str" cm="1">
        <f t="array" ref="F117">IF(D117="","",IF($N$11="ENTER INITIALS","",IF(AND(V475&gt;=33,V477&gt;=33),"Inconclusive",_xlfn.IFS(X475+X477=2,"Positive",X474+X475=2,"N1 Rerun",X476+X477=2,"N1 Rerun",X475+X477=1,"Rerun",X474+X476+X475+X477=0,"Rerun",X475+X477=0,"Negative"))))</f>
        <v/>
      </c>
      <c r="G117" s="18"/>
      <c r="H117" s="18"/>
      <c r="I117" s="18"/>
      <c r="J117" s="18"/>
      <c r="K117" s="18"/>
      <c r="L117" s="11" t="str" cm="1">
        <f t="array" ref="L117">_xlfn.IFS(K117="","",K117=F117,"VALIDATED",K117&lt;&gt;F117,"NOT VALIDATED")</f>
        <v/>
      </c>
      <c r="P117" s="1" t="str">
        <f t="shared" si="4"/>
        <v/>
      </c>
      <c r="Q117" s="1" t="s">
        <v>154</v>
      </c>
      <c r="R117" s="1" t="s">
        <v>33</v>
      </c>
      <c r="S117" s="1" t="s">
        <v>34</v>
      </c>
      <c r="T117" s="1" t="s">
        <v>28</v>
      </c>
      <c r="U117" s="1" t="s">
        <v>153</v>
      </c>
      <c r="W117" s="1" t="str">
        <f>IF($N$11="ENTER INITIALS","",IF(V117="","NO",IF(V117&lt;33,"YES","NO")))</f>
        <v/>
      </c>
      <c r="X117" s="5" t="e" cm="1">
        <f t="array" ref="X117">_xlfn.IFS(W117="YES",1,W117="NO",0,W117="NO AMP",0)</f>
        <v>#N/A</v>
      </c>
      <c r="Y117" s="10">
        <v>26</v>
      </c>
    </row>
    <row r="118" spans="1:25">
      <c r="A118" s="1">
        <v>5</v>
      </c>
      <c r="B118" s="1">
        <f t="shared" si="5"/>
        <v>117</v>
      </c>
      <c r="C118" s="1" t="s">
        <v>36</v>
      </c>
      <c r="D118" s="17"/>
      <c r="E118" s="14" t="str">
        <f t="shared" si="3"/>
        <v/>
      </c>
      <c r="F118" s="11" t="str" cm="1">
        <f t="array" ref="F118">IF(D118="","",IF($N$11="ENTER INITIALS","",IF(AND(V479&gt;=33,V481&gt;=33),"Inconclusive",_xlfn.IFS(X479+X481=2,"Positive",X478+X479=2,"N1 Rerun",X480+X481=2,"N1 Rerun",X479+X481=1,"Rerun",X478+X480+X479+X481=0,"Rerun",X479+X481=0,"Negative"))))</f>
        <v/>
      </c>
      <c r="G118" s="18"/>
      <c r="H118" s="18"/>
      <c r="I118" s="18"/>
      <c r="J118" s="18"/>
      <c r="K118" s="18"/>
      <c r="L118" s="11" t="str" cm="1">
        <f t="array" ref="L118">_xlfn.IFS(K118="","",K118=F118,"VALIDATED",K118&lt;&gt;F118,"NOT VALIDATED")</f>
        <v/>
      </c>
      <c r="P118" s="1" t="str">
        <f t="shared" si="4"/>
        <v/>
      </c>
      <c r="Q118" s="1" t="s">
        <v>155</v>
      </c>
      <c r="R118" s="1" t="s">
        <v>26</v>
      </c>
      <c r="S118" s="1" t="s">
        <v>27</v>
      </c>
      <c r="T118" s="1" t="s">
        <v>28</v>
      </c>
      <c r="U118" s="1" t="s">
        <v>156</v>
      </c>
      <c r="W118" s="1" t="str">
        <f>IF($N$11="ENTER INITIALS","",IF(V118="","INVALID",IF(V118&lt;33,"VALID","INVALID")))</f>
        <v/>
      </c>
      <c r="X118" s="5" t="e" cm="1">
        <f t="array" ref="X118">_xlfn.IFS(W118="VALID",1,W118="INVALID",0,W118="NO AMP",0)</f>
        <v>#N/A</v>
      </c>
      <c r="Y118" s="10">
        <v>27</v>
      </c>
    </row>
    <row r="119" spans="1:25">
      <c r="A119" s="1">
        <v>5</v>
      </c>
      <c r="B119" s="1">
        <f t="shared" si="5"/>
        <v>118</v>
      </c>
      <c r="C119" s="1" t="s">
        <v>40</v>
      </c>
      <c r="D119" s="17"/>
      <c r="E119" s="14" t="str">
        <f t="shared" si="3"/>
        <v/>
      </c>
      <c r="F119" s="11" t="str" cm="1">
        <f t="array" ref="F119">IF(D119="","",IF($N$11="ENTER INITIALS","",IF(AND(V483&gt;=33,V485&gt;=33),"Inconclusive",_xlfn.IFS(X483+X485=2,"Positive",X482+X483=2,"N1 Rerun",X484+X485=2,"N1 Rerun",X483+X485=1,"Rerun",X482+X484+X483+X485=0,"Rerun",X483+X485=0,"Negative"))))</f>
        <v/>
      </c>
      <c r="G119" s="18"/>
      <c r="H119" s="18"/>
      <c r="I119" s="18"/>
      <c r="J119" s="18"/>
      <c r="K119" s="18"/>
      <c r="L119" s="11" t="str" cm="1">
        <f t="array" ref="L119">_xlfn.IFS(K119="","",K119=F119,"VALIDATED",K119&lt;&gt;F119,"NOT VALIDATED")</f>
        <v/>
      </c>
      <c r="P119" s="1" t="str">
        <f t="shared" si="4"/>
        <v/>
      </c>
      <c r="Q119" s="1" t="s">
        <v>155</v>
      </c>
      <c r="R119" s="1" t="s">
        <v>33</v>
      </c>
      <c r="S119" s="1" t="s">
        <v>34</v>
      </c>
      <c r="T119" s="1" t="s">
        <v>28</v>
      </c>
      <c r="U119" s="1" t="s">
        <v>156</v>
      </c>
      <c r="W119" s="1" t="str">
        <f>IF($N$11="ENTER INITIALS","",IF(V119="","NO",IF(V119&lt;33,"YES","NO")))</f>
        <v/>
      </c>
      <c r="X119" s="5" t="e" cm="1">
        <f t="array" ref="X119">_xlfn.IFS(W119="YES",1,W119="NO",0,W119="NO AMP",0)</f>
        <v>#N/A</v>
      </c>
      <c r="Y119" s="10">
        <v>27</v>
      </c>
    </row>
    <row r="120" spans="1:25">
      <c r="A120" s="1">
        <v>5</v>
      </c>
      <c r="B120" s="1">
        <f t="shared" si="5"/>
        <v>119</v>
      </c>
      <c r="C120" s="1" t="s">
        <v>42</v>
      </c>
      <c r="D120" s="17"/>
      <c r="E120" s="14" t="str">
        <f t="shared" si="3"/>
        <v/>
      </c>
      <c r="F120" s="11" t="str" cm="1">
        <f t="array" ref="F120">IF(D120="","",IF($N$11="ENTER INITIALS","",IF(AND(V487&gt;=33,V489&gt;=33),"Inconclusive",_xlfn.IFS(X487+X489=2,"Positive",X486+X487=2,"N1 Rerun",X488+X489=2,"N1 Rerun",X487+X489=1,"Rerun",X486+X488+X487+X489=0,"Rerun",X487+X489=0,"Negative"))))</f>
        <v/>
      </c>
      <c r="G120" s="18"/>
      <c r="H120" s="18"/>
      <c r="I120" s="18"/>
      <c r="J120" s="18"/>
      <c r="K120" s="18"/>
      <c r="L120" s="11" t="str" cm="1">
        <f t="array" ref="L120">_xlfn.IFS(K120="","",K120=F120,"VALIDATED",K120&lt;&gt;F120,"NOT VALIDATED")</f>
        <v/>
      </c>
      <c r="P120" s="1" t="str">
        <f t="shared" si="4"/>
        <v/>
      </c>
      <c r="Q120" s="1" t="s">
        <v>157</v>
      </c>
      <c r="R120" s="1" t="s">
        <v>26</v>
      </c>
      <c r="S120" s="1" t="s">
        <v>27</v>
      </c>
      <c r="T120" s="1" t="s">
        <v>28</v>
      </c>
      <c r="U120" s="1" t="s">
        <v>156</v>
      </c>
      <c r="W120" s="1" t="str">
        <f>IF($N$11="ENTER INITIALS","",IF(V120="","INVALID",IF(V120&lt;33,"VALID","INVALID")))</f>
        <v/>
      </c>
      <c r="X120" s="5" t="e" cm="1">
        <f t="array" ref="X120">_xlfn.IFS(W120="VALID",1,W120="INVALID",0,W120="NO AMP",0)</f>
        <v>#N/A</v>
      </c>
      <c r="Y120" s="10">
        <v>27</v>
      </c>
    </row>
    <row r="121" spans="1:25">
      <c r="A121" s="1">
        <v>5</v>
      </c>
      <c r="B121" s="1">
        <f t="shared" si="5"/>
        <v>120</v>
      </c>
      <c r="C121" s="1" t="s">
        <v>49</v>
      </c>
      <c r="D121" s="17"/>
      <c r="E121" s="14" t="str">
        <f t="shared" si="3"/>
        <v/>
      </c>
      <c r="F121" s="11" t="str" cm="1">
        <f t="array" ref="F121">IF(D121="","",IF($N$11="ENTER INITIALS","",IF(AND(V491&gt;=33,V493&gt;=33),"Inconclusive",_xlfn.IFS(X491+X493=2,"Positive",X490+X491=2,"N1 Rerun",X492+X493=2,"N1 Rerun",X491+X493=1,"Rerun",X490+X492+X491+X493=0,"Rerun",X491+X493=0,"Negative"))))</f>
        <v/>
      </c>
      <c r="G121" s="18"/>
      <c r="H121" s="18"/>
      <c r="I121" s="18"/>
      <c r="J121" s="18"/>
      <c r="K121" s="18"/>
      <c r="L121" s="11" t="str" cm="1">
        <f t="array" ref="L121">_xlfn.IFS(K121="","",K121=F121,"VALIDATED",K121&lt;&gt;F121,"NOT VALIDATED")</f>
        <v/>
      </c>
      <c r="P121" s="1" t="str">
        <f t="shared" si="4"/>
        <v/>
      </c>
      <c r="Q121" s="1" t="s">
        <v>157</v>
      </c>
      <c r="R121" s="1" t="s">
        <v>33</v>
      </c>
      <c r="S121" s="1" t="s">
        <v>34</v>
      </c>
      <c r="T121" s="1" t="s">
        <v>28</v>
      </c>
      <c r="U121" s="1" t="s">
        <v>156</v>
      </c>
      <c r="W121" s="1" t="str">
        <f>IF($N$11="ENTER INITIALS","",IF(V121="","NO",IF(V121&lt;33,"YES","NO")))</f>
        <v/>
      </c>
      <c r="X121" s="5" t="e" cm="1">
        <f t="array" ref="X121">_xlfn.IFS(W121="YES",1,W121="NO",0,W121="NO AMP",0)</f>
        <v>#N/A</v>
      </c>
      <c r="Y121" s="10">
        <v>27</v>
      </c>
    </row>
    <row r="122" spans="1:25">
      <c r="A122" s="1">
        <v>7</v>
      </c>
      <c r="B122" s="1">
        <f t="shared" si="5"/>
        <v>121</v>
      </c>
      <c r="C122" s="1" t="s">
        <v>22</v>
      </c>
      <c r="D122" s="17"/>
      <c r="E122" s="14" t="str">
        <f t="shared" si="3"/>
        <v/>
      </c>
      <c r="F122" s="11" t="str" cm="1">
        <f t="array" ref="F122">IF(D122="","",IF($N$11="ENTER INITIALS","",IF(AND(V495&gt;=33,V497&gt;=33),"Inconclusive",_xlfn.IFS(X495+X497=2,"Positive",X494+X495=2,"N1 Rerun",X496+X497=2,"N1 Rerun",X495+X497=1,"Rerun",X494+X496+X495+X497=0,"Rerun",X495+X497=0,"Negative"))))</f>
        <v/>
      </c>
      <c r="G122" s="18"/>
      <c r="H122" s="18"/>
      <c r="I122" s="18"/>
      <c r="J122" s="18"/>
      <c r="K122" s="18"/>
      <c r="L122" s="11" t="str" cm="1">
        <f t="array" ref="L122">_xlfn.IFS(K122="","",K122=F122,"VALIDATED",K122&lt;&gt;F122,"NOT VALIDATED")</f>
        <v/>
      </c>
      <c r="P122" s="1" t="str">
        <f t="shared" si="4"/>
        <v/>
      </c>
      <c r="Q122" s="1" t="s">
        <v>158</v>
      </c>
      <c r="R122" s="1" t="s">
        <v>26</v>
      </c>
      <c r="S122" s="1" t="s">
        <v>27</v>
      </c>
      <c r="T122" s="1" t="s">
        <v>28</v>
      </c>
      <c r="U122" s="1" t="s">
        <v>159</v>
      </c>
      <c r="W122" s="1" t="str">
        <f>IF($N$11="ENTER INITIALS","",IF(V122="","INVALID",IF(V122&lt;33,"VALID","INVALID")))</f>
        <v/>
      </c>
      <c r="X122" s="5" t="e" cm="1">
        <f t="array" ref="X122">_xlfn.IFS(W122="VALID",1,W122="INVALID",0,W122="NO AMP",0)</f>
        <v>#N/A</v>
      </c>
      <c r="Y122" s="10">
        <v>28</v>
      </c>
    </row>
    <row r="123" spans="1:25">
      <c r="A123" s="1">
        <v>7</v>
      </c>
      <c r="B123" s="1">
        <f t="shared" si="5"/>
        <v>122</v>
      </c>
      <c r="C123" s="1" t="s">
        <v>31</v>
      </c>
      <c r="D123" s="17"/>
      <c r="E123" s="14" t="str">
        <f t="shared" si="3"/>
        <v/>
      </c>
      <c r="F123" s="11" t="str" cm="1">
        <f t="array" ref="F123">IF(D123="","",IF($N$11="ENTER INITIALS","",IF(AND(V499&gt;=33,V501&gt;=33),"Inconclusive",_xlfn.IFS(X499+X501=2,"Positive",X498+X499=2,"N1 Rerun",X500+X501=2,"N1 Rerun",X499+X501=1,"Rerun",X498+X500+X499+X501=0,"Rerun",X499+X501=0,"Negative"))))</f>
        <v/>
      </c>
      <c r="G123" s="18"/>
      <c r="H123" s="18"/>
      <c r="I123" s="18"/>
      <c r="J123" s="18"/>
      <c r="K123" s="18"/>
      <c r="L123" s="11" t="str" cm="1">
        <f t="array" ref="L123">_xlfn.IFS(K123="","",K123=F123,"VALIDATED",K123&lt;&gt;F123,"NOT VALIDATED")</f>
        <v/>
      </c>
      <c r="P123" s="1" t="str">
        <f t="shared" si="4"/>
        <v/>
      </c>
      <c r="Q123" s="1" t="s">
        <v>158</v>
      </c>
      <c r="R123" s="1" t="s">
        <v>33</v>
      </c>
      <c r="S123" s="1" t="s">
        <v>34</v>
      </c>
      <c r="T123" s="1" t="s">
        <v>28</v>
      </c>
      <c r="U123" s="1" t="s">
        <v>159</v>
      </c>
      <c r="W123" s="1" t="str">
        <f>IF($N$11="ENTER INITIALS","",IF(V123="","NO",IF(V123&lt;33,"YES","NO")))</f>
        <v/>
      </c>
      <c r="X123" s="5" t="e" cm="1">
        <f t="array" ref="X123">_xlfn.IFS(W123="YES",1,W123="NO",0,W123="NO AMP",0)</f>
        <v>#N/A</v>
      </c>
      <c r="Y123" s="10">
        <v>28</v>
      </c>
    </row>
    <row r="124" spans="1:25">
      <c r="A124" s="1">
        <v>7</v>
      </c>
      <c r="B124" s="1">
        <f t="shared" si="5"/>
        <v>123</v>
      </c>
      <c r="C124" s="1" t="s">
        <v>36</v>
      </c>
      <c r="D124" s="17"/>
      <c r="E124" s="14" t="str">
        <f t="shared" si="3"/>
        <v/>
      </c>
      <c r="F124" s="11" t="str" cm="1">
        <f t="array" ref="F124">IF(D124="","",IF($N$11="ENTER INITIALS","",IF(AND(V503&gt;=33,V505&gt;=33),"Inconclusive",_xlfn.IFS(X503+X505=2,"Positive",X502+X503=2,"N1 Rerun",X504+X505=2,"N1 Rerun",X503+X505=1,"Rerun",X502+X504+X503+X505=0,"Rerun",X503+X505=0,"Negative"))))</f>
        <v/>
      </c>
      <c r="G124" s="18"/>
      <c r="H124" s="18"/>
      <c r="I124" s="18"/>
      <c r="J124" s="18"/>
      <c r="K124" s="18"/>
      <c r="L124" s="11" t="str" cm="1">
        <f t="array" ref="L124">_xlfn.IFS(K124="","",K124=F124,"VALIDATED",K124&lt;&gt;F124,"NOT VALIDATED")</f>
        <v/>
      </c>
      <c r="P124" s="1" t="str">
        <f t="shared" si="4"/>
        <v/>
      </c>
      <c r="Q124" s="1" t="s">
        <v>160</v>
      </c>
      <c r="R124" s="1" t="s">
        <v>26</v>
      </c>
      <c r="S124" s="1" t="s">
        <v>27</v>
      </c>
      <c r="T124" s="1" t="s">
        <v>28</v>
      </c>
      <c r="U124" s="1" t="s">
        <v>159</v>
      </c>
      <c r="W124" s="1" t="str">
        <f>IF($N$11="ENTER INITIALS","",IF(V124="","INVALID",IF(V124&lt;33,"VALID","INVALID")))</f>
        <v/>
      </c>
      <c r="X124" s="5" t="e" cm="1">
        <f t="array" ref="X124">_xlfn.IFS(W124="VALID",1,W124="INVALID",0,W124="NO AMP",0)</f>
        <v>#N/A</v>
      </c>
      <c r="Y124" s="10">
        <v>28</v>
      </c>
    </row>
    <row r="125" spans="1:25">
      <c r="A125" s="1">
        <v>7</v>
      </c>
      <c r="B125" s="1">
        <f t="shared" si="5"/>
        <v>124</v>
      </c>
      <c r="C125" s="1" t="s">
        <v>40</v>
      </c>
      <c r="D125" s="17"/>
      <c r="E125" s="14" t="str">
        <f t="shared" si="3"/>
        <v/>
      </c>
      <c r="F125" s="11" t="str" cm="1">
        <f t="array" ref="F125">IF(D125="","",IF($N$11="ENTER INITIALS","",IF(AND(V507&gt;=33,V509&gt;=33),"Inconclusive",_xlfn.IFS(X507+X509=2,"Positive",X506+X507=2,"N1 Rerun",X508+X509=2,"N1 Rerun",X507+X509=1,"Rerun",X506+X508+X507+X509=0,"Rerun",X507+X509=0,"Negative"))))</f>
        <v/>
      </c>
      <c r="G125" s="18"/>
      <c r="H125" s="18"/>
      <c r="I125" s="18"/>
      <c r="J125" s="18"/>
      <c r="K125" s="18"/>
      <c r="L125" s="11" t="str" cm="1">
        <f t="array" ref="L125">_xlfn.IFS(K125="","",K125=F125,"VALIDATED",K125&lt;&gt;F125,"NOT VALIDATED")</f>
        <v/>
      </c>
      <c r="P125" s="1" t="str">
        <f t="shared" si="4"/>
        <v/>
      </c>
      <c r="Q125" s="1" t="s">
        <v>160</v>
      </c>
      <c r="R125" s="1" t="s">
        <v>33</v>
      </c>
      <c r="S125" s="1" t="s">
        <v>34</v>
      </c>
      <c r="T125" s="1" t="s">
        <v>28</v>
      </c>
      <c r="U125" s="1" t="s">
        <v>159</v>
      </c>
      <c r="W125" s="1" t="str">
        <f>IF($N$11="ENTER INITIALS","",IF(V125="","NO",IF(V125&lt;33,"YES","NO")))</f>
        <v/>
      </c>
      <c r="X125" s="5" t="e" cm="1">
        <f t="array" ref="X125">_xlfn.IFS(W125="YES",1,W125="NO",0,W125="NO AMP",0)</f>
        <v>#N/A</v>
      </c>
      <c r="Y125" s="10">
        <v>28</v>
      </c>
    </row>
    <row r="126" spans="1:25">
      <c r="A126" s="1">
        <v>7</v>
      </c>
      <c r="B126" s="1">
        <f t="shared" si="5"/>
        <v>125</v>
      </c>
      <c r="C126" s="1" t="s">
        <v>42</v>
      </c>
      <c r="D126" s="17"/>
      <c r="E126" s="14" t="str">
        <f t="shared" si="3"/>
        <v/>
      </c>
      <c r="F126" s="11" t="str" cm="1">
        <f t="array" ref="F126">IF(D126="","",IF($N$11="ENTER INITIALS","",IF(AND(V511&gt;=33,V513&gt;=33),"Inconclusive",_xlfn.IFS(X511+X513=2,"Positive",X510+X511=2,"N1 Rerun",X512+X513=2,"N1 Rerun",X511+X513=1,"Rerun",X510+X512+X511+X513=0,"Rerun",X511+X513=0,"Negative"))))</f>
        <v/>
      </c>
      <c r="G126" s="18"/>
      <c r="H126" s="18"/>
      <c r="I126" s="19"/>
      <c r="J126" s="18"/>
      <c r="K126" s="18"/>
      <c r="L126" s="11" t="str" cm="1">
        <f t="array" ref="L126">_xlfn.IFS(K126="","",K126=F126,"VALIDATED",K126&lt;&gt;F126,"NOT VALIDATED")</f>
        <v/>
      </c>
      <c r="P126" s="1" t="str">
        <f t="shared" si="4"/>
        <v/>
      </c>
      <c r="Q126" s="1" t="s">
        <v>161</v>
      </c>
      <c r="R126" s="1" t="s">
        <v>26</v>
      </c>
      <c r="S126" s="1" t="s">
        <v>27</v>
      </c>
      <c r="T126" s="1" t="s">
        <v>28</v>
      </c>
      <c r="U126" s="1" t="s">
        <v>162</v>
      </c>
      <c r="W126" s="1" t="str">
        <f>IF($N$11="ENTER INITIALS","",IF(V126="","INVALID",IF(V126&lt;33,"VALID","INVALID")))</f>
        <v/>
      </c>
      <c r="X126" s="5" t="e" cm="1">
        <f t="array" ref="X126">_xlfn.IFS(W126="VALID",1,W126="INVALID",0,W126="NO AMP",0)</f>
        <v>#N/A</v>
      </c>
      <c r="Y126" s="10">
        <v>29</v>
      </c>
    </row>
    <row r="127" spans="1:25">
      <c r="A127" s="1">
        <v>7</v>
      </c>
      <c r="B127" s="1">
        <f t="shared" si="5"/>
        <v>126</v>
      </c>
      <c r="C127" s="1" t="s">
        <v>49</v>
      </c>
      <c r="D127" s="17"/>
      <c r="E127" s="14" t="str">
        <f t="shared" si="3"/>
        <v/>
      </c>
      <c r="F127" s="11" t="str" cm="1">
        <f t="array" ref="F127">IF(D127="","",IF($N$11="ENTER INITIALS","",IF(AND(V515&gt;=33,V517&gt;=33),"Inconclusive",_xlfn.IFS(X515+X517=2,"Positive",X514+X515=2,"N1 Rerun",X516+X517=2,"N1 Rerun",X515+X517=1,"Rerun",X514+X516+X515+X517=0,"Rerun",X515+X517=0,"Negative"))))</f>
        <v/>
      </c>
      <c r="G127" s="18"/>
      <c r="H127" s="18"/>
      <c r="I127" s="19"/>
      <c r="J127" s="18"/>
      <c r="K127" s="18"/>
      <c r="L127" s="11" t="str" cm="1">
        <f t="array" ref="L127">_xlfn.IFS(K127="","",K127=F127,"VALIDATED",K127&lt;&gt;F127,"NOT VALIDATED")</f>
        <v/>
      </c>
      <c r="P127" s="1" t="str">
        <f t="shared" si="4"/>
        <v/>
      </c>
      <c r="Q127" s="1" t="s">
        <v>161</v>
      </c>
      <c r="R127" s="1" t="s">
        <v>33</v>
      </c>
      <c r="S127" s="1" t="s">
        <v>34</v>
      </c>
      <c r="T127" s="1" t="s">
        <v>28</v>
      </c>
      <c r="U127" s="1" t="s">
        <v>162</v>
      </c>
      <c r="W127" s="1" t="str">
        <f>IF($N$11="ENTER INITIALS","",IF(V127="","NO",IF(V127&lt;33,"YES","NO")))</f>
        <v/>
      </c>
      <c r="X127" s="5" t="e" cm="1">
        <f t="array" ref="X127">_xlfn.IFS(W127="YES",1,W127="NO",0,W127="NO AMP",0)</f>
        <v>#N/A</v>
      </c>
      <c r="Y127" s="10">
        <v>29</v>
      </c>
    </row>
    <row r="128" spans="1:25">
      <c r="A128" s="1">
        <v>8</v>
      </c>
      <c r="B128" s="1">
        <f t="shared" si="5"/>
        <v>127</v>
      </c>
      <c r="C128" s="1" t="s">
        <v>22</v>
      </c>
      <c r="D128" s="17"/>
      <c r="E128" s="14" t="str">
        <f t="shared" si="3"/>
        <v/>
      </c>
      <c r="F128" s="11" t="str" cm="1">
        <f t="array" ref="F128">IF(D128="","",IF($N$11="ENTER INITIALS","",IF(AND(V519&gt;=33,V521&gt;=33),"Inconclusive",_xlfn.IFS(X519+X521=2,"Positive",X518+X519=2,"N1 Rerun",X520+X521=2,"N1 Rerun",X519+X521=1,"Rerun",X518+X520+X519+X521=0,"Rerun",X519+X521=0,"Negative"))))</f>
        <v/>
      </c>
      <c r="G128" s="18"/>
      <c r="H128" s="18"/>
      <c r="I128" s="19"/>
      <c r="J128" s="18"/>
      <c r="K128" s="18"/>
      <c r="L128" s="11" t="str" cm="1">
        <f t="array" ref="L128">_xlfn.IFS(K128="","",K128=F128,"VALIDATED",K128&lt;&gt;F128,"NOT VALIDATED")</f>
        <v/>
      </c>
      <c r="P128" s="1" t="str">
        <f t="shared" si="4"/>
        <v/>
      </c>
      <c r="Q128" s="1" t="s">
        <v>163</v>
      </c>
      <c r="R128" s="1" t="s">
        <v>26</v>
      </c>
      <c r="S128" s="1" t="s">
        <v>27</v>
      </c>
      <c r="T128" s="1" t="s">
        <v>28</v>
      </c>
      <c r="U128" s="1" t="s">
        <v>162</v>
      </c>
      <c r="W128" s="1" t="str">
        <f>IF($N$11="ENTER INITIALS","",IF(V128="","INVALID",IF(V128&lt;33,"VALID","INVALID")))</f>
        <v/>
      </c>
      <c r="X128" s="5" t="e" cm="1">
        <f t="array" ref="X128">_xlfn.IFS(W128="VALID",1,W128="INVALID",0,W128="NO AMP",0)</f>
        <v>#N/A</v>
      </c>
      <c r="Y128" s="10">
        <v>29</v>
      </c>
    </row>
    <row r="129" spans="1:25">
      <c r="A129" s="1">
        <v>8</v>
      </c>
      <c r="B129" s="1">
        <f t="shared" si="5"/>
        <v>128</v>
      </c>
      <c r="C129" s="1" t="s">
        <v>31</v>
      </c>
      <c r="D129" s="17"/>
      <c r="E129" s="14" t="str">
        <f t="shared" si="3"/>
        <v/>
      </c>
      <c r="F129" s="11" t="str" cm="1">
        <f t="array" ref="F129">IF(D129="","",IF($N$11="ENTER INITIALS","",IF(AND(V523&gt;=33,V525&gt;=33),"Inconclusive",_xlfn.IFS(X523+X525=2,"Positive",X522+X523=2,"N1 Rerun",X524+X525=2,"N1 Rerun",X523+X525=1,"Rerun",X522+X524+X523+X525=0,"Rerun",X523+X525=0,"Negative"))))</f>
        <v/>
      </c>
      <c r="G129" s="18"/>
      <c r="H129" s="18"/>
      <c r="I129" s="19"/>
      <c r="J129" s="18"/>
      <c r="K129" s="18"/>
      <c r="L129" s="11" t="str" cm="1">
        <f t="array" ref="L129">_xlfn.IFS(K129="","",K129=F129,"VALIDATED",K129&lt;&gt;F129,"NOT VALIDATED")</f>
        <v/>
      </c>
      <c r="P129" s="1" t="str">
        <f t="shared" si="4"/>
        <v/>
      </c>
      <c r="Q129" s="1" t="s">
        <v>163</v>
      </c>
      <c r="R129" s="1" t="s">
        <v>33</v>
      </c>
      <c r="S129" s="1" t="s">
        <v>34</v>
      </c>
      <c r="T129" s="1" t="s">
        <v>28</v>
      </c>
      <c r="U129" s="1" t="s">
        <v>162</v>
      </c>
      <c r="W129" s="1" t="str">
        <f>IF($N$11="ENTER INITIALS","",IF(V129="","NO",IF(V129&lt;33,"YES","NO")))</f>
        <v/>
      </c>
      <c r="X129" s="5" t="e" cm="1">
        <f t="array" ref="X129">_xlfn.IFS(W129="YES",1,W129="NO",0,W129="NO AMP",0)</f>
        <v>#N/A</v>
      </c>
      <c r="Y129" s="10">
        <v>29</v>
      </c>
    </row>
    <row r="130" spans="1:25">
      <c r="A130" s="1">
        <v>8</v>
      </c>
      <c r="B130" s="1">
        <f t="shared" si="5"/>
        <v>129</v>
      </c>
      <c r="C130" s="1" t="s">
        <v>36</v>
      </c>
      <c r="D130" s="17"/>
      <c r="E130" s="14" t="str">
        <f t="shared" si="3"/>
        <v/>
      </c>
      <c r="F130" s="11" t="str" cm="1">
        <f t="array" ref="F130">IF(D130="","",IF($N$11="ENTER INITIALS","",IF(AND(V527&gt;=33,V529&gt;=33),"Inconclusive",_xlfn.IFS(X527+X529=2,"Positive",X526+X527=2,"N1 Rerun",X528+X529=2,"N1 Rerun",X527+X529=1,"Rerun",X526+X528+X527+X529=0,"Rerun",X527+X529=0,"Negative"))))</f>
        <v/>
      </c>
      <c r="G130" s="18"/>
      <c r="H130" s="18"/>
      <c r="I130" s="19"/>
      <c r="J130" s="18"/>
      <c r="K130" s="18"/>
      <c r="L130" s="11" t="str" cm="1">
        <f t="array" ref="L130">_xlfn.IFS(K130="","",K130=F130,"VALIDATED",K130&lt;&gt;F130,"NOT VALIDATED")</f>
        <v/>
      </c>
      <c r="P130" s="1" t="str">
        <f t="shared" si="4"/>
        <v/>
      </c>
      <c r="Q130" s="1" t="s">
        <v>164</v>
      </c>
      <c r="R130" s="1" t="s">
        <v>26</v>
      </c>
      <c r="S130" s="1" t="s">
        <v>27</v>
      </c>
      <c r="T130" s="1" t="s">
        <v>28</v>
      </c>
      <c r="U130" s="1" t="s">
        <v>165</v>
      </c>
      <c r="W130" s="1" t="str">
        <f>IF($N$11="ENTER INITIALS","",IF(V130="","INVALID",IF(V130&lt;33,"VALID","INVALID")))</f>
        <v/>
      </c>
      <c r="X130" s="5" t="e" cm="1">
        <f t="array" ref="X130">_xlfn.IFS(W130="VALID",1,W130="INVALID",0,W130="NO AMP",0)</f>
        <v>#N/A</v>
      </c>
      <c r="Y130" s="10">
        <v>30</v>
      </c>
    </row>
    <row r="131" spans="1:25">
      <c r="A131" s="1">
        <v>8</v>
      </c>
      <c r="B131" s="1">
        <f t="shared" si="5"/>
        <v>130</v>
      </c>
      <c r="C131" s="1" t="s">
        <v>40</v>
      </c>
      <c r="D131" s="17"/>
      <c r="E131" s="14" t="str">
        <f t="shared" ref="E131:E190" si="6">IF(L131="",_xlfn.XLOOKUP($Z$4 &amp; $Z$4,F131 &amp; G131,$Z$2, _xlfn.XLOOKUP($Z$5 &amp; $Z$5,F131 &amp; G131,$Z$6,F131)),"NO RESULT")</f>
        <v/>
      </c>
      <c r="F131" s="11" t="str" cm="1">
        <f t="array" ref="F131">IF(D131="","",IF($N$11="ENTER INITIALS","",IF(AND(V531&gt;=33,V533&gt;=33),"Inconclusive",_xlfn.IFS(X531+X533=2,"Positive",X530+X531=2,"N1 Rerun",X532+X533=2,"N1 Rerun",X531+X533=1,"Rerun",X530+X532+X531+X533=0,"Rerun",X531+X533=0,"Negative"))))</f>
        <v/>
      </c>
      <c r="G131" s="18"/>
      <c r="H131" s="18"/>
      <c r="I131" s="19"/>
      <c r="J131" s="18"/>
      <c r="K131" s="18"/>
      <c r="L131" s="11" t="str" cm="1">
        <f t="array" ref="L131">_xlfn.IFS(K131="","",K131=F131,"VALIDATED",K131&lt;&gt;F131,"NOT VALIDATED")</f>
        <v/>
      </c>
      <c r="P131" s="1" t="str">
        <f t="shared" si="4"/>
        <v/>
      </c>
      <c r="Q131" s="1" t="s">
        <v>164</v>
      </c>
      <c r="R131" s="1" t="s">
        <v>33</v>
      </c>
      <c r="S131" s="1" t="s">
        <v>34</v>
      </c>
      <c r="T131" s="1" t="s">
        <v>28</v>
      </c>
      <c r="U131" s="1" t="s">
        <v>165</v>
      </c>
      <c r="W131" s="1" t="str">
        <f>IF($N$11="ENTER INITIALS","",IF(V131="","NO",IF(V131&lt;33,"YES","NO")))</f>
        <v/>
      </c>
      <c r="X131" s="5" t="e" cm="1">
        <f t="array" ref="X131">_xlfn.IFS(W131="YES",1,W131="NO",0,W131="NO AMP",0)</f>
        <v>#N/A</v>
      </c>
      <c r="Y131" s="10">
        <v>30</v>
      </c>
    </row>
    <row r="132" spans="1:25">
      <c r="A132" s="1">
        <v>8</v>
      </c>
      <c r="B132" s="1">
        <f t="shared" si="5"/>
        <v>131</v>
      </c>
      <c r="C132" s="1" t="s">
        <v>42</v>
      </c>
      <c r="D132" s="17"/>
      <c r="E132" s="14" t="str">
        <f t="shared" si="6"/>
        <v/>
      </c>
      <c r="F132" s="11" t="str" cm="1">
        <f t="array" ref="F132">IF(D132="","",IF($N$11="ENTER INITIALS","",IF(AND(V535&gt;=33,V537&gt;=33),"Inconclusive",_xlfn.IFS(X535+X537=2,"Positive",X534+X535=2,"N1 Rerun",X536+X537=2,"N1 Rerun",X535+X537=1,"Rerun",X534+X536+X535+X537=0,"Rerun",X535+X537=0,"Negative"))))</f>
        <v/>
      </c>
      <c r="G132" s="18"/>
      <c r="H132" s="18"/>
      <c r="I132" s="19"/>
      <c r="J132" s="18"/>
      <c r="K132" s="18"/>
      <c r="L132" s="11" t="str" cm="1">
        <f t="array" ref="L132">_xlfn.IFS(K132="","",K132=F132,"VALIDATED",K132&lt;&gt;F132,"NOT VALIDATED")</f>
        <v/>
      </c>
      <c r="P132" s="1" t="str">
        <f t="shared" si="4"/>
        <v/>
      </c>
      <c r="Q132" s="1" t="s">
        <v>166</v>
      </c>
      <c r="R132" s="1" t="s">
        <v>26</v>
      </c>
      <c r="S132" s="1" t="s">
        <v>27</v>
      </c>
      <c r="T132" s="1" t="s">
        <v>28</v>
      </c>
      <c r="U132" s="1" t="s">
        <v>165</v>
      </c>
      <c r="W132" s="1" t="str">
        <f>IF($N$11="ENTER INITIALS","",IF(V132="","INVALID",IF(V132&lt;33,"VALID","INVALID")))</f>
        <v/>
      </c>
      <c r="X132" s="5" t="e" cm="1">
        <f t="array" ref="X132">_xlfn.IFS(W132="VALID",1,W132="INVALID",0,W132="NO AMP",0)</f>
        <v>#N/A</v>
      </c>
      <c r="Y132" s="10">
        <v>30</v>
      </c>
    </row>
    <row r="133" spans="1:25">
      <c r="A133" s="1">
        <v>8</v>
      </c>
      <c r="B133" s="1">
        <f t="shared" si="5"/>
        <v>132</v>
      </c>
      <c r="C133" s="1" t="s">
        <v>49</v>
      </c>
      <c r="D133" s="17"/>
      <c r="E133" s="14" t="str">
        <f t="shared" si="6"/>
        <v/>
      </c>
      <c r="F133" s="11" t="str" cm="1">
        <f t="array" ref="F133">IF(D133="","",IF($N$11="ENTER INITIALS","",IF(AND(V539&gt;=33,V541&gt;=33),"Inconclusive",_xlfn.IFS(X539+X541=2,"Positive",X538+X539=2,"N1 Rerun",X540+X541=2,"N1 Rerun",X539+X541=1,"Rerun",X538+X540+X539+X541=0,"Rerun",X539+X541=0,"Negative"))))</f>
        <v/>
      </c>
      <c r="G133" s="18"/>
      <c r="H133" s="18"/>
      <c r="I133" s="19"/>
      <c r="J133" s="18"/>
      <c r="K133" s="18"/>
      <c r="L133" s="11" t="str" cm="1">
        <f t="array" ref="L133">_xlfn.IFS(K133="","",K133=F133,"VALIDATED",K133&lt;&gt;F133,"NOT VALIDATED")</f>
        <v/>
      </c>
      <c r="P133" s="1" t="str">
        <f t="shared" si="4"/>
        <v/>
      </c>
      <c r="Q133" s="1" t="s">
        <v>166</v>
      </c>
      <c r="R133" s="1" t="s">
        <v>33</v>
      </c>
      <c r="S133" s="1" t="s">
        <v>34</v>
      </c>
      <c r="T133" s="1" t="s">
        <v>28</v>
      </c>
      <c r="U133" s="1" t="s">
        <v>165</v>
      </c>
      <c r="W133" s="1" t="str">
        <f>IF($N$11="ENTER INITIALS","",IF(V133="","NO",IF(V133&lt;33,"YES","NO")))</f>
        <v/>
      </c>
      <c r="X133" s="5" t="e" cm="1">
        <f t="array" ref="X133">_xlfn.IFS(W133="YES",1,W133="NO",0,W133="NO AMP",0)</f>
        <v>#N/A</v>
      </c>
      <c r="Y133" s="10">
        <v>30</v>
      </c>
    </row>
    <row r="134" spans="1:25">
      <c r="A134" s="1">
        <v>10</v>
      </c>
      <c r="B134" s="1">
        <f t="shared" si="5"/>
        <v>133</v>
      </c>
      <c r="C134" s="1" t="s">
        <v>22</v>
      </c>
      <c r="D134" s="17"/>
      <c r="E134" s="14" t="str">
        <f t="shared" si="6"/>
        <v/>
      </c>
      <c r="F134" s="11" t="str" cm="1">
        <f t="array" ref="F134">IF(D134="","",IF($N$11="ENTER INITIALS","",IF(AND(V543&gt;=33,V545&gt;=33),"Inconclusive",_xlfn.IFS(X543+X545=2,"Positive",X542+X543=2,"N1 Rerun",X544+X545=2,"N1 Rerun",X543+X545=1,"Rerun",X542+X544+X543+X545=0,"Rerun",X543+X545=0,"Negative"))))</f>
        <v/>
      </c>
      <c r="G134" s="18"/>
      <c r="H134" s="18"/>
      <c r="I134" s="19"/>
      <c r="J134" s="18"/>
      <c r="K134" s="18"/>
      <c r="L134" s="11" t="str" cm="1">
        <f t="array" ref="L134">_xlfn.IFS(K134="","",K134=F134,"VALIDATED",K134&lt;&gt;F134,"NOT VALIDATED")</f>
        <v/>
      </c>
      <c r="P134" s="1" t="str">
        <f t="shared" si="4"/>
        <v/>
      </c>
      <c r="Q134" s="1" t="s">
        <v>167</v>
      </c>
      <c r="R134" s="1" t="s">
        <v>26</v>
      </c>
      <c r="S134" s="1" t="s">
        <v>27</v>
      </c>
      <c r="T134" s="1" t="s">
        <v>28</v>
      </c>
      <c r="U134" s="1" t="s">
        <v>168</v>
      </c>
      <c r="W134" s="1" t="str">
        <f>IF($N$11="ENTER INITIALS","",IF(V134="","INVALID",IF(V134&lt;33,"VALID","INVALID")))</f>
        <v/>
      </c>
      <c r="X134" s="5" t="e" cm="1">
        <f t="array" ref="X134">_xlfn.IFS(W134="VALID",1,W134="INVALID",0,W134="NO AMP",0)</f>
        <v>#N/A</v>
      </c>
      <c r="Y134" s="10">
        <v>31</v>
      </c>
    </row>
    <row r="135" spans="1:25">
      <c r="A135" s="1">
        <v>10</v>
      </c>
      <c r="B135" s="1">
        <f t="shared" si="5"/>
        <v>134</v>
      </c>
      <c r="C135" s="1" t="s">
        <v>31</v>
      </c>
      <c r="D135" s="17"/>
      <c r="E135" s="14" t="str">
        <f t="shared" si="6"/>
        <v/>
      </c>
      <c r="F135" s="11" t="str" cm="1">
        <f t="array" ref="F135">IF(D135="","",IF($N$11="ENTER INITIALS","",IF(AND(V547&gt;=33,V549&gt;=33),"Inconclusive",_xlfn.IFS(X547+X549=2,"Positive",X546+X547=2,"N1 Rerun",X548+X549=2,"N1 Rerun",X547+X549=1,"Rerun",X546+X548+X547+X549=0,"Rerun",X547+X549=0,"Negative"))))</f>
        <v/>
      </c>
      <c r="G135" s="18"/>
      <c r="H135" s="18"/>
      <c r="I135" s="19"/>
      <c r="J135" s="18"/>
      <c r="K135" s="18"/>
      <c r="L135" s="11" t="str" cm="1">
        <f t="array" ref="L135">_xlfn.IFS(K135="","",K135=F135,"VALIDATED",K135&lt;&gt;F135,"NOT VALIDATED")</f>
        <v/>
      </c>
      <c r="P135" s="1" t="str">
        <f t="shared" si="4"/>
        <v/>
      </c>
      <c r="Q135" s="1" t="s">
        <v>167</v>
      </c>
      <c r="R135" s="1" t="s">
        <v>33</v>
      </c>
      <c r="S135" s="1" t="s">
        <v>34</v>
      </c>
      <c r="T135" s="1" t="s">
        <v>28</v>
      </c>
      <c r="U135" s="1" t="s">
        <v>168</v>
      </c>
      <c r="W135" s="1" t="str">
        <f>IF($N$11="ENTER INITIALS","",IF(V135="","NO",IF(V135&lt;33,"YES","NO")))</f>
        <v/>
      </c>
      <c r="X135" s="5" t="e" cm="1">
        <f t="array" ref="X135">_xlfn.IFS(W135="YES",1,W135="NO",0,W135="NO AMP",0)</f>
        <v>#N/A</v>
      </c>
      <c r="Y135" s="10">
        <v>31</v>
      </c>
    </row>
    <row r="136" spans="1:25">
      <c r="A136" s="1">
        <v>10</v>
      </c>
      <c r="B136" s="1">
        <f t="shared" si="5"/>
        <v>135</v>
      </c>
      <c r="C136" s="1" t="s">
        <v>36</v>
      </c>
      <c r="D136" s="17"/>
      <c r="E136" s="14" t="str">
        <f t="shared" si="6"/>
        <v/>
      </c>
      <c r="F136" s="11" t="str" cm="1">
        <f t="array" ref="F136">IF(D136="","",IF($N$11="ENTER INITIALS","",IF(AND(V551&gt;=33,V553&gt;=33),"Inconclusive",_xlfn.IFS(X551+X553=2,"Positive",X550+X551=2,"N1 Rerun",X552+X553=2,"N1 Rerun",X551+X553=1,"Rerun",X550+X552+X551+X553=0,"Rerun",X551+X553=0,"Negative"))))</f>
        <v/>
      </c>
      <c r="G136" s="18"/>
      <c r="H136" s="18"/>
      <c r="I136" s="19"/>
      <c r="J136" s="18"/>
      <c r="K136" s="18"/>
      <c r="L136" s="11" t="str" cm="1">
        <f t="array" ref="L136">_xlfn.IFS(K136="","",K136=F136,"VALIDATED",K136&lt;&gt;F136,"NOT VALIDATED")</f>
        <v/>
      </c>
      <c r="P136" s="1" t="str">
        <f t="shared" si="4"/>
        <v/>
      </c>
      <c r="Q136" s="1" t="s">
        <v>169</v>
      </c>
      <c r="R136" s="1" t="s">
        <v>26</v>
      </c>
      <c r="S136" s="1" t="s">
        <v>27</v>
      </c>
      <c r="T136" s="1" t="s">
        <v>28</v>
      </c>
      <c r="U136" s="1" t="s">
        <v>168</v>
      </c>
      <c r="W136" s="1" t="str">
        <f>IF($N$11="ENTER INITIALS","",IF(V136="","INVALID",IF(V136&lt;33,"VALID","INVALID")))</f>
        <v/>
      </c>
      <c r="X136" s="5" t="e" cm="1">
        <f t="array" ref="X136">_xlfn.IFS(W136="VALID",1,W136="INVALID",0,W136="NO AMP",0)</f>
        <v>#N/A</v>
      </c>
      <c r="Y136" s="10">
        <v>31</v>
      </c>
    </row>
    <row r="137" spans="1:25">
      <c r="A137" s="1">
        <v>10</v>
      </c>
      <c r="B137" s="1">
        <f t="shared" si="5"/>
        <v>136</v>
      </c>
      <c r="C137" s="1" t="s">
        <v>40</v>
      </c>
      <c r="D137" s="17"/>
      <c r="E137" s="14" t="str">
        <f t="shared" si="6"/>
        <v/>
      </c>
      <c r="F137" s="11" t="str" cm="1">
        <f t="array" ref="F137">IF(D137="","",IF($N$11="ENTER INITIALS","",IF(AND(V555&gt;=33,V557&gt;=33),"Inconclusive",_xlfn.IFS(X555+X557=2,"Positive",X554+X555=2,"N1 Rerun",X556+X557=2,"N1 Rerun",X555+X557=1,"Rerun",X554+X556+X555+X557=0,"Rerun",X555+X557=0,"Negative"))))</f>
        <v/>
      </c>
      <c r="G137" s="18"/>
      <c r="H137" s="18"/>
      <c r="I137" s="19"/>
      <c r="J137" s="18"/>
      <c r="K137" s="18"/>
      <c r="L137" s="11" t="str" cm="1">
        <f t="array" ref="L137">_xlfn.IFS(K137="","",K137=F137,"VALIDATED",K137&lt;&gt;F137,"NOT VALIDATED")</f>
        <v/>
      </c>
      <c r="P137" s="1" t="str">
        <f t="shared" si="4"/>
        <v/>
      </c>
      <c r="Q137" s="1" t="s">
        <v>169</v>
      </c>
      <c r="R137" s="1" t="s">
        <v>33</v>
      </c>
      <c r="S137" s="1" t="s">
        <v>34</v>
      </c>
      <c r="T137" s="1" t="s">
        <v>28</v>
      </c>
      <c r="U137" s="1" t="s">
        <v>168</v>
      </c>
      <c r="W137" s="1" t="str">
        <f>IF($N$11="ENTER INITIALS","",IF(V137="","NO",IF(V137&lt;33,"YES","NO")))</f>
        <v/>
      </c>
      <c r="X137" s="5" t="e" cm="1">
        <f t="array" ref="X137">_xlfn.IFS(W137="YES",1,W137="NO",0,W137="NO AMP",0)</f>
        <v>#N/A</v>
      </c>
      <c r="Y137" s="10">
        <v>31</v>
      </c>
    </row>
    <row r="138" spans="1:25">
      <c r="A138" s="1">
        <v>10</v>
      </c>
      <c r="B138" s="1">
        <f t="shared" si="5"/>
        <v>137</v>
      </c>
      <c r="C138" s="1" t="s">
        <v>42</v>
      </c>
      <c r="D138" s="17"/>
      <c r="E138" s="14" t="str">
        <f t="shared" si="6"/>
        <v/>
      </c>
      <c r="F138" s="11" t="str" cm="1">
        <f t="array" ref="F138">IF(D138="","",IF($N$11="ENTER INITIALS","",IF(AND(V559&gt;=33,V561&gt;=33),"Inconclusive",_xlfn.IFS(X559+X561=2,"Positive",X558+X559=2,"N1 Rerun",X560+X561=2,"N1 Rerun",X559+X561=1,"Rerun",X558+X560+X559+X561=0,"Rerun",X559+X561=0,"Negative"))))</f>
        <v/>
      </c>
      <c r="G138" s="18"/>
      <c r="H138" s="18"/>
      <c r="I138" s="19"/>
      <c r="J138" s="18"/>
      <c r="K138" s="18"/>
      <c r="L138" s="11" t="str" cm="1">
        <f t="array" ref="L138">_xlfn.IFS(K138="","",K138=F138,"VALIDATED",K138&lt;&gt;F138,"NOT VALIDATED")</f>
        <v/>
      </c>
      <c r="P138" s="1" t="str">
        <f t="shared" si="4"/>
        <v/>
      </c>
      <c r="Q138" s="1" t="s">
        <v>170</v>
      </c>
      <c r="R138" s="1" t="s">
        <v>26</v>
      </c>
      <c r="S138" s="1" t="s">
        <v>27</v>
      </c>
      <c r="T138" s="1" t="s">
        <v>28</v>
      </c>
      <c r="U138" s="1" t="s">
        <v>171</v>
      </c>
      <c r="W138" s="1" t="str">
        <f>IF($N$11="ENTER INITIALS","",IF(V138="","INVALID",IF(V138&lt;33,"VALID","INVALID")))</f>
        <v/>
      </c>
      <c r="X138" s="5" t="e" cm="1">
        <f t="array" ref="X138">_xlfn.IFS(W138="VALID",1,W138="INVALID",0,W138="NO AMP",0)</f>
        <v>#N/A</v>
      </c>
      <c r="Y138" s="10">
        <v>32</v>
      </c>
    </row>
    <row r="139" spans="1:25">
      <c r="A139" s="1">
        <v>10</v>
      </c>
      <c r="B139" s="1">
        <f t="shared" si="5"/>
        <v>138</v>
      </c>
      <c r="C139" s="1" t="s">
        <v>49</v>
      </c>
      <c r="D139" s="17"/>
      <c r="E139" s="14" t="str">
        <f t="shared" si="6"/>
        <v/>
      </c>
      <c r="F139" s="11" t="str" cm="1">
        <f t="array" ref="F139">IF(D139="","",IF($N$11="ENTER INITIALS","",IF(AND(V563&gt;=33,V565&gt;=33),"Inconclusive",_xlfn.IFS(X563+X565=2,"Positive",X562+X563=2,"N1 Rerun",X564+X565=2,"N1 Rerun",X563+X565=1,"Rerun",X562+X564+X563+X565=0,"Rerun",X563+X565=0,"Negative"))))</f>
        <v/>
      </c>
      <c r="G139" s="18"/>
      <c r="H139" s="18"/>
      <c r="I139" s="19"/>
      <c r="J139" s="18"/>
      <c r="K139" s="18"/>
      <c r="L139" s="11" t="str" cm="1">
        <f t="array" ref="L139">_xlfn.IFS(K139="","",K139=F139,"VALIDATED",K139&lt;&gt;F139,"NOT VALIDATED")</f>
        <v/>
      </c>
      <c r="P139" s="1" t="str">
        <f t="shared" si="4"/>
        <v/>
      </c>
      <c r="Q139" s="1" t="s">
        <v>170</v>
      </c>
      <c r="R139" s="1" t="s">
        <v>33</v>
      </c>
      <c r="S139" s="1" t="s">
        <v>34</v>
      </c>
      <c r="T139" s="1" t="s">
        <v>28</v>
      </c>
      <c r="U139" s="1" t="s">
        <v>171</v>
      </c>
      <c r="W139" s="1" t="str">
        <f>IF($N$11="ENTER INITIALS","",IF(V139="","NO",IF(V139&lt;33,"YES","NO")))</f>
        <v/>
      </c>
      <c r="X139" s="5" t="e" cm="1">
        <f t="array" ref="X139">_xlfn.IFS(W139="YES",1,W139="NO",0,W139="NO AMP",0)</f>
        <v>#N/A</v>
      </c>
      <c r="Y139" s="10">
        <v>32</v>
      </c>
    </row>
    <row r="140" spans="1:25">
      <c r="A140" s="1">
        <v>11</v>
      </c>
      <c r="B140" s="1">
        <f t="shared" si="5"/>
        <v>139</v>
      </c>
      <c r="C140" s="1" t="s">
        <v>22</v>
      </c>
      <c r="D140" s="17"/>
      <c r="E140" s="14" t="str">
        <f t="shared" si="6"/>
        <v/>
      </c>
      <c r="F140" s="11" t="str" cm="1">
        <f t="array" ref="F140">IF(D140="","",IF($N$11="ENTER INITIALS","",IF(AND(V567&gt;=33,V569&gt;=33),"Inconclusive",_xlfn.IFS(X567+X569=2,"Positive",X566+X567=2,"N1 Rerun",X568+X569=2,"N1 Rerun",X567+X569=1,"Rerun",X566+X568+X567+X569=0,"Rerun",X567+X569=0,"Negative"))))</f>
        <v/>
      </c>
      <c r="G140" s="18"/>
      <c r="H140" s="18"/>
      <c r="I140" s="19"/>
      <c r="J140" s="18"/>
      <c r="K140" s="18"/>
      <c r="L140" s="11" t="str" cm="1">
        <f t="array" ref="L140">_xlfn.IFS(K140="","",K140=F140,"VALIDATED",K140&lt;&gt;F140,"NOT VALIDATED")</f>
        <v/>
      </c>
      <c r="P140" s="1" t="str">
        <f t="shared" si="4"/>
        <v/>
      </c>
      <c r="Q140" s="1" t="s">
        <v>172</v>
      </c>
      <c r="R140" s="1" t="s">
        <v>26</v>
      </c>
      <c r="S140" s="1" t="s">
        <v>27</v>
      </c>
      <c r="T140" s="1" t="s">
        <v>28</v>
      </c>
      <c r="U140" s="1" t="s">
        <v>171</v>
      </c>
      <c r="W140" s="1" t="str">
        <f>IF($N$11="ENTER INITIALS","",IF(V140="","INVALID",IF(V140&lt;33,"VALID","INVALID")))</f>
        <v/>
      </c>
      <c r="X140" s="5" t="e" cm="1">
        <f t="array" ref="X140">_xlfn.IFS(W140="VALID",1,W140="INVALID",0,W140="NO AMP",0)</f>
        <v>#N/A</v>
      </c>
      <c r="Y140" s="10">
        <v>32</v>
      </c>
    </row>
    <row r="141" spans="1:25">
      <c r="A141" s="1">
        <v>11</v>
      </c>
      <c r="B141" s="1">
        <f t="shared" si="5"/>
        <v>140</v>
      </c>
      <c r="C141" s="1" t="s">
        <v>31</v>
      </c>
      <c r="D141" s="17"/>
      <c r="E141" s="14" t="str">
        <f t="shared" si="6"/>
        <v/>
      </c>
      <c r="F141" s="11" t="str" cm="1">
        <f t="array" ref="F141">IF(D141="","",IF($N$11="ENTER INITIALS","",IF(AND(V571&gt;=33,V573&gt;=33),"Inconclusive",_xlfn.IFS(X571+X573=2,"Positive",X570+X571=2,"N1 Rerun",X572+X573=2,"N1 Rerun",X571+X573=1,"Rerun",X570+X572+X571+X573=0,"Rerun",X571+X573=0,"Negative"))))</f>
        <v/>
      </c>
      <c r="G141" s="18"/>
      <c r="H141" s="18"/>
      <c r="I141" s="19"/>
      <c r="J141" s="18"/>
      <c r="K141" s="18"/>
      <c r="L141" s="11" t="str" cm="1">
        <f t="array" ref="L141">_xlfn.IFS(K141="","",K141=F141,"VALIDATED",K141&lt;&gt;F141,"NOT VALIDATED")</f>
        <v/>
      </c>
      <c r="P141" s="1" t="str">
        <f t="shared" si="4"/>
        <v/>
      </c>
      <c r="Q141" s="1" t="s">
        <v>172</v>
      </c>
      <c r="R141" s="1" t="s">
        <v>33</v>
      </c>
      <c r="S141" s="1" t="s">
        <v>34</v>
      </c>
      <c r="T141" s="1" t="s">
        <v>28</v>
      </c>
      <c r="U141" s="1" t="s">
        <v>171</v>
      </c>
      <c r="W141" s="1" t="str">
        <f>IF($N$11="ENTER INITIALS","",IF(V141="","NO",IF(V141&lt;33,"YES","NO")))</f>
        <v/>
      </c>
      <c r="X141" s="5" t="e" cm="1">
        <f t="array" ref="X141">_xlfn.IFS(W141="YES",1,W141="NO",0,W141="NO AMP",0)</f>
        <v>#N/A</v>
      </c>
      <c r="Y141" s="10">
        <v>32</v>
      </c>
    </row>
    <row r="142" spans="1:25">
      <c r="A142" s="1">
        <v>11</v>
      </c>
      <c r="B142" s="1">
        <f t="shared" si="5"/>
        <v>141</v>
      </c>
      <c r="C142" s="1" t="s">
        <v>36</v>
      </c>
      <c r="D142" s="17"/>
      <c r="E142" s="14" t="str">
        <f t="shared" si="6"/>
        <v/>
      </c>
      <c r="F142" s="11" t="str" cm="1">
        <f t="array" ref="F142">IF(D142="","",IF($N$11="ENTER INITIALS","",IF(AND(V575&gt;=33,V577&gt;=33),"Inconclusive",_xlfn.IFS(X575+X577=2,"Positive",X574+X575=2,"N1 Rerun",X576+X577=2,"N1 Rerun",X575+X577=1,"Rerun",X574+X576+X575+X577=0,"Rerun",X575+X577=0,"Negative"))))</f>
        <v/>
      </c>
      <c r="G142" s="18"/>
      <c r="H142" s="18"/>
      <c r="I142" s="18"/>
      <c r="J142" s="18"/>
      <c r="K142" s="18"/>
      <c r="L142" s="11" t="str" cm="1">
        <f t="array" ref="L142">_xlfn.IFS(K142="","",K142=F142,"VALIDATED",K142&lt;&gt;F142,"NOT VALIDATED")</f>
        <v/>
      </c>
      <c r="P142" s="1" t="str">
        <f t="shared" si="4"/>
        <v/>
      </c>
      <c r="Q142" s="1" t="s">
        <v>173</v>
      </c>
      <c r="R142" s="1" t="s">
        <v>26</v>
      </c>
      <c r="S142" s="1" t="s">
        <v>27</v>
      </c>
      <c r="T142" s="1" t="s">
        <v>28</v>
      </c>
      <c r="U142" s="1" t="s">
        <v>174</v>
      </c>
      <c r="W142" s="1" t="str">
        <f>IF($N$11="ENTER INITIALS","",IF(V142="","INVALID",IF(V142&lt;33,"VALID","INVALID")))</f>
        <v/>
      </c>
      <c r="X142" s="5" t="e" cm="1">
        <f t="array" ref="X142">_xlfn.IFS(W142="VALID",1,W142="INVALID",0,W142="NO AMP",0)</f>
        <v>#N/A</v>
      </c>
      <c r="Y142" s="10">
        <v>33</v>
      </c>
    </row>
    <row r="143" spans="1:25">
      <c r="A143" s="1">
        <v>11</v>
      </c>
      <c r="B143" s="1">
        <f t="shared" si="5"/>
        <v>142</v>
      </c>
      <c r="C143" s="1" t="s">
        <v>40</v>
      </c>
      <c r="D143" s="17"/>
      <c r="E143" s="14" t="str">
        <f t="shared" si="6"/>
        <v/>
      </c>
      <c r="F143" s="11" t="str" cm="1">
        <f t="array" ref="F143">IF(D143="","",IF($N$11="ENTER INITIALS","",IF(AND(V579&gt;=33,V581&gt;=33),"Inconclusive",_xlfn.IFS(X579+X581=2,"Positive",X578+X579=2,"N1 Rerun",X580+X581=2,"N1 Rerun",X579+X581=1,"Rerun",X578+X580+X579+X581=0,"Rerun",X579+X581=0,"Negative"))))</f>
        <v/>
      </c>
      <c r="G143" s="18"/>
      <c r="H143" s="18"/>
      <c r="I143" s="18"/>
      <c r="J143" s="18"/>
      <c r="K143" s="18"/>
      <c r="L143" s="11" t="str" cm="1">
        <f t="array" ref="L143">_xlfn.IFS(K143="","",K143=F143,"VALIDATED",K143&lt;&gt;F143,"NOT VALIDATED")</f>
        <v/>
      </c>
      <c r="P143" s="1" t="str">
        <f t="shared" ref="P143:P206" si="7">IF(VLOOKUP(Y143,$B$2:$D$190,3,FALSE)="","",VLOOKUP(Y143,$B$2:$D$190,3,FALSE))</f>
        <v/>
      </c>
      <c r="Q143" s="1" t="s">
        <v>173</v>
      </c>
      <c r="R143" s="1" t="s">
        <v>33</v>
      </c>
      <c r="S143" s="1" t="s">
        <v>34</v>
      </c>
      <c r="T143" s="1" t="s">
        <v>28</v>
      </c>
      <c r="U143" s="1" t="s">
        <v>174</v>
      </c>
      <c r="W143" s="1" t="str">
        <f>IF($N$11="ENTER INITIALS","",IF(V143="","NO",IF(V143&lt;33,"YES","NO")))</f>
        <v/>
      </c>
      <c r="X143" s="5" t="e" cm="1">
        <f t="array" ref="X143">_xlfn.IFS(W143="YES",1,W143="NO",0,W143="NO AMP",0)</f>
        <v>#N/A</v>
      </c>
      <c r="Y143" s="10">
        <v>33</v>
      </c>
    </row>
    <row r="144" spans="1:25">
      <c r="A144" s="1">
        <v>11</v>
      </c>
      <c r="B144" s="1">
        <f t="shared" si="5"/>
        <v>143</v>
      </c>
      <c r="C144" s="1" t="s">
        <v>42</v>
      </c>
      <c r="D144" s="17"/>
      <c r="E144" s="14" t="str">
        <f t="shared" si="6"/>
        <v/>
      </c>
      <c r="F144" s="11" t="str" cm="1">
        <f t="array" ref="F144">IF(D144="","",IF($N$11="ENTER INITIALS","",IF(AND(V583&gt;=33,V585&gt;=33),"Inconclusive",_xlfn.IFS(X583+X585=2,"Positive",X582+X583=2,"N1 Rerun",X584+X585=2,"N1 Rerun",X583+X585=1,"Rerun",X582+X584+X583+X585=0,"Rerun",X583+X585=0,"Negative"))))</f>
        <v/>
      </c>
      <c r="G144" s="18"/>
      <c r="H144" s="18"/>
      <c r="I144" s="18"/>
      <c r="J144" s="18"/>
      <c r="K144" s="18"/>
      <c r="L144" s="11" t="str" cm="1">
        <f t="array" ref="L144">_xlfn.IFS(K144="","",K144=F144,"VALIDATED",K144&lt;&gt;F144,"NOT VALIDATED")</f>
        <v/>
      </c>
      <c r="P144" s="1" t="str">
        <f t="shared" si="7"/>
        <v/>
      </c>
      <c r="Q144" s="1" t="s">
        <v>175</v>
      </c>
      <c r="R144" s="1" t="s">
        <v>26</v>
      </c>
      <c r="S144" s="1" t="s">
        <v>27</v>
      </c>
      <c r="T144" s="1" t="s">
        <v>28</v>
      </c>
      <c r="U144" s="1" t="s">
        <v>174</v>
      </c>
      <c r="W144" s="1" t="str">
        <f>IF($N$11="ENTER INITIALS","",IF(V144="","INVALID",IF(V144&lt;33,"VALID","INVALID")))</f>
        <v/>
      </c>
      <c r="X144" s="5" t="e" cm="1">
        <f t="array" ref="X144">_xlfn.IFS(W144="VALID",1,W144="INVALID",0,W144="NO AMP",0)</f>
        <v>#N/A</v>
      </c>
      <c r="Y144" s="10">
        <v>33</v>
      </c>
    </row>
    <row r="145" spans="1:25">
      <c r="A145" s="1">
        <v>11</v>
      </c>
      <c r="B145" s="1">
        <f t="shared" si="5"/>
        <v>144</v>
      </c>
      <c r="C145" s="1" t="s">
        <v>49</v>
      </c>
      <c r="D145" s="17"/>
      <c r="E145" s="14" t="str">
        <f t="shared" si="6"/>
        <v/>
      </c>
      <c r="F145" s="11" t="str" cm="1">
        <f t="array" ref="F145">IF(D145="","",IF($N$11="ENTER INITIALS","",IF(AND(V587&gt;=33,V589&gt;=33),"Inconclusive",_xlfn.IFS(X587+X589=2,"Positive",X586+X587=2,"N1 Rerun",X588+X589=2,"N1 Rerun",X587+X589=1,"Rerun",X586+X588+X587+X589=0,"Rerun",X587+X589=0,"Negative"))))</f>
        <v/>
      </c>
      <c r="G145" s="18"/>
      <c r="H145" s="18"/>
      <c r="I145" s="18"/>
      <c r="J145" s="18"/>
      <c r="K145" s="18"/>
      <c r="L145" s="11" t="str" cm="1">
        <f t="array" ref="L145">_xlfn.IFS(K145="","",K145=F145,"VALIDATED",K145&lt;&gt;F145,"NOT VALIDATED")</f>
        <v/>
      </c>
      <c r="P145" s="1" t="str">
        <f t="shared" si="7"/>
        <v/>
      </c>
      <c r="Q145" s="1" t="s">
        <v>175</v>
      </c>
      <c r="R145" s="1" t="s">
        <v>33</v>
      </c>
      <c r="S145" s="1" t="s">
        <v>34</v>
      </c>
      <c r="T145" s="1" t="s">
        <v>28</v>
      </c>
      <c r="U145" s="1" t="s">
        <v>174</v>
      </c>
      <c r="W145" s="1" t="str">
        <f>IF($N$11="ENTER INITIALS","",IF(V145="","NO",IF(V145&lt;33,"YES","NO")))</f>
        <v/>
      </c>
      <c r="X145" s="5" t="e" cm="1">
        <f t="array" ref="X145">_xlfn.IFS(W145="YES",1,W145="NO",0,W145="NO AMP",0)</f>
        <v>#N/A</v>
      </c>
      <c r="Y145" s="10">
        <v>33</v>
      </c>
    </row>
    <row r="146" spans="1:25">
      <c r="A146" s="1">
        <v>1</v>
      </c>
      <c r="B146" s="1">
        <f t="shared" si="5"/>
        <v>145</v>
      </c>
      <c r="C146" s="1" t="s">
        <v>22</v>
      </c>
      <c r="D146" s="17"/>
      <c r="E146" s="14" t="str">
        <f t="shared" si="6"/>
        <v/>
      </c>
      <c r="F146" s="11" t="str" cm="1">
        <f t="array" ref="F146">IF(D146="","",IF($N$11="ENTER INITIALS","",IF(AND(V591&gt;=33,V593&gt;=33),"Inconclusive",_xlfn.IFS(X591+X593=2,"Positive",X590+X591=2,"N1 Rerun",X592+X593=2,"N1 Rerun",X591+X593=1,"Rerun",X590+X592+X591+X593=0,"Rerun",X591+X593=0,"Negative"))))</f>
        <v/>
      </c>
      <c r="G146" s="18"/>
      <c r="H146" s="18"/>
      <c r="I146" s="18"/>
      <c r="J146" s="18"/>
      <c r="K146" s="18"/>
      <c r="L146" s="11" t="str" cm="1">
        <f t="array" ref="L146">_xlfn.IFS(K146="","",K146=F146,"VALIDATED",K146&lt;&gt;F146,"NOT VALIDATED")</f>
        <v/>
      </c>
      <c r="P146" s="1" t="str">
        <f t="shared" si="7"/>
        <v/>
      </c>
      <c r="Q146" s="1" t="s">
        <v>176</v>
      </c>
      <c r="R146" s="1" t="s">
        <v>26</v>
      </c>
      <c r="S146" s="1" t="s">
        <v>27</v>
      </c>
      <c r="T146" s="1" t="s">
        <v>28</v>
      </c>
      <c r="U146" s="1" t="s">
        <v>177</v>
      </c>
      <c r="W146" s="1" t="str">
        <f>IF($N$11="ENTER INITIALS","",IF(V146="","INVALID",IF(V146&lt;33,"VALID","INVALID")))</f>
        <v/>
      </c>
      <c r="X146" s="5" t="e" cm="1">
        <f t="array" ref="X146">_xlfn.IFS(W146="VALID",1,W146="INVALID",0,W146="NO AMP",0)</f>
        <v>#N/A</v>
      </c>
      <c r="Y146" s="10">
        <v>34</v>
      </c>
    </row>
    <row r="147" spans="1:25">
      <c r="A147" s="1">
        <v>1</v>
      </c>
      <c r="B147" s="1">
        <f t="shared" si="5"/>
        <v>146</v>
      </c>
      <c r="C147" s="1" t="s">
        <v>31</v>
      </c>
      <c r="D147" s="17"/>
      <c r="E147" s="14" t="str">
        <f t="shared" si="6"/>
        <v/>
      </c>
      <c r="F147" s="11" t="str" cm="1">
        <f t="array" ref="F147">IF(D147="","",IF($N$11="ENTER INITIALS","",IF(AND(V595&gt;=33,V597&gt;=33),"Inconclusive",_xlfn.IFS(X595+X597=2,"Positive",X594+X595=2,"N1 Rerun",X596+X597=2,"N1 Rerun",X595+X597=1,"Rerun",X594+X596+X595+X597=0,"Rerun",X595+X597=0,"Negative"))))</f>
        <v/>
      </c>
      <c r="G147" s="18"/>
      <c r="H147" s="18"/>
      <c r="I147" s="18"/>
      <c r="J147" s="18"/>
      <c r="K147" s="18"/>
      <c r="L147" s="11" t="str" cm="1">
        <f t="array" ref="L147">_xlfn.IFS(K147="","",K147=F147,"VALIDATED",K147&lt;&gt;F147,"NOT VALIDATED")</f>
        <v/>
      </c>
      <c r="P147" s="1" t="str">
        <f t="shared" si="7"/>
        <v/>
      </c>
      <c r="Q147" s="1" t="s">
        <v>176</v>
      </c>
      <c r="R147" s="1" t="s">
        <v>33</v>
      </c>
      <c r="S147" s="1" t="s">
        <v>34</v>
      </c>
      <c r="T147" s="1" t="s">
        <v>28</v>
      </c>
      <c r="U147" s="1" t="s">
        <v>177</v>
      </c>
      <c r="W147" s="1" t="str">
        <f>IF($N$11="ENTER INITIALS","",IF(V147="","NO",IF(V147&lt;33,"YES","NO")))</f>
        <v/>
      </c>
      <c r="X147" s="5" t="e" cm="1">
        <f t="array" ref="X147">_xlfn.IFS(W147="YES",1,W147="NO",0,W147="NO AMP",0)</f>
        <v>#N/A</v>
      </c>
      <c r="Y147" s="10">
        <v>34</v>
      </c>
    </row>
    <row r="148" spans="1:25">
      <c r="A148" s="1">
        <v>1</v>
      </c>
      <c r="B148" s="1">
        <f t="shared" si="5"/>
        <v>147</v>
      </c>
      <c r="C148" s="1" t="s">
        <v>36</v>
      </c>
      <c r="D148" s="17"/>
      <c r="E148" s="14" t="str">
        <f t="shared" si="6"/>
        <v/>
      </c>
      <c r="F148" s="11" t="str" cm="1">
        <f t="array" ref="F148">IF(D148="","",IF($N$11="ENTER INITIALS","",IF(AND(V599&gt;=33,V601&gt;=33),"Inconclusive",_xlfn.IFS(X599+X601=2,"Positive",X598+X599=2,"N1 Rerun",X600+X601=2,"N1 Rerun",X599+X601=1,"Rerun",X598+X600+X599+X601=0,"Rerun",X599+X601=0,"Negative"))))</f>
        <v/>
      </c>
      <c r="G148" s="18"/>
      <c r="H148" s="18"/>
      <c r="I148" s="18"/>
      <c r="J148" s="18"/>
      <c r="K148" s="18"/>
      <c r="L148" s="11" t="str" cm="1">
        <f t="array" ref="L148">_xlfn.IFS(K148="","",K148=F148,"VALIDATED",K148&lt;&gt;F148,"NOT VALIDATED")</f>
        <v/>
      </c>
      <c r="P148" s="1" t="str">
        <f t="shared" si="7"/>
        <v/>
      </c>
      <c r="Q148" s="1" t="s">
        <v>178</v>
      </c>
      <c r="R148" s="1" t="s">
        <v>26</v>
      </c>
      <c r="S148" s="1" t="s">
        <v>27</v>
      </c>
      <c r="T148" s="1" t="s">
        <v>28</v>
      </c>
      <c r="U148" s="1" t="s">
        <v>177</v>
      </c>
      <c r="W148" s="1" t="str">
        <f>IF($N$11="ENTER INITIALS","",IF(V148="","INVALID",IF(V148&lt;33,"VALID","INVALID")))</f>
        <v/>
      </c>
      <c r="X148" s="5" t="e" cm="1">
        <f t="array" ref="X148">_xlfn.IFS(W148="VALID",1,W148="INVALID",0,W148="NO AMP",0)</f>
        <v>#N/A</v>
      </c>
      <c r="Y148" s="10">
        <v>34</v>
      </c>
    </row>
    <row r="149" spans="1:25">
      <c r="A149" s="1">
        <v>1</v>
      </c>
      <c r="B149" s="1">
        <f t="shared" si="5"/>
        <v>148</v>
      </c>
      <c r="C149" s="1" t="s">
        <v>40</v>
      </c>
      <c r="D149" s="17"/>
      <c r="E149" s="14" t="str">
        <f t="shared" si="6"/>
        <v/>
      </c>
      <c r="F149" s="11" t="str" cm="1">
        <f t="array" ref="F149">IF(D149="","",IF($N$11="ENTER INITIALS","",IF(AND(V603&gt;=33,V605&gt;=33),"Inconclusive",_xlfn.IFS(X603+X605=2,"Positive",X602+X603=2,"N1 Rerun",X604+X605=2,"N1 Rerun",X603+X605=1,"Rerun",X602+X604+X603+X605=0,"Rerun",X603+X605=0,"Negative"))))</f>
        <v/>
      </c>
      <c r="G149" s="18"/>
      <c r="H149" s="18"/>
      <c r="I149" s="18"/>
      <c r="J149" s="18"/>
      <c r="K149" s="18"/>
      <c r="L149" s="11" t="str" cm="1">
        <f t="array" ref="L149">_xlfn.IFS(K149="","",K149=F149,"VALIDATED",K149&lt;&gt;F149,"NOT VALIDATED")</f>
        <v/>
      </c>
      <c r="P149" s="1" t="str">
        <f t="shared" si="7"/>
        <v/>
      </c>
      <c r="Q149" s="1" t="s">
        <v>178</v>
      </c>
      <c r="R149" s="1" t="s">
        <v>33</v>
      </c>
      <c r="S149" s="1" t="s">
        <v>34</v>
      </c>
      <c r="T149" s="1" t="s">
        <v>28</v>
      </c>
      <c r="U149" s="1" t="s">
        <v>177</v>
      </c>
      <c r="W149" s="1" t="str">
        <f>IF($N$11="ENTER INITIALS","",IF(V149="","NO",IF(V149&lt;33,"YES","NO")))</f>
        <v/>
      </c>
      <c r="X149" s="5" t="e" cm="1">
        <f t="array" ref="X149">_xlfn.IFS(W149="YES",1,W149="NO",0,W149="NO AMP",0)</f>
        <v>#N/A</v>
      </c>
      <c r="Y149" s="10">
        <v>34</v>
      </c>
    </row>
    <row r="150" spans="1:25">
      <c r="A150" s="1">
        <v>1</v>
      </c>
      <c r="B150" s="1">
        <f t="shared" si="5"/>
        <v>149</v>
      </c>
      <c r="C150" s="1" t="s">
        <v>42</v>
      </c>
      <c r="D150" s="17"/>
      <c r="E150" s="14" t="str">
        <f t="shared" si="6"/>
        <v/>
      </c>
      <c r="F150" s="11" t="str" cm="1">
        <f t="array" ref="F150">IF(D150="","",IF($N$11="ENTER INITIALS","",IF(AND(V607&gt;=33,V609&gt;=33),"Inconclusive",_xlfn.IFS(X607+X609=2,"Positive",X606+X607=2,"N1 Rerun",X608+X609=2,"N1 Rerun",X607+X609=1,"Rerun",X606+X608+X607+X609=0,"Rerun",X607+X609=0,"Negative"))))</f>
        <v/>
      </c>
      <c r="G150" s="18"/>
      <c r="H150" s="18"/>
      <c r="I150" s="18"/>
      <c r="J150" s="18"/>
      <c r="K150" s="18"/>
      <c r="L150" s="11" t="str" cm="1">
        <f t="array" ref="L150">_xlfn.IFS(K150="","",K150=F150,"VALIDATED",K150&lt;&gt;F150,"NOT VALIDATED")</f>
        <v/>
      </c>
      <c r="P150" s="1" t="str">
        <f t="shared" si="7"/>
        <v/>
      </c>
      <c r="Q150" s="1" t="s">
        <v>179</v>
      </c>
      <c r="R150" s="1" t="s">
        <v>26</v>
      </c>
      <c r="S150" s="1" t="s">
        <v>27</v>
      </c>
      <c r="T150" s="1" t="s">
        <v>28</v>
      </c>
      <c r="U150" s="1" t="s">
        <v>180</v>
      </c>
      <c r="W150" s="1" t="str">
        <f>IF($N$11="ENTER INITIALS","",IF(V150="","INVALID",IF(V150&lt;33,"VALID","INVALID")))</f>
        <v/>
      </c>
      <c r="X150" s="5" t="e" cm="1">
        <f t="array" ref="X150">_xlfn.IFS(W150="VALID",1,W150="INVALID",0,W150="NO AMP",0)</f>
        <v>#N/A</v>
      </c>
      <c r="Y150" s="10">
        <v>35</v>
      </c>
    </row>
    <row r="151" spans="1:25">
      <c r="A151" s="1">
        <v>1</v>
      </c>
      <c r="B151" s="1">
        <f t="shared" si="5"/>
        <v>150</v>
      </c>
      <c r="C151" s="1" t="s">
        <v>49</v>
      </c>
      <c r="D151" s="17"/>
      <c r="E151" s="14" t="str">
        <f t="shared" si="6"/>
        <v/>
      </c>
      <c r="F151" s="11" t="str" cm="1">
        <f t="array" ref="F151">IF(D151="","",IF($N$11="ENTER INITIALS","",IF(AND(V611&gt;=33,V613&gt;=33),"Inconclusive",_xlfn.IFS(X611+X613=2,"Positive",X610+X611=2,"N1 Rerun",X612+X613=2,"N1 Rerun",X611+X613=1,"Rerun",X610+X612+X611+X613=0,"Rerun",X611+X613=0,"Negative"))))</f>
        <v/>
      </c>
      <c r="G151" s="18"/>
      <c r="H151" s="18"/>
      <c r="I151" s="18"/>
      <c r="J151" s="18"/>
      <c r="K151" s="18"/>
      <c r="L151" s="11" t="str" cm="1">
        <f t="array" ref="L151">_xlfn.IFS(K151="","",K151=F151,"VALIDATED",K151&lt;&gt;F151,"NOT VALIDATED")</f>
        <v/>
      </c>
      <c r="P151" s="1" t="str">
        <f t="shared" si="7"/>
        <v/>
      </c>
      <c r="Q151" s="1" t="s">
        <v>179</v>
      </c>
      <c r="R151" s="1" t="s">
        <v>33</v>
      </c>
      <c r="S151" s="1" t="s">
        <v>34</v>
      </c>
      <c r="T151" s="1" t="s">
        <v>28</v>
      </c>
      <c r="U151" s="1" t="s">
        <v>180</v>
      </c>
      <c r="W151" s="1" t="str">
        <f>IF($N$11="ENTER INITIALS","",IF(V151="","NO",IF(V151&lt;33,"YES","NO")))</f>
        <v/>
      </c>
      <c r="X151" s="5" t="e" cm="1">
        <f t="array" ref="X151">_xlfn.IFS(W151="YES",1,W151="NO",0,W151="NO AMP",0)</f>
        <v>#N/A</v>
      </c>
      <c r="Y151" s="10">
        <v>35</v>
      </c>
    </row>
    <row r="152" spans="1:25">
      <c r="A152" s="1">
        <v>2</v>
      </c>
      <c r="B152" s="1">
        <f t="shared" si="5"/>
        <v>151</v>
      </c>
      <c r="C152" s="1" t="s">
        <v>22</v>
      </c>
      <c r="D152" s="17"/>
      <c r="E152" s="14" t="str">
        <f t="shared" si="6"/>
        <v/>
      </c>
      <c r="F152" s="11" t="str" cm="1">
        <f t="array" ref="F152">IF(D152="","",IF($N$11="ENTER INITIALS","",IF(AND(V615&gt;=33,V617&gt;=33),"Inconclusive",_xlfn.IFS(X615+X617=2,"Positive",X614+X615=2,"N1 Rerun",X616+X617=2,"N1 Rerun",X615+X617=1,"Rerun",X614+X616+X615+X617=0,"Rerun",X615+X617=0,"Negative"))))</f>
        <v/>
      </c>
      <c r="G152" s="18"/>
      <c r="H152" s="18"/>
      <c r="I152" s="18"/>
      <c r="J152" s="18"/>
      <c r="K152" s="18"/>
      <c r="L152" s="11" t="str" cm="1">
        <f t="array" ref="L152">_xlfn.IFS(K152="","",K152=F152,"VALIDATED",K152&lt;&gt;F152,"NOT VALIDATED")</f>
        <v/>
      </c>
      <c r="P152" s="1" t="str">
        <f t="shared" si="7"/>
        <v/>
      </c>
      <c r="Q152" s="1" t="s">
        <v>181</v>
      </c>
      <c r="R152" s="1" t="s">
        <v>26</v>
      </c>
      <c r="S152" s="1" t="s">
        <v>27</v>
      </c>
      <c r="T152" s="1" t="s">
        <v>28</v>
      </c>
      <c r="U152" s="1" t="s">
        <v>180</v>
      </c>
      <c r="W152" s="1" t="str">
        <f>IF($N$11="ENTER INITIALS","",IF(V152="","INVALID",IF(V152&lt;33,"VALID","INVALID")))</f>
        <v/>
      </c>
      <c r="X152" s="5" t="e" cm="1">
        <f t="array" ref="X152">_xlfn.IFS(W152="VALID",1,W152="INVALID",0,W152="NO AMP",0)</f>
        <v>#N/A</v>
      </c>
      <c r="Y152" s="10">
        <v>35</v>
      </c>
    </row>
    <row r="153" spans="1:25">
      <c r="A153" s="1">
        <v>2</v>
      </c>
      <c r="B153" s="1">
        <f t="shared" si="5"/>
        <v>152</v>
      </c>
      <c r="C153" s="1" t="s">
        <v>31</v>
      </c>
      <c r="D153" s="17"/>
      <c r="E153" s="14" t="str">
        <f t="shared" si="6"/>
        <v/>
      </c>
      <c r="F153" s="11" t="str" cm="1">
        <f t="array" ref="F153">IF(D153="","",IF($N$11="ENTER INITIALS","",IF(AND(V619&gt;=33,V621&gt;=33),"Inconclusive",_xlfn.IFS(X619+X621=2,"Positive",X618+X619=2,"N1 Rerun",X620+X621=2,"N1 Rerun",X619+X621=1,"Rerun",X618+X620+X619+X621=0,"Rerun",X619+X621=0,"Negative"))))</f>
        <v/>
      </c>
      <c r="G153" s="18"/>
      <c r="H153" s="18"/>
      <c r="I153" s="18"/>
      <c r="J153" s="18"/>
      <c r="K153" s="18"/>
      <c r="L153" s="11" t="str" cm="1">
        <f t="array" ref="L153">_xlfn.IFS(K153="","",K153=F153,"VALIDATED",K153&lt;&gt;F153,"NOT VALIDATED")</f>
        <v/>
      </c>
      <c r="P153" s="1" t="str">
        <f t="shared" si="7"/>
        <v/>
      </c>
      <c r="Q153" s="1" t="s">
        <v>181</v>
      </c>
      <c r="R153" s="1" t="s">
        <v>33</v>
      </c>
      <c r="S153" s="1" t="s">
        <v>34</v>
      </c>
      <c r="T153" s="1" t="s">
        <v>28</v>
      </c>
      <c r="U153" s="1" t="s">
        <v>180</v>
      </c>
      <c r="W153" s="1" t="str">
        <f>IF($N$11="ENTER INITIALS","",IF(V153="","NO",IF(V153&lt;33,"YES","NO")))</f>
        <v/>
      </c>
      <c r="X153" s="5" t="e" cm="1">
        <f t="array" ref="X153">_xlfn.IFS(W153="YES",1,W153="NO",0,W153="NO AMP",0)</f>
        <v>#N/A</v>
      </c>
      <c r="Y153" s="10">
        <v>35</v>
      </c>
    </row>
    <row r="154" spans="1:25">
      <c r="A154" s="1">
        <v>2</v>
      </c>
      <c r="B154" s="1">
        <f t="shared" si="5"/>
        <v>153</v>
      </c>
      <c r="C154" s="1" t="s">
        <v>36</v>
      </c>
      <c r="D154" s="17"/>
      <c r="E154" s="14" t="str">
        <f t="shared" si="6"/>
        <v/>
      </c>
      <c r="F154" s="11" t="str" cm="1">
        <f t="array" ref="F154">IF(D154="","",IF($N$11="ENTER INITIALS","",IF(AND(V623&gt;=33,V625&gt;=33),"Inconclusive",_xlfn.IFS(X623+X625=2,"Positive",X622+X623=2,"N1 Rerun",X624+X625=2,"N1 Rerun",X623+X625=1,"Rerun",X622+X624+X623+X625=0,"Rerun",X623+X625=0,"Negative"))))</f>
        <v/>
      </c>
      <c r="G154" s="18"/>
      <c r="H154" s="18"/>
      <c r="I154" s="18"/>
      <c r="J154" s="18"/>
      <c r="K154" s="18"/>
      <c r="L154" s="11" t="str" cm="1">
        <f t="array" ref="L154">_xlfn.IFS(K154="","",K154=F154,"VALIDATED",K154&lt;&gt;F154,"NOT VALIDATED")</f>
        <v/>
      </c>
      <c r="P154" s="1" t="str">
        <f t="shared" si="7"/>
        <v/>
      </c>
      <c r="Q154" s="1" t="s">
        <v>182</v>
      </c>
      <c r="R154" s="1" t="s">
        <v>26</v>
      </c>
      <c r="S154" s="1" t="s">
        <v>27</v>
      </c>
      <c r="T154" s="1" t="s">
        <v>28</v>
      </c>
      <c r="U154" s="1" t="s">
        <v>183</v>
      </c>
      <c r="W154" s="1" t="str">
        <f>IF($N$11="ENTER INITIALS","",IF(V154="","INVALID",IF(V154&lt;33,"VALID","INVALID")))</f>
        <v/>
      </c>
      <c r="X154" s="5" t="e" cm="1">
        <f t="array" ref="X154">_xlfn.IFS(W154="VALID",1,W154="INVALID",0,W154="NO AMP",0)</f>
        <v>#N/A</v>
      </c>
      <c r="Y154" s="10">
        <v>36</v>
      </c>
    </row>
    <row r="155" spans="1:25">
      <c r="A155" s="1">
        <v>2</v>
      </c>
      <c r="B155" s="1">
        <f t="shared" si="5"/>
        <v>154</v>
      </c>
      <c r="C155" s="1" t="s">
        <v>40</v>
      </c>
      <c r="D155" s="17"/>
      <c r="E155" s="14" t="str">
        <f t="shared" si="6"/>
        <v/>
      </c>
      <c r="F155" s="11" t="str" cm="1">
        <f t="array" ref="F155">IF(D155="","",IF($N$11="ENTER INITIALS","",IF(AND(V627&gt;=33,V629&gt;=33),"Inconclusive",_xlfn.IFS(X627+X629=2,"Positive",X626+X627=2,"N1 Rerun",X628+X629=2,"N1 Rerun",X627+X629=1,"Rerun",X626+X628+X627+X629=0,"Rerun",X627+X629=0,"Negative"))))</f>
        <v/>
      </c>
      <c r="G155" s="18"/>
      <c r="H155" s="18"/>
      <c r="I155" s="18"/>
      <c r="J155" s="18"/>
      <c r="K155" s="18"/>
      <c r="L155" s="11" t="str" cm="1">
        <f t="array" ref="L155">_xlfn.IFS(K155="","",K155=F155,"VALIDATED",K155&lt;&gt;F155,"NOT VALIDATED")</f>
        <v/>
      </c>
      <c r="P155" s="1" t="str">
        <f t="shared" si="7"/>
        <v/>
      </c>
      <c r="Q155" s="1" t="s">
        <v>182</v>
      </c>
      <c r="R155" s="1" t="s">
        <v>33</v>
      </c>
      <c r="S155" s="1" t="s">
        <v>34</v>
      </c>
      <c r="T155" s="1" t="s">
        <v>28</v>
      </c>
      <c r="U155" s="1" t="s">
        <v>183</v>
      </c>
      <c r="W155" s="1" t="str">
        <f>IF($N$11="ENTER INITIALS","",IF(V155="","NO",IF(V155&lt;33,"YES","NO")))</f>
        <v/>
      </c>
      <c r="X155" s="5" t="e" cm="1">
        <f t="array" ref="X155">_xlfn.IFS(W155="YES",1,W155="NO",0,W155="NO AMP",0)</f>
        <v>#N/A</v>
      </c>
      <c r="Y155" s="10">
        <v>36</v>
      </c>
    </row>
    <row r="156" spans="1:25">
      <c r="A156" s="1">
        <v>2</v>
      </c>
      <c r="B156" s="1">
        <f t="shared" si="5"/>
        <v>155</v>
      </c>
      <c r="C156" s="1" t="s">
        <v>42</v>
      </c>
      <c r="D156" s="17"/>
      <c r="E156" s="14" t="str">
        <f t="shared" si="6"/>
        <v/>
      </c>
      <c r="F156" s="11" t="str" cm="1">
        <f t="array" ref="F156">IF(D156="","",IF($N$11="ENTER INITIALS","",IF(AND(V631&gt;=33,V633&gt;=33),"Inconclusive",_xlfn.IFS(X631+X633=2,"Positive",X630+X631=2,"N1 Rerun",X632+X633=2,"N1 Rerun",X631+X633=1,"Rerun",X630+X632+X631+X633=0,"Rerun",X631+X633=0,"Negative"))))</f>
        <v/>
      </c>
      <c r="G156" s="18"/>
      <c r="H156" s="18"/>
      <c r="I156" s="18"/>
      <c r="J156" s="18"/>
      <c r="K156" s="18"/>
      <c r="L156" s="11" t="str" cm="1">
        <f t="array" ref="L156">_xlfn.IFS(K156="","",K156=F156,"VALIDATED",K156&lt;&gt;F156,"NOT VALIDATED")</f>
        <v/>
      </c>
      <c r="P156" s="1" t="str">
        <f t="shared" si="7"/>
        <v/>
      </c>
      <c r="Q156" s="1" t="s">
        <v>184</v>
      </c>
      <c r="R156" s="1" t="s">
        <v>26</v>
      </c>
      <c r="S156" s="1" t="s">
        <v>27</v>
      </c>
      <c r="T156" s="1" t="s">
        <v>28</v>
      </c>
      <c r="U156" s="1" t="s">
        <v>183</v>
      </c>
      <c r="W156" s="1" t="str">
        <f>IF($N$11="ENTER INITIALS","",IF(V156="","INVALID",IF(V156&lt;33,"VALID","INVALID")))</f>
        <v/>
      </c>
      <c r="X156" s="5" t="e" cm="1">
        <f t="array" ref="X156">_xlfn.IFS(W156="VALID",1,W156="INVALID",0,W156="NO AMP",0)</f>
        <v>#N/A</v>
      </c>
      <c r="Y156" s="10">
        <v>36</v>
      </c>
    </row>
    <row r="157" spans="1:25">
      <c r="A157" s="1">
        <v>2</v>
      </c>
      <c r="B157" s="1">
        <f t="shared" si="5"/>
        <v>156</v>
      </c>
      <c r="C157" s="1" t="s">
        <v>49</v>
      </c>
      <c r="D157" s="17"/>
      <c r="E157" s="14" t="str">
        <f t="shared" si="6"/>
        <v/>
      </c>
      <c r="F157" s="11" t="str" cm="1">
        <f t="array" ref="F157">IF(D157="","",IF($N$11="ENTER INITIALS","",IF(AND(V635&gt;=33,V637&gt;=33),"Inconclusive",_xlfn.IFS(X635+X637=2,"Positive",X634+X635=2,"N1 Rerun",X636+X637=2,"N1 Rerun",X635+X637=1,"Rerun",X634+X636+X635+X637=0,"Rerun",X635+X637=0,"Negative"))))</f>
        <v/>
      </c>
      <c r="G157" s="18"/>
      <c r="H157" s="18"/>
      <c r="I157" s="18"/>
      <c r="J157" s="18"/>
      <c r="K157" s="18"/>
      <c r="L157" s="11" t="str" cm="1">
        <f t="array" ref="L157">_xlfn.IFS(K157="","",K157=F157,"VALIDATED",K157&lt;&gt;F157,"NOT VALIDATED")</f>
        <v/>
      </c>
      <c r="P157" s="1" t="str">
        <f t="shared" si="7"/>
        <v/>
      </c>
      <c r="Q157" s="1" t="s">
        <v>184</v>
      </c>
      <c r="R157" s="1" t="s">
        <v>33</v>
      </c>
      <c r="S157" s="1" t="s">
        <v>34</v>
      </c>
      <c r="T157" s="1" t="s">
        <v>28</v>
      </c>
      <c r="U157" s="1" t="s">
        <v>183</v>
      </c>
      <c r="W157" s="1" t="str">
        <f>IF($N$11="ENTER INITIALS","",IF(V157="","NO",IF(V157&lt;33,"YES","NO")))</f>
        <v/>
      </c>
      <c r="X157" s="5" t="e" cm="1">
        <f t="array" ref="X157">_xlfn.IFS(W157="YES",1,W157="NO",0,W157="NO AMP",0)</f>
        <v>#N/A</v>
      </c>
      <c r="Y157" s="10">
        <v>36</v>
      </c>
    </row>
    <row r="158" spans="1:25">
      <c r="A158" s="1">
        <v>4</v>
      </c>
      <c r="B158" s="1">
        <f t="shared" si="5"/>
        <v>157</v>
      </c>
      <c r="C158" s="1" t="s">
        <v>22</v>
      </c>
      <c r="D158" s="17"/>
      <c r="E158" s="14" t="str">
        <f t="shared" si="6"/>
        <v/>
      </c>
      <c r="F158" s="11" t="str" cm="1">
        <f t="array" ref="F158">IF(D158="","",IF($N$11="ENTER INITIALS","",IF(AND(V639&gt;=33,V641&gt;=33),"Inconclusive",_xlfn.IFS(X639+X641=2,"Positive",X638+X639=2,"N1 Rerun",X640+X641=2,"N1 Rerun",X639+X641=1,"Rerun",X638+X640+X639+X641=0,"Rerun",X639+X641=0,"Negative"))))</f>
        <v/>
      </c>
      <c r="G158" s="18"/>
      <c r="H158" s="18"/>
      <c r="I158" s="18"/>
      <c r="J158" s="18"/>
      <c r="K158" s="18"/>
      <c r="L158" s="11" t="str" cm="1">
        <f t="array" ref="L158">_xlfn.IFS(K158="","",K158=F158,"VALIDATED",K158&lt;&gt;F158,"NOT VALIDATED")</f>
        <v/>
      </c>
      <c r="P158" s="1" t="str">
        <f t="shared" si="7"/>
        <v/>
      </c>
      <c r="Q158" s="1" t="s">
        <v>185</v>
      </c>
      <c r="R158" s="1" t="s">
        <v>26</v>
      </c>
      <c r="S158" s="1" t="s">
        <v>27</v>
      </c>
      <c r="T158" s="1" t="s">
        <v>28</v>
      </c>
      <c r="U158" s="1" t="s">
        <v>186</v>
      </c>
      <c r="W158" s="1" t="str">
        <f>IF($N$11="ENTER INITIALS","",IF(V158="","INVALID",IF(V158&lt;33,"VALID","INVALID")))</f>
        <v/>
      </c>
      <c r="X158" s="5" t="e" cm="1">
        <f t="array" ref="X158">_xlfn.IFS(W158="VALID",1,W158="INVALID",0,W158="NO AMP",0)</f>
        <v>#N/A</v>
      </c>
      <c r="Y158" s="10">
        <v>37</v>
      </c>
    </row>
    <row r="159" spans="1:25">
      <c r="A159" s="1">
        <v>4</v>
      </c>
      <c r="B159" s="1">
        <f t="shared" si="5"/>
        <v>158</v>
      </c>
      <c r="C159" s="1" t="s">
        <v>31</v>
      </c>
      <c r="D159" s="17"/>
      <c r="E159" s="14" t="str">
        <f t="shared" si="6"/>
        <v/>
      </c>
      <c r="F159" s="11" t="str" cm="1">
        <f t="array" ref="F159">IF(D159="","",IF($N$11="ENTER INITIALS","",IF(AND(V643&gt;=33,V645&gt;=33),"Inconclusive",_xlfn.IFS(X643+X645=2,"Positive",X642+X643=2,"N1 Rerun",X644+X645=2,"N1 Rerun",X643+X645=1,"Rerun",X642+X644+X643+X645=0,"Rerun",X643+X645=0,"Negative"))))</f>
        <v/>
      </c>
      <c r="G159" s="18"/>
      <c r="H159" s="18"/>
      <c r="I159" s="18"/>
      <c r="J159" s="18"/>
      <c r="K159" s="18"/>
      <c r="L159" s="11" t="str" cm="1">
        <f t="array" ref="L159">_xlfn.IFS(K159="","",K159=F159,"VALIDATED",K159&lt;&gt;F159,"NOT VALIDATED")</f>
        <v/>
      </c>
      <c r="P159" s="1" t="str">
        <f t="shared" si="7"/>
        <v/>
      </c>
      <c r="Q159" s="1" t="s">
        <v>185</v>
      </c>
      <c r="R159" s="1" t="s">
        <v>33</v>
      </c>
      <c r="S159" s="1" t="s">
        <v>34</v>
      </c>
      <c r="T159" s="1" t="s">
        <v>28</v>
      </c>
      <c r="U159" s="1" t="s">
        <v>186</v>
      </c>
      <c r="W159" s="1" t="str">
        <f>IF($N$11="ENTER INITIALS","",IF(V159="","NO",IF(V159&lt;33,"YES","NO")))</f>
        <v/>
      </c>
      <c r="X159" s="5" t="e" cm="1">
        <f t="array" ref="X159">_xlfn.IFS(W159="YES",1,W159="NO",0,W159="NO AMP",0)</f>
        <v>#N/A</v>
      </c>
      <c r="Y159" s="10">
        <v>37</v>
      </c>
    </row>
    <row r="160" spans="1:25">
      <c r="A160" s="1">
        <v>4</v>
      </c>
      <c r="B160" s="1">
        <f t="shared" si="5"/>
        <v>159</v>
      </c>
      <c r="C160" s="1" t="s">
        <v>36</v>
      </c>
      <c r="D160" s="17"/>
      <c r="E160" s="14" t="str">
        <f t="shared" si="6"/>
        <v/>
      </c>
      <c r="F160" s="11" t="str" cm="1">
        <f t="array" ref="F160">IF(D160="","",IF($N$11="ENTER INITIALS","",IF(AND(V647&gt;=33,V649&gt;=33),"Inconclusive",_xlfn.IFS(X647+X649=2,"Positive",X646+X647=2,"N1 Rerun",X648+X649=2,"N1 Rerun",X647+X649=1,"Rerun",X646+X648+X647+X649=0,"Rerun",X647+X649=0,"Negative"))))</f>
        <v/>
      </c>
      <c r="G160" s="18"/>
      <c r="H160" s="18"/>
      <c r="I160" s="18"/>
      <c r="J160" s="18"/>
      <c r="K160" s="18"/>
      <c r="L160" s="11" t="str" cm="1">
        <f t="array" ref="L160">_xlfn.IFS(K160="","",K160=F160,"VALIDATED",K160&lt;&gt;F160,"NOT VALIDATED")</f>
        <v/>
      </c>
      <c r="P160" s="1" t="str">
        <f t="shared" si="7"/>
        <v/>
      </c>
      <c r="Q160" s="1" t="s">
        <v>187</v>
      </c>
      <c r="R160" s="1" t="s">
        <v>26</v>
      </c>
      <c r="S160" s="1" t="s">
        <v>27</v>
      </c>
      <c r="T160" s="1" t="s">
        <v>28</v>
      </c>
      <c r="U160" s="1" t="s">
        <v>186</v>
      </c>
      <c r="W160" s="1" t="str">
        <f>IF($N$11="ENTER INITIALS","",IF(V160="","INVALID",IF(V160&lt;33,"VALID","INVALID")))</f>
        <v/>
      </c>
      <c r="X160" s="5" t="e" cm="1">
        <f t="array" ref="X160">_xlfn.IFS(W160="VALID",1,W160="INVALID",0,W160="NO AMP",0)</f>
        <v>#N/A</v>
      </c>
      <c r="Y160" s="10">
        <v>37</v>
      </c>
    </row>
    <row r="161" spans="1:25">
      <c r="A161" s="1">
        <v>4</v>
      </c>
      <c r="B161" s="1">
        <f t="shared" ref="B161:B190" si="8">B160+1</f>
        <v>160</v>
      </c>
      <c r="C161" s="1" t="s">
        <v>40</v>
      </c>
      <c r="D161" s="17"/>
      <c r="E161" s="14" t="str">
        <f t="shared" si="6"/>
        <v/>
      </c>
      <c r="F161" s="11" t="str" cm="1">
        <f t="array" ref="F161">IF(D161="","",IF($N$11="ENTER INITIALS","",IF(AND(V651&gt;=33,V653&gt;=33),"Inconclusive",_xlfn.IFS(X651+X653=2,"Positive",X650+X651=2,"N1 Rerun",X652+X653=2,"N1 Rerun",X651+X653=1,"Rerun",X650+X652+X651+X653=0,"Rerun",X651+X653=0,"Negative"))))</f>
        <v/>
      </c>
      <c r="G161" s="18"/>
      <c r="H161" s="18"/>
      <c r="I161" s="18"/>
      <c r="J161" s="18"/>
      <c r="K161" s="18"/>
      <c r="L161" s="11" t="str" cm="1">
        <f t="array" ref="L161">_xlfn.IFS(K161="","",K161=F161,"VALIDATED",K161&lt;&gt;F161,"NOT VALIDATED")</f>
        <v/>
      </c>
      <c r="P161" s="1" t="str">
        <f t="shared" si="7"/>
        <v/>
      </c>
      <c r="Q161" s="1" t="s">
        <v>187</v>
      </c>
      <c r="R161" s="1" t="s">
        <v>33</v>
      </c>
      <c r="S161" s="1" t="s">
        <v>34</v>
      </c>
      <c r="T161" s="1" t="s">
        <v>28</v>
      </c>
      <c r="U161" s="1" t="s">
        <v>186</v>
      </c>
      <c r="W161" s="1" t="str">
        <f>IF($N$11="ENTER INITIALS","",IF(V161="","NO",IF(V161&lt;33,"YES","NO")))</f>
        <v/>
      </c>
      <c r="X161" s="5" t="e" cm="1">
        <f t="array" ref="X161">_xlfn.IFS(W161="YES",1,W161="NO",0,W161="NO AMP",0)</f>
        <v>#N/A</v>
      </c>
      <c r="Y161" s="10">
        <v>37</v>
      </c>
    </row>
    <row r="162" spans="1:25">
      <c r="A162" s="1">
        <v>4</v>
      </c>
      <c r="B162" s="1">
        <f t="shared" si="8"/>
        <v>161</v>
      </c>
      <c r="C162" s="1" t="s">
        <v>42</v>
      </c>
      <c r="D162" s="17"/>
      <c r="E162" s="14" t="str">
        <f t="shared" si="6"/>
        <v/>
      </c>
      <c r="F162" s="11" t="str" cm="1">
        <f t="array" ref="F162">IF(D162="","",IF($N$11="ENTER INITIALS","",IF(AND(V655&gt;=33,V657&gt;=33),"Inconclusive",_xlfn.IFS(X655+X657=2,"Positive",X654+X655=2,"N1 Rerun",X656+X657=2,"N1 Rerun",X655+X657=1,"Rerun",X654+X656+X655+X657=0,"Rerun",X655+X657=0,"Negative"))))</f>
        <v/>
      </c>
      <c r="G162" s="18"/>
      <c r="H162" s="18"/>
      <c r="I162" s="18"/>
      <c r="J162" s="18"/>
      <c r="K162" s="18"/>
      <c r="L162" s="11" t="str" cm="1">
        <f t="array" ref="L162">_xlfn.IFS(K162="","",K162=F162,"VALIDATED",K162&lt;&gt;F162,"NOT VALIDATED")</f>
        <v/>
      </c>
      <c r="P162" s="1" t="str">
        <f t="shared" si="7"/>
        <v/>
      </c>
      <c r="Q162" s="1" t="s">
        <v>188</v>
      </c>
      <c r="R162" s="1" t="s">
        <v>26</v>
      </c>
      <c r="S162" s="1" t="s">
        <v>27</v>
      </c>
      <c r="T162" s="1" t="s">
        <v>28</v>
      </c>
      <c r="U162" s="1" t="s">
        <v>189</v>
      </c>
      <c r="W162" s="1" t="str">
        <f>IF($N$11="ENTER INITIALS","",IF(V162="","INVALID",IF(V162&lt;33,"VALID","INVALID")))</f>
        <v/>
      </c>
      <c r="X162" s="5" t="e" cm="1">
        <f t="array" ref="X162">_xlfn.IFS(W162="VALID",1,W162="INVALID",0,W162="NO AMP",0)</f>
        <v>#N/A</v>
      </c>
      <c r="Y162" s="10">
        <v>38</v>
      </c>
    </row>
    <row r="163" spans="1:25">
      <c r="A163" s="1">
        <v>4</v>
      </c>
      <c r="B163" s="1">
        <f t="shared" si="8"/>
        <v>162</v>
      </c>
      <c r="C163" s="1" t="s">
        <v>49</v>
      </c>
      <c r="D163" s="17"/>
      <c r="E163" s="14" t="str">
        <f t="shared" si="6"/>
        <v/>
      </c>
      <c r="F163" s="11" t="str" cm="1">
        <f t="array" ref="F163">IF(D163="","",IF($N$11="ENTER INITIALS","",IF(AND(V659&gt;=33,V661&gt;=33),"Inconclusive",_xlfn.IFS(X659+X661=2,"Positive",X658+X659=2,"N1 Rerun",X660+X661=2,"N1 Rerun",X659+X661=1,"Rerun",X658+X660+X659+X661=0,"Rerun",X659+X661=0,"Negative"))))</f>
        <v/>
      </c>
      <c r="G163" s="18"/>
      <c r="H163" s="18"/>
      <c r="I163" s="18"/>
      <c r="J163" s="18"/>
      <c r="K163" s="18"/>
      <c r="L163" s="11" t="str" cm="1">
        <f t="array" ref="L163">_xlfn.IFS(K163="","",K163=F163,"VALIDATED",K163&lt;&gt;F163,"NOT VALIDATED")</f>
        <v/>
      </c>
      <c r="P163" s="1" t="str">
        <f t="shared" si="7"/>
        <v/>
      </c>
      <c r="Q163" s="1" t="s">
        <v>188</v>
      </c>
      <c r="R163" s="1" t="s">
        <v>33</v>
      </c>
      <c r="S163" s="1" t="s">
        <v>34</v>
      </c>
      <c r="T163" s="1" t="s">
        <v>28</v>
      </c>
      <c r="U163" s="1" t="s">
        <v>189</v>
      </c>
      <c r="W163" s="1" t="str">
        <f>IF($N$11="ENTER INITIALS","",IF(V163="","NO",IF(V163&lt;33,"YES","NO")))</f>
        <v/>
      </c>
      <c r="X163" s="5" t="e" cm="1">
        <f t="array" ref="X163">_xlfn.IFS(W163="YES",1,W163="NO",0,W163="NO AMP",0)</f>
        <v>#N/A</v>
      </c>
      <c r="Y163" s="10">
        <v>38</v>
      </c>
    </row>
    <row r="164" spans="1:25">
      <c r="A164" s="1">
        <v>5</v>
      </c>
      <c r="B164" s="1">
        <f t="shared" si="8"/>
        <v>163</v>
      </c>
      <c r="C164" s="1" t="s">
        <v>22</v>
      </c>
      <c r="D164" s="17"/>
      <c r="E164" s="14" t="str">
        <f t="shared" si="6"/>
        <v/>
      </c>
      <c r="F164" s="11" t="str" cm="1">
        <f t="array" ref="F164">IF(D164="","",IF($N$11="ENTER INITIALS","",IF(AND(V663&gt;=33,V665&gt;=33),"Inconclusive",_xlfn.IFS(X663+X665=2,"Positive",X662+X663=2,"N1 Rerun",X664+X665=2,"N1 Rerun",X663+X665=1,"Rerun",X662+X664+X663+X665=0,"Rerun",X663+X665=0,"Negative"))))</f>
        <v/>
      </c>
      <c r="G164" s="18"/>
      <c r="H164" s="18"/>
      <c r="I164" s="18"/>
      <c r="J164" s="18"/>
      <c r="K164" s="18"/>
      <c r="L164" s="11" t="str" cm="1">
        <f t="array" ref="L164">_xlfn.IFS(K164="","",K164=F164,"VALIDATED",K164&lt;&gt;F164,"NOT VALIDATED")</f>
        <v/>
      </c>
      <c r="P164" s="1" t="str">
        <f t="shared" si="7"/>
        <v/>
      </c>
      <c r="Q164" s="1" t="s">
        <v>190</v>
      </c>
      <c r="R164" s="1" t="s">
        <v>26</v>
      </c>
      <c r="S164" s="1" t="s">
        <v>27</v>
      </c>
      <c r="T164" s="1" t="s">
        <v>28</v>
      </c>
      <c r="U164" s="1" t="s">
        <v>189</v>
      </c>
      <c r="W164" s="1" t="str">
        <f>IF($N$11="ENTER INITIALS","",IF(V164="","INVALID",IF(V164&lt;33,"VALID","INVALID")))</f>
        <v/>
      </c>
      <c r="X164" s="5" t="e" cm="1">
        <f t="array" ref="X164">_xlfn.IFS(W164="VALID",1,W164="INVALID",0,W164="NO AMP",0)</f>
        <v>#N/A</v>
      </c>
      <c r="Y164" s="10">
        <v>38</v>
      </c>
    </row>
    <row r="165" spans="1:25">
      <c r="A165" s="1">
        <v>5</v>
      </c>
      <c r="B165" s="1">
        <f t="shared" si="8"/>
        <v>164</v>
      </c>
      <c r="C165" s="1" t="s">
        <v>31</v>
      </c>
      <c r="D165" s="17"/>
      <c r="E165" s="14" t="str">
        <f t="shared" si="6"/>
        <v/>
      </c>
      <c r="F165" s="11" t="str" cm="1">
        <f t="array" ref="F165">IF(D165="","",IF($N$11="ENTER INITIALS","",IF(AND(V667&gt;=33,V669&gt;=33),"Inconclusive",_xlfn.IFS(X667+X669=2,"Positive",X666+X667=2,"N1 Rerun",X668+X669=2,"N1 Rerun",X667+X669=1,"Rerun",X666+X668+X667+X669=0,"Rerun",X667+X669=0,"Negative"))))</f>
        <v/>
      </c>
      <c r="G165" s="18"/>
      <c r="H165" s="18"/>
      <c r="I165" s="18"/>
      <c r="J165" s="18"/>
      <c r="K165" s="18"/>
      <c r="L165" s="11" t="str" cm="1">
        <f t="array" ref="L165">_xlfn.IFS(K165="","",K165=F165,"VALIDATED",K165&lt;&gt;F165,"NOT VALIDATED")</f>
        <v/>
      </c>
      <c r="P165" s="1" t="str">
        <f t="shared" si="7"/>
        <v/>
      </c>
      <c r="Q165" s="1" t="s">
        <v>190</v>
      </c>
      <c r="R165" s="1" t="s">
        <v>33</v>
      </c>
      <c r="S165" s="1" t="s">
        <v>34</v>
      </c>
      <c r="T165" s="1" t="s">
        <v>28</v>
      </c>
      <c r="U165" s="1" t="s">
        <v>189</v>
      </c>
      <c r="W165" s="1" t="str">
        <f>IF($N$11="ENTER INITIALS","",IF(V165="","NO",IF(V165&lt;33,"YES","NO")))</f>
        <v/>
      </c>
      <c r="X165" s="5" t="e" cm="1">
        <f t="array" ref="X165">_xlfn.IFS(W165="YES",1,W165="NO",0,W165="NO AMP",0)</f>
        <v>#N/A</v>
      </c>
      <c r="Y165" s="10">
        <v>38</v>
      </c>
    </row>
    <row r="166" spans="1:25">
      <c r="A166" s="1">
        <v>5</v>
      </c>
      <c r="B166" s="1">
        <f t="shared" si="8"/>
        <v>165</v>
      </c>
      <c r="C166" s="1" t="s">
        <v>36</v>
      </c>
      <c r="D166" s="17"/>
      <c r="E166" s="14" t="str">
        <f t="shared" si="6"/>
        <v/>
      </c>
      <c r="F166" s="11" t="str" cm="1">
        <f t="array" ref="F166">IF(D166="","",IF($N$11="ENTER INITIALS","",IF(AND(V671&gt;=33,V673&gt;=33),"Inconclusive",_xlfn.IFS(X671+X673=2,"Positive",X670+X671=2,"N1 Rerun",X672+X673=2,"N1 Rerun",X671+X673=1,"Rerun",X670+X672+X671+X673=0,"Rerun",X671+X673=0,"Negative"))))</f>
        <v/>
      </c>
      <c r="G166" s="18"/>
      <c r="H166" s="18"/>
      <c r="I166" s="18"/>
      <c r="J166" s="18"/>
      <c r="K166" s="18"/>
      <c r="L166" s="11" t="str" cm="1">
        <f t="array" ref="L166">_xlfn.IFS(K166="","",K166=F166,"VALIDATED",K166&lt;&gt;F166,"NOT VALIDATED")</f>
        <v/>
      </c>
      <c r="P166" s="1" t="str">
        <f t="shared" si="7"/>
        <v/>
      </c>
      <c r="Q166" s="1" t="s">
        <v>191</v>
      </c>
      <c r="R166" s="1" t="s">
        <v>26</v>
      </c>
      <c r="S166" s="1" t="s">
        <v>27</v>
      </c>
      <c r="T166" s="1" t="s">
        <v>28</v>
      </c>
      <c r="U166" s="1" t="s">
        <v>192</v>
      </c>
      <c r="W166" s="1" t="str">
        <f>IF($N$11="ENTER INITIALS","",IF(V166="","INVALID",IF(V166&lt;33,"VALID","INVALID")))</f>
        <v/>
      </c>
      <c r="X166" s="5" t="e" cm="1">
        <f t="array" ref="X166">_xlfn.IFS(W166="VALID",1,W166="INVALID",0,W166="NO AMP",0)</f>
        <v>#N/A</v>
      </c>
      <c r="Y166" s="10">
        <v>39</v>
      </c>
    </row>
    <row r="167" spans="1:25">
      <c r="A167" s="1">
        <v>5</v>
      </c>
      <c r="B167" s="1">
        <f t="shared" si="8"/>
        <v>166</v>
      </c>
      <c r="C167" s="1" t="s">
        <v>40</v>
      </c>
      <c r="D167" s="17"/>
      <c r="E167" s="14" t="str">
        <f t="shared" si="6"/>
        <v/>
      </c>
      <c r="F167" s="11" t="str" cm="1">
        <f t="array" ref="F167">IF(D167="","",IF($N$11="ENTER INITIALS","",IF(AND(V675&gt;=33,V677&gt;=33),"Inconclusive",_xlfn.IFS(X675+X677=2,"Positive",X674+X675=2,"N1 Rerun",X676+X677=2,"N1 Rerun",X675+X677=1,"Rerun",X674+X676+X675+X677=0,"Rerun",X675+X677=0,"Negative"))))</f>
        <v/>
      </c>
      <c r="G167" s="18"/>
      <c r="H167" s="18"/>
      <c r="I167" s="18"/>
      <c r="J167" s="18"/>
      <c r="K167" s="18"/>
      <c r="L167" s="11" t="str" cm="1">
        <f t="array" ref="L167">_xlfn.IFS(K167="","",K167=F167,"VALIDATED",K167&lt;&gt;F167,"NOT VALIDATED")</f>
        <v/>
      </c>
      <c r="P167" s="1" t="str">
        <f t="shared" si="7"/>
        <v/>
      </c>
      <c r="Q167" s="1" t="s">
        <v>191</v>
      </c>
      <c r="R167" s="1" t="s">
        <v>33</v>
      </c>
      <c r="S167" s="1" t="s">
        <v>34</v>
      </c>
      <c r="T167" s="1" t="s">
        <v>28</v>
      </c>
      <c r="U167" s="1" t="s">
        <v>192</v>
      </c>
      <c r="W167" s="1" t="str">
        <f>IF($N$11="ENTER INITIALS","",IF(V167="","NO",IF(V167&lt;33,"YES","NO")))</f>
        <v/>
      </c>
      <c r="X167" s="5" t="e" cm="1">
        <f t="array" ref="X167">_xlfn.IFS(W167="YES",1,W167="NO",0,W167="NO AMP",0)</f>
        <v>#N/A</v>
      </c>
      <c r="Y167" s="10">
        <v>39</v>
      </c>
    </row>
    <row r="168" spans="1:25">
      <c r="A168" s="1">
        <v>5</v>
      </c>
      <c r="B168" s="1">
        <f t="shared" si="8"/>
        <v>167</v>
      </c>
      <c r="C168" s="1" t="s">
        <v>42</v>
      </c>
      <c r="D168" s="17"/>
      <c r="E168" s="14" t="str">
        <f t="shared" si="6"/>
        <v/>
      </c>
      <c r="F168" s="11" t="str" cm="1">
        <f t="array" ref="F168">IF(D168="","",IF($N$11="ENTER INITIALS","",IF(AND(V679&gt;=33,V681&gt;=33),"Inconclusive",_xlfn.IFS(X679+X681=2,"Positive",X678+X679=2,"N1 Rerun",X680+X681=2,"N1 Rerun",X679+X681=1,"Rerun",X678+X680+X679+X681=0,"Rerun",X679+X681=0,"Negative"))))</f>
        <v/>
      </c>
      <c r="G168" s="18"/>
      <c r="H168" s="18"/>
      <c r="I168" s="18"/>
      <c r="J168" s="18"/>
      <c r="K168" s="18"/>
      <c r="L168" s="11" t="str" cm="1">
        <f t="array" ref="L168">_xlfn.IFS(K168="","",K168=F168,"VALIDATED",K168&lt;&gt;F168,"NOT VALIDATED")</f>
        <v/>
      </c>
      <c r="P168" s="1" t="str">
        <f t="shared" si="7"/>
        <v/>
      </c>
      <c r="Q168" s="1" t="s">
        <v>193</v>
      </c>
      <c r="R168" s="1" t="s">
        <v>26</v>
      </c>
      <c r="S168" s="1" t="s">
        <v>27</v>
      </c>
      <c r="T168" s="1" t="s">
        <v>28</v>
      </c>
      <c r="U168" s="1" t="s">
        <v>192</v>
      </c>
      <c r="W168" s="1" t="str">
        <f>IF($N$11="ENTER INITIALS","",IF(V168="","INVALID",IF(V168&lt;33,"VALID","INVALID")))</f>
        <v/>
      </c>
      <c r="X168" s="5" t="e" cm="1">
        <f t="array" ref="X168">_xlfn.IFS(W168="VALID",1,W168="INVALID",0,W168="NO AMP",0)</f>
        <v>#N/A</v>
      </c>
      <c r="Y168" s="10">
        <v>39</v>
      </c>
    </row>
    <row r="169" spans="1:25">
      <c r="A169" s="1">
        <v>5</v>
      </c>
      <c r="B169" s="1">
        <f t="shared" si="8"/>
        <v>168</v>
      </c>
      <c r="C169" s="1" t="s">
        <v>49</v>
      </c>
      <c r="D169" s="17"/>
      <c r="E169" s="14" t="str">
        <f t="shared" si="6"/>
        <v/>
      </c>
      <c r="F169" s="11" t="str" cm="1">
        <f t="array" ref="F169">IF(D169="","",IF($N$11="ENTER INITIALS","",IF(AND(V683&gt;=33,V685&gt;=33),"Inconclusive",_xlfn.IFS(X683+X685=2,"Positive",X682+X683=2,"N1 Rerun",X684+X685=2,"N1 Rerun",X683+X685=1,"Rerun",X682+X684+X683+X685=0,"Rerun",X683+X685=0,"Negative"))))</f>
        <v/>
      </c>
      <c r="G169" s="18"/>
      <c r="H169" s="18"/>
      <c r="I169" s="18"/>
      <c r="J169" s="18"/>
      <c r="K169" s="18"/>
      <c r="L169" s="11" t="str" cm="1">
        <f t="array" ref="L169">_xlfn.IFS(K169="","",K169=F169,"VALIDATED",K169&lt;&gt;F169,"NOT VALIDATED")</f>
        <v/>
      </c>
      <c r="P169" s="1" t="str">
        <f t="shared" si="7"/>
        <v/>
      </c>
      <c r="Q169" s="1" t="s">
        <v>193</v>
      </c>
      <c r="R169" s="1" t="s">
        <v>33</v>
      </c>
      <c r="S169" s="1" t="s">
        <v>34</v>
      </c>
      <c r="T169" s="1" t="s">
        <v>28</v>
      </c>
      <c r="U169" s="1" t="s">
        <v>192</v>
      </c>
      <c r="W169" s="1" t="str">
        <f>IF($N$11="ENTER INITIALS","",IF(V169="","NO",IF(V169&lt;33,"YES","NO")))</f>
        <v/>
      </c>
      <c r="X169" s="5" t="e" cm="1">
        <f t="array" ref="X169">_xlfn.IFS(W169="YES",1,W169="NO",0,W169="NO AMP",0)</f>
        <v>#N/A</v>
      </c>
      <c r="Y169" s="10">
        <v>39</v>
      </c>
    </row>
    <row r="170" spans="1:25">
      <c r="A170" s="1">
        <v>7</v>
      </c>
      <c r="B170" s="1">
        <f t="shared" si="8"/>
        <v>169</v>
      </c>
      <c r="C170" s="1" t="s">
        <v>22</v>
      </c>
      <c r="D170" s="17"/>
      <c r="E170" s="14" t="str">
        <f t="shared" si="6"/>
        <v/>
      </c>
      <c r="F170" s="11" t="str" cm="1">
        <f t="array" ref="F170">IF(D170="","",IF($N$11="ENTER INITIALS","",IF(AND(V687&gt;=33,V689&gt;=33),"Inconclusive",_xlfn.IFS(X687+X689=2,"Positive",X686+X687=2,"N1 Rerun",X688+X689=2,"N1 Rerun",X687+X689=1,"Rerun",X686+X688+X687+X689=0,"Rerun",X687+X689=0,"Negative"))))</f>
        <v/>
      </c>
      <c r="G170" s="18"/>
      <c r="H170" s="18"/>
      <c r="I170" s="18"/>
      <c r="J170" s="18"/>
      <c r="K170" s="18"/>
      <c r="L170" s="11" t="str" cm="1">
        <f t="array" ref="L170">_xlfn.IFS(K170="","",K170=F170,"VALIDATED",K170&lt;&gt;F170,"NOT VALIDATED")</f>
        <v/>
      </c>
      <c r="P170" s="1" t="str">
        <f t="shared" si="7"/>
        <v/>
      </c>
      <c r="Q170" s="1" t="s">
        <v>194</v>
      </c>
      <c r="R170" s="1" t="s">
        <v>26</v>
      </c>
      <c r="S170" s="1" t="s">
        <v>27</v>
      </c>
      <c r="T170" s="1" t="s">
        <v>28</v>
      </c>
      <c r="U170" s="1" t="s">
        <v>195</v>
      </c>
      <c r="W170" s="1" t="str">
        <f>IF($N$11="ENTER INITIALS","",IF(V170="","INVALID",IF(V170&lt;33,"VALID","INVALID")))</f>
        <v/>
      </c>
      <c r="X170" s="5" t="e" cm="1">
        <f t="array" ref="X170">_xlfn.IFS(W170="VALID",1,W170="INVALID",0,W170="NO AMP",0)</f>
        <v>#N/A</v>
      </c>
      <c r="Y170" s="10">
        <v>40</v>
      </c>
    </row>
    <row r="171" spans="1:25">
      <c r="A171" s="1">
        <v>7</v>
      </c>
      <c r="B171" s="1">
        <f t="shared" si="8"/>
        <v>170</v>
      </c>
      <c r="C171" s="1" t="s">
        <v>31</v>
      </c>
      <c r="D171" s="17"/>
      <c r="E171" s="14" t="str">
        <f t="shared" si="6"/>
        <v/>
      </c>
      <c r="F171" s="11" t="str" cm="1">
        <f t="array" ref="F171">IF(D171="","",IF($N$11="ENTER INITIALS","",IF(AND(V691&gt;=33,V693&gt;=33),"Inconclusive",_xlfn.IFS(X691+X693=2,"Positive",X690+X691=2,"N1 Rerun",X692+X693=2,"N1 Rerun",X691+X693=1,"Rerun",X690+X692+X691+X693=0,"Rerun",X691+X693=0,"Negative"))))</f>
        <v/>
      </c>
      <c r="G171" s="18"/>
      <c r="H171" s="18"/>
      <c r="I171" s="18"/>
      <c r="J171" s="18"/>
      <c r="K171" s="18"/>
      <c r="L171" s="11" t="str" cm="1">
        <f t="array" ref="L171">_xlfn.IFS(K171="","",K171=F171,"VALIDATED",K171&lt;&gt;F171,"NOT VALIDATED")</f>
        <v/>
      </c>
      <c r="P171" s="1" t="str">
        <f t="shared" si="7"/>
        <v/>
      </c>
      <c r="Q171" s="1" t="s">
        <v>194</v>
      </c>
      <c r="R171" s="1" t="s">
        <v>33</v>
      </c>
      <c r="S171" s="1" t="s">
        <v>34</v>
      </c>
      <c r="T171" s="1" t="s">
        <v>28</v>
      </c>
      <c r="U171" s="1" t="s">
        <v>195</v>
      </c>
      <c r="W171" s="1" t="str">
        <f>IF($N$11="ENTER INITIALS","",IF(V171="","NO",IF(V171&lt;33,"YES","NO")))</f>
        <v/>
      </c>
      <c r="X171" s="5" t="e" cm="1">
        <f t="array" ref="X171">_xlfn.IFS(W171="YES",1,W171="NO",0,W171="NO AMP",0)</f>
        <v>#N/A</v>
      </c>
      <c r="Y171" s="10">
        <v>40</v>
      </c>
    </row>
    <row r="172" spans="1:25">
      <c r="A172" s="1">
        <v>7</v>
      </c>
      <c r="B172" s="1">
        <f t="shared" si="8"/>
        <v>171</v>
      </c>
      <c r="C172" s="1" t="s">
        <v>36</v>
      </c>
      <c r="D172" s="17"/>
      <c r="E172" s="14" t="str">
        <f t="shared" si="6"/>
        <v/>
      </c>
      <c r="F172" s="11" t="str" cm="1">
        <f t="array" ref="F172">IF(D172="","",IF($N$11="ENTER INITIALS","",IF(AND(V695&gt;=33,V697&gt;=33),"Inconclusive",_xlfn.IFS(X695+X697=2,"Positive",X694+X695=2,"N1 Rerun",X696+X697=2,"N1 Rerun",X695+X697=1,"Rerun",X694+X696+X695+X697=0,"Rerun",X695+X697=0,"Negative"))))</f>
        <v/>
      </c>
      <c r="G172" s="18"/>
      <c r="H172" s="18"/>
      <c r="I172" s="18"/>
      <c r="J172" s="18"/>
      <c r="K172" s="18"/>
      <c r="L172" s="11" t="str" cm="1">
        <f t="array" ref="L172">_xlfn.IFS(K172="","",K172=F172,"VALIDATED",K172&lt;&gt;F172,"NOT VALIDATED")</f>
        <v/>
      </c>
      <c r="P172" s="1" t="str">
        <f t="shared" si="7"/>
        <v/>
      </c>
      <c r="Q172" s="1" t="s">
        <v>196</v>
      </c>
      <c r="R172" s="1" t="s">
        <v>26</v>
      </c>
      <c r="S172" s="1" t="s">
        <v>27</v>
      </c>
      <c r="T172" s="1" t="s">
        <v>28</v>
      </c>
      <c r="U172" s="1" t="s">
        <v>195</v>
      </c>
      <c r="W172" s="1" t="str">
        <f>IF($N$11="ENTER INITIALS","",IF(V172="","INVALID",IF(V172&lt;33,"VALID","INVALID")))</f>
        <v/>
      </c>
      <c r="X172" s="5" t="e" cm="1">
        <f t="array" ref="X172">_xlfn.IFS(W172="VALID",1,W172="INVALID",0,W172="NO AMP",0)</f>
        <v>#N/A</v>
      </c>
      <c r="Y172" s="10">
        <v>40</v>
      </c>
    </row>
    <row r="173" spans="1:25">
      <c r="A173" s="1">
        <v>7</v>
      </c>
      <c r="B173" s="1">
        <f t="shared" si="8"/>
        <v>172</v>
      </c>
      <c r="C173" s="1" t="s">
        <v>40</v>
      </c>
      <c r="D173" s="17"/>
      <c r="E173" s="14" t="str">
        <f t="shared" si="6"/>
        <v/>
      </c>
      <c r="F173" s="11" t="str" cm="1">
        <f t="array" ref="F173">IF(D173="","",IF($N$11="ENTER INITIALS","",IF(AND(V699&gt;=33,V701&gt;=33),"Inconclusive",_xlfn.IFS(X699+X701=2,"Positive",X698+X699=2,"N1 Rerun",X700+X701=2,"N1 Rerun",X699+X701=1,"Rerun",X698+X700+X699+X701=0,"Rerun",X699+X701=0,"Negative"))))</f>
        <v/>
      </c>
      <c r="G173" s="18"/>
      <c r="H173" s="18"/>
      <c r="I173" s="18"/>
      <c r="J173" s="18"/>
      <c r="K173" s="18"/>
      <c r="L173" s="11" t="str" cm="1">
        <f t="array" ref="L173">_xlfn.IFS(K173="","",K173=F173,"VALIDATED",K173&lt;&gt;F173,"NOT VALIDATED")</f>
        <v/>
      </c>
      <c r="P173" s="1" t="str">
        <f t="shared" si="7"/>
        <v/>
      </c>
      <c r="Q173" s="1" t="s">
        <v>196</v>
      </c>
      <c r="R173" s="1" t="s">
        <v>33</v>
      </c>
      <c r="S173" s="1" t="s">
        <v>34</v>
      </c>
      <c r="T173" s="1" t="s">
        <v>28</v>
      </c>
      <c r="U173" s="1" t="s">
        <v>195</v>
      </c>
      <c r="W173" s="1" t="str">
        <f>IF($N$11="ENTER INITIALS","",IF(V173="","NO",IF(V173&lt;33,"YES","NO")))</f>
        <v/>
      </c>
      <c r="X173" s="5" t="e" cm="1">
        <f t="array" ref="X173">_xlfn.IFS(W173="YES",1,W173="NO",0,W173="NO AMP",0)</f>
        <v>#N/A</v>
      </c>
      <c r="Y173" s="10">
        <v>40</v>
      </c>
    </row>
    <row r="174" spans="1:25">
      <c r="A174" s="1">
        <v>7</v>
      </c>
      <c r="B174" s="1">
        <f t="shared" si="8"/>
        <v>173</v>
      </c>
      <c r="C174" s="1" t="s">
        <v>42</v>
      </c>
      <c r="D174" s="17"/>
      <c r="E174" s="14" t="str">
        <f t="shared" si="6"/>
        <v/>
      </c>
      <c r="F174" s="11" t="str" cm="1">
        <f t="array" ref="F174">IF(D174="","",IF($N$11="ENTER INITIALS","",IF(AND(V703&gt;=33,V705&gt;=33),"Inconclusive",_xlfn.IFS(X703+X705=2,"Positive",X702+X703=2,"N1 Rerun",X704+X705=2,"N1 Rerun",X703+X705=1,"Rerun",X702+X704+X703+X705=0,"Rerun",X703+X705=0,"Negative"))))</f>
        <v/>
      </c>
      <c r="G174" s="18"/>
      <c r="H174" s="18"/>
      <c r="I174" s="18"/>
      <c r="J174" s="18"/>
      <c r="K174" s="18"/>
      <c r="L174" s="11" t="str" cm="1">
        <f t="array" ref="L174">_xlfn.IFS(K174="","",K174=F174,"VALIDATED",K174&lt;&gt;F174,"NOT VALIDATED")</f>
        <v/>
      </c>
      <c r="P174" s="1" t="str">
        <f t="shared" si="7"/>
        <v/>
      </c>
      <c r="Q174" s="1" t="s">
        <v>197</v>
      </c>
      <c r="R174" s="1" t="s">
        <v>26</v>
      </c>
      <c r="S174" s="1" t="s">
        <v>27</v>
      </c>
      <c r="T174" s="1" t="s">
        <v>28</v>
      </c>
      <c r="U174" s="1" t="s">
        <v>198</v>
      </c>
      <c r="W174" s="1" t="str">
        <f>IF($N$11="ENTER INITIALS","",IF(V174="","INVALID",IF(V174&lt;33,"VALID","INVALID")))</f>
        <v/>
      </c>
      <c r="X174" s="5" t="e" cm="1">
        <f t="array" ref="X174">_xlfn.IFS(W174="VALID",1,W174="INVALID",0,W174="NO AMP",0)</f>
        <v>#N/A</v>
      </c>
      <c r="Y174" s="10">
        <v>41</v>
      </c>
    </row>
    <row r="175" spans="1:25">
      <c r="A175" s="1">
        <v>7</v>
      </c>
      <c r="B175" s="1">
        <f t="shared" si="8"/>
        <v>174</v>
      </c>
      <c r="C175" s="1" t="s">
        <v>49</v>
      </c>
      <c r="D175" s="17"/>
      <c r="E175" s="14" t="str">
        <f t="shared" si="6"/>
        <v/>
      </c>
      <c r="F175" s="11" t="str" cm="1">
        <f t="array" ref="F175">IF(D175="","",IF($N$11="ENTER INITIALS","",IF(AND(V707&gt;=33,V709&gt;=33),"Inconclusive",_xlfn.IFS(X707+X709=2,"Positive",X706+X707=2,"N1 Rerun",X708+X709=2,"N1 Rerun",X707+X709=1,"Rerun",X706+X708+X707+X709=0,"Rerun",X707+X709=0,"Negative"))))</f>
        <v/>
      </c>
      <c r="G175" s="18"/>
      <c r="H175" s="18"/>
      <c r="I175" s="18"/>
      <c r="J175" s="18"/>
      <c r="K175" s="18"/>
      <c r="L175" s="11" t="str" cm="1">
        <f t="array" ref="L175">_xlfn.IFS(K175="","",K175=F175,"VALIDATED",K175&lt;&gt;F175,"NOT VALIDATED")</f>
        <v/>
      </c>
      <c r="P175" s="1" t="str">
        <f t="shared" si="7"/>
        <v/>
      </c>
      <c r="Q175" s="1" t="s">
        <v>197</v>
      </c>
      <c r="R175" s="1" t="s">
        <v>33</v>
      </c>
      <c r="S175" s="1" t="s">
        <v>34</v>
      </c>
      <c r="T175" s="1" t="s">
        <v>28</v>
      </c>
      <c r="U175" s="1" t="s">
        <v>198</v>
      </c>
      <c r="W175" s="1" t="str">
        <f>IF($N$11="ENTER INITIALS","",IF(V175="","NO",IF(V175&lt;33,"YES","NO")))</f>
        <v/>
      </c>
      <c r="X175" s="5" t="e" cm="1">
        <f t="array" ref="X175">_xlfn.IFS(W175="YES",1,W175="NO",0,W175="NO AMP",0)</f>
        <v>#N/A</v>
      </c>
      <c r="Y175" s="10">
        <v>41</v>
      </c>
    </row>
    <row r="176" spans="1:25">
      <c r="A176" s="1">
        <v>8</v>
      </c>
      <c r="B176" s="1">
        <f t="shared" si="8"/>
        <v>175</v>
      </c>
      <c r="C176" s="1" t="s">
        <v>22</v>
      </c>
      <c r="D176" s="17"/>
      <c r="E176" s="14" t="str">
        <f t="shared" si="6"/>
        <v/>
      </c>
      <c r="F176" s="11" t="str" cm="1">
        <f t="array" ref="F176">IF(D176="","",IF($N$11="ENTER INITIALS","",IF(AND(V711&gt;=33,V713&gt;=33),"Inconclusive",_xlfn.IFS(X711+X713=2,"Positive",X710+X711=2,"N1 Rerun",X712+X713=2,"N1 Rerun",X711+X713=1,"Rerun",X710+X712+X711+X713=0,"Rerun",X711+X713=0,"Negative"))))</f>
        <v/>
      </c>
      <c r="G176" s="18"/>
      <c r="H176" s="18"/>
      <c r="I176" s="18"/>
      <c r="J176" s="18"/>
      <c r="K176" s="18"/>
      <c r="L176" s="11" t="str" cm="1">
        <f t="array" ref="L176">_xlfn.IFS(K176="","",K176=F176,"VALIDATED",K176&lt;&gt;F176,"NOT VALIDATED")</f>
        <v/>
      </c>
      <c r="P176" s="1" t="str">
        <f t="shared" si="7"/>
        <v/>
      </c>
      <c r="Q176" s="1" t="s">
        <v>199</v>
      </c>
      <c r="R176" s="1" t="s">
        <v>26</v>
      </c>
      <c r="S176" s="1" t="s">
        <v>27</v>
      </c>
      <c r="T176" s="1" t="s">
        <v>28</v>
      </c>
      <c r="U176" s="1" t="s">
        <v>198</v>
      </c>
      <c r="W176" s="1" t="str">
        <f>IF($N$11="ENTER INITIALS","",IF(V176="","INVALID",IF(V176&lt;33,"VALID","INVALID")))</f>
        <v/>
      </c>
      <c r="X176" s="5" t="e" cm="1">
        <f t="array" ref="X176">_xlfn.IFS(W176="VALID",1,W176="INVALID",0,W176="NO AMP",0)</f>
        <v>#N/A</v>
      </c>
      <c r="Y176" s="10">
        <v>41</v>
      </c>
    </row>
    <row r="177" spans="1:25">
      <c r="A177" s="1">
        <v>8</v>
      </c>
      <c r="B177" s="1">
        <f t="shared" si="8"/>
        <v>176</v>
      </c>
      <c r="C177" s="1" t="s">
        <v>31</v>
      </c>
      <c r="D177" s="17"/>
      <c r="E177" s="14" t="str">
        <f t="shared" si="6"/>
        <v/>
      </c>
      <c r="F177" s="11" t="str" cm="1">
        <f t="array" ref="F177">IF(D177="","",IF($N$11="ENTER INITIALS","",IF(AND(V715&gt;=33,V717&gt;=33),"Inconclusive",_xlfn.IFS(X715+X717=2,"Positive",X714+X715=2,"N1 Rerun",X716+X717=2,"N1 Rerun",X715+X717=1,"Rerun",X714+X716+X715+X717=0,"Rerun",X715+X717=0,"Negative"))))</f>
        <v/>
      </c>
      <c r="G177" s="18"/>
      <c r="H177" s="18"/>
      <c r="I177" s="18"/>
      <c r="J177" s="18"/>
      <c r="K177" s="18"/>
      <c r="L177" s="11" t="str" cm="1">
        <f t="array" ref="L177">_xlfn.IFS(K177="","",K177=F177,"VALIDATED",K177&lt;&gt;F177,"NOT VALIDATED")</f>
        <v/>
      </c>
      <c r="P177" s="1" t="str">
        <f t="shared" si="7"/>
        <v/>
      </c>
      <c r="Q177" s="1" t="s">
        <v>199</v>
      </c>
      <c r="R177" s="1" t="s">
        <v>33</v>
      </c>
      <c r="S177" s="1" t="s">
        <v>34</v>
      </c>
      <c r="T177" s="1" t="s">
        <v>28</v>
      </c>
      <c r="U177" s="1" t="s">
        <v>198</v>
      </c>
      <c r="W177" s="1" t="str">
        <f>IF($N$11="ENTER INITIALS","",IF(V177="","NO",IF(V177&lt;33,"YES","NO")))</f>
        <v/>
      </c>
      <c r="X177" s="5" t="e" cm="1">
        <f t="array" ref="X177">_xlfn.IFS(W177="YES",1,W177="NO",0,W177="NO AMP",0)</f>
        <v>#N/A</v>
      </c>
      <c r="Y177" s="10">
        <v>41</v>
      </c>
    </row>
    <row r="178" spans="1:25">
      <c r="A178" s="1">
        <v>8</v>
      </c>
      <c r="B178" s="1">
        <f t="shared" si="8"/>
        <v>177</v>
      </c>
      <c r="C178" s="1" t="s">
        <v>36</v>
      </c>
      <c r="D178" s="17"/>
      <c r="E178" s="14" t="str">
        <f t="shared" si="6"/>
        <v/>
      </c>
      <c r="F178" s="11" t="str" cm="1">
        <f t="array" ref="F178">IF(D178="","",IF($N$11="ENTER INITIALS","",IF(AND(V719&gt;=33,V721&gt;=33),"Inconclusive",_xlfn.IFS(X719+X721=2,"Positive",X718+X719=2,"N1 Rerun",X720+X721=2,"N1 Rerun",X719+X721=1,"Rerun",X718+X720+X719+X721=0,"Rerun",X719+X721=0,"Negative"))))</f>
        <v/>
      </c>
      <c r="G178" s="18"/>
      <c r="H178" s="18"/>
      <c r="I178" s="18"/>
      <c r="J178" s="18"/>
      <c r="K178" s="18"/>
      <c r="L178" s="11" t="str" cm="1">
        <f t="array" ref="L178">_xlfn.IFS(K178="","",K178=F178,"VALIDATED",K178&lt;&gt;F178,"NOT VALIDATED")</f>
        <v/>
      </c>
      <c r="P178" s="1" t="str">
        <f t="shared" si="7"/>
        <v/>
      </c>
      <c r="Q178" s="1" t="s">
        <v>200</v>
      </c>
      <c r="R178" s="1" t="s">
        <v>26</v>
      </c>
      <c r="S178" s="1" t="s">
        <v>27</v>
      </c>
      <c r="T178" s="1" t="s">
        <v>28</v>
      </c>
      <c r="U178" s="1" t="s">
        <v>201</v>
      </c>
      <c r="W178" s="1" t="str">
        <f>IF($N$11="ENTER INITIALS","",IF(V178="","INVALID",IF(V178&lt;33,"VALID","INVALID")))</f>
        <v/>
      </c>
      <c r="X178" s="5" t="e" cm="1">
        <f t="array" ref="X178">_xlfn.IFS(W178="VALID",1,W178="INVALID",0,W178="NO AMP",0)</f>
        <v>#N/A</v>
      </c>
      <c r="Y178" s="10">
        <v>42</v>
      </c>
    </row>
    <row r="179" spans="1:25">
      <c r="A179" s="1">
        <v>8</v>
      </c>
      <c r="B179" s="1">
        <f t="shared" si="8"/>
        <v>178</v>
      </c>
      <c r="C179" s="1" t="s">
        <v>40</v>
      </c>
      <c r="D179" s="17"/>
      <c r="E179" s="14" t="str">
        <f t="shared" si="6"/>
        <v/>
      </c>
      <c r="F179" s="11" t="str" cm="1">
        <f t="array" ref="F179">IF(D179="","",IF($N$11="ENTER INITIALS","",IF(AND(V723&gt;=33,V725&gt;=33),"Inconclusive",_xlfn.IFS(X723+X725=2,"Positive",X722+X723=2,"N1 Rerun",X724+X725=2,"N1 Rerun",X723+X725=1,"Rerun",X722+X724+X723+X725=0,"Rerun",X723+X725=0,"Negative"))))</f>
        <v/>
      </c>
      <c r="G179" s="18"/>
      <c r="H179" s="18"/>
      <c r="I179" s="18"/>
      <c r="J179" s="18"/>
      <c r="K179" s="18"/>
      <c r="L179" s="11" t="str" cm="1">
        <f t="array" ref="L179">_xlfn.IFS(K179="","",K179=F179,"VALIDATED",K179&lt;&gt;F179,"NOT VALIDATED")</f>
        <v/>
      </c>
      <c r="P179" s="1" t="str">
        <f t="shared" si="7"/>
        <v/>
      </c>
      <c r="Q179" s="1" t="s">
        <v>200</v>
      </c>
      <c r="R179" s="1" t="s">
        <v>33</v>
      </c>
      <c r="S179" s="1" t="s">
        <v>34</v>
      </c>
      <c r="T179" s="1" t="s">
        <v>28</v>
      </c>
      <c r="U179" s="1" t="s">
        <v>201</v>
      </c>
      <c r="W179" s="1" t="str">
        <f>IF($N$11="ENTER INITIALS","",IF(V179="","NO",IF(V179&lt;33,"YES","NO")))</f>
        <v/>
      </c>
      <c r="X179" s="5" t="e" cm="1">
        <f t="array" ref="X179">_xlfn.IFS(W179="YES",1,W179="NO",0,W179="NO AMP",0)</f>
        <v>#N/A</v>
      </c>
      <c r="Y179" s="10">
        <v>42</v>
      </c>
    </row>
    <row r="180" spans="1:25">
      <c r="A180" s="1">
        <v>8</v>
      </c>
      <c r="B180" s="1">
        <f t="shared" si="8"/>
        <v>179</v>
      </c>
      <c r="C180" s="1" t="s">
        <v>42</v>
      </c>
      <c r="D180" s="17"/>
      <c r="E180" s="14" t="str">
        <f t="shared" si="6"/>
        <v/>
      </c>
      <c r="F180" s="11" t="str" cm="1">
        <f t="array" ref="F180">IF(D180="","",IF($N$11="ENTER INITIALS","",IF(AND(V727&gt;=33,V729&gt;=33),"Inconclusive",_xlfn.IFS(X727+X729=2,"Positive",X726+X727=2,"N1 Rerun",X728+X729=2,"N1 Rerun",X727+X729=1,"Rerun",X726+X728+X727+X729=0,"Rerun",X727+X729=0,"Negative"))))</f>
        <v/>
      </c>
      <c r="G180" s="18"/>
      <c r="H180" s="18"/>
      <c r="I180" s="18"/>
      <c r="J180" s="18"/>
      <c r="K180" s="18"/>
      <c r="L180" s="11" t="str" cm="1">
        <f t="array" ref="L180">_xlfn.IFS(K180="","",K180=F180,"VALIDATED",K180&lt;&gt;F180,"NOT VALIDATED")</f>
        <v/>
      </c>
      <c r="P180" s="1" t="str">
        <f t="shared" si="7"/>
        <v/>
      </c>
      <c r="Q180" s="1" t="s">
        <v>202</v>
      </c>
      <c r="R180" s="1" t="s">
        <v>26</v>
      </c>
      <c r="S180" s="1" t="s">
        <v>27</v>
      </c>
      <c r="T180" s="1" t="s">
        <v>28</v>
      </c>
      <c r="U180" s="1" t="s">
        <v>201</v>
      </c>
      <c r="W180" s="1" t="str">
        <f>IF($N$11="ENTER INITIALS","",IF(V180="","INVALID",IF(V180&lt;33,"VALID","INVALID")))</f>
        <v/>
      </c>
      <c r="X180" s="5" t="e" cm="1">
        <f t="array" ref="X180">_xlfn.IFS(W180="VALID",1,W180="INVALID",0,W180="NO AMP",0)</f>
        <v>#N/A</v>
      </c>
      <c r="Y180" s="10">
        <v>42</v>
      </c>
    </row>
    <row r="181" spans="1:25">
      <c r="A181" s="1">
        <v>8</v>
      </c>
      <c r="B181" s="1">
        <f t="shared" si="8"/>
        <v>180</v>
      </c>
      <c r="C181" s="1" t="s">
        <v>49</v>
      </c>
      <c r="D181" s="17"/>
      <c r="E181" s="14" t="str">
        <f t="shared" si="6"/>
        <v/>
      </c>
      <c r="F181" s="11" t="str" cm="1">
        <f t="array" ref="F181">IF(D181="","",IF($N$11="ENTER INITIALS","",IF(AND(V731&gt;=33,V733&gt;=33),"Inconclusive",_xlfn.IFS(X731+X733=2,"Positive",X730+X731=2,"N1 Rerun",X732+X733=2,"N1 Rerun",X731+X733=1,"Rerun",X730+X732+X731+X733=0,"Rerun",X731+X733=0,"Negative"))))</f>
        <v/>
      </c>
      <c r="G181" s="18"/>
      <c r="H181" s="18"/>
      <c r="I181" s="18"/>
      <c r="J181" s="18"/>
      <c r="K181" s="18"/>
      <c r="L181" s="11" t="str" cm="1">
        <f t="array" ref="L181">_xlfn.IFS(K181="","",K181=F181,"VALIDATED",K181&lt;&gt;F181,"NOT VALIDATED")</f>
        <v/>
      </c>
      <c r="P181" s="1" t="str">
        <f t="shared" si="7"/>
        <v/>
      </c>
      <c r="Q181" s="1" t="s">
        <v>202</v>
      </c>
      <c r="R181" s="1" t="s">
        <v>33</v>
      </c>
      <c r="S181" s="1" t="s">
        <v>34</v>
      </c>
      <c r="T181" s="1" t="s">
        <v>28</v>
      </c>
      <c r="U181" s="1" t="s">
        <v>201</v>
      </c>
      <c r="W181" s="1" t="str">
        <f>IF($N$11="ENTER INITIALS","",IF(V181="","NO",IF(V181&lt;33,"YES","NO")))</f>
        <v/>
      </c>
      <c r="X181" s="5" t="e" cm="1">
        <f t="array" ref="X181">_xlfn.IFS(W181="YES",1,W181="NO",0,W181="NO AMP",0)</f>
        <v>#N/A</v>
      </c>
      <c r="Y181" s="10">
        <v>42</v>
      </c>
    </row>
    <row r="182" spans="1:25">
      <c r="A182" s="1">
        <v>10</v>
      </c>
      <c r="B182" s="1">
        <f t="shared" si="8"/>
        <v>181</v>
      </c>
      <c r="C182" s="1" t="s">
        <v>22</v>
      </c>
      <c r="D182" s="17"/>
      <c r="E182" s="14" t="str">
        <f t="shared" si="6"/>
        <v/>
      </c>
      <c r="F182" s="11" t="str" cm="1">
        <f t="array" ref="F182">IF(D182="","",IF($N$11="ENTER INITIALS","",IF(AND(V735&gt;=33,V737&gt;=33),"Inconclusive",_xlfn.IFS(X735+X737=2,"Positive",X734+X735=2,"N1 Rerun",X736+X737=2,"N1 Rerun",X735+X737=1,"Rerun",X734+X736+X735+X737=0,"Rerun",X735+X737=0,"Negative"))))</f>
        <v/>
      </c>
      <c r="G182" s="18"/>
      <c r="H182" s="18"/>
      <c r="I182" s="18"/>
      <c r="J182" s="18"/>
      <c r="K182" s="18"/>
      <c r="L182" s="11" t="str" cm="1">
        <f t="array" ref="L182">_xlfn.IFS(K182="","",K182=F182,"VALIDATED",K182&lt;&gt;F182,"NOT VALIDATED")</f>
        <v/>
      </c>
      <c r="P182" s="1" t="str">
        <f t="shared" si="7"/>
        <v/>
      </c>
      <c r="Q182" s="1" t="s">
        <v>203</v>
      </c>
      <c r="R182" s="1" t="s">
        <v>26</v>
      </c>
      <c r="S182" s="1" t="s">
        <v>27</v>
      </c>
      <c r="T182" s="1" t="s">
        <v>28</v>
      </c>
      <c r="U182" s="1" t="s">
        <v>204</v>
      </c>
      <c r="W182" s="1" t="str">
        <f>IF($N$11="ENTER INITIALS","",IF(V182="","INVALID",IF(V182&lt;33,"VALID","INVALID")))</f>
        <v/>
      </c>
      <c r="X182" s="5" t="e" cm="1">
        <f t="array" ref="X182">_xlfn.IFS(W182="VALID",1,W182="INVALID",0,W182="NO AMP",0)</f>
        <v>#N/A</v>
      </c>
      <c r="Y182" s="10">
        <v>43</v>
      </c>
    </row>
    <row r="183" spans="1:25">
      <c r="A183" s="1">
        <v>10</v>
      </c>
      <c r="B183" s="1">
        <f t="shared" si="8"/>
        <v>182</v>
      </c>
      <c r="C183" s="1" t="s">
        <v>31</v>
      </c>
      <c r="D183" s="17"/>
      <c r="E183" s="14" t="str">
        <f t="shared" si="6"/>
        <v/>
      </c>
      <c r="F183" s="11" t="str" cm="1">
        <f t="array" ref="F183">IF(D183="","",IF($N$11="ENTER INITIALS","",IF(AND(V739&gt;=33,V741&gt;=33),"Inconclusive",_xlfn.IFS(X739+X741=2,"Positive",X738+X739=2,"N1 Rerun",X740+X741=2,"N1 Rerun",X739+X741=1,"Rerun",X738+X740+X739+X741=0,"Rerun",X739+X741=0,"Negative"))))</f>
        <v/>
      </c>
      <c r="G183" s="18"/>
      <c r="H183" s="18"/>
      <c r="I183" s="18"/>
      <c r="J183" s="18"/>
      <c r="K183" s="18"/>
      <c r="L183" s="11" t="str" cm="1">
        <f t="array" ref="L183">_xlfn.IFS(K183="","",K183=F183,"VALIDATED",K183&lt;&gt;F183,"NOT VALIDATED")</f>
        <v/>
      </c>
      <c r="P183" s="1" t="str">
        <f t="shared" si="7"/>
        <v/>
      </c>
      <c r="Q183" s="1" t="s">
        <v>203</v>
      </c>
      <c r="R183" s="1" t="s">
        <v>33</v>
      </c>
      <c r="S183" s="1" t="s">
        <v>34</v>
      </c>
      <c r="T183" s="1" t="s">
        <v>28</v>
      </c>
      <c r="U183" s="1" t="s">
        <v>204</v>
      </c>
      <c r="W183" s="1" t="str">
        <f>IF($N$11="ENTER INITIALS","",IF(V183="","NO",IF(V183&lt;33,"YES","NO")))</f>
        <v/>
      </c>
      <c r="X183" s="5" t="e" cm="1">
        <f t="array" ref="X183">_xlfn.IFS(W183="YES",1,W183="NO",0,W183="NO AMP",0)</f>
        <v>#N/A</v>
      </c>
      <c r="Y183" s="10">
        <v>43</v>
      </c>
    </row>
    <row r="184" spans="1:25">
      <c r="A184" s="1">
        <v>10</v>
      </c>
      <c r="B184" s="1">
        <f t="shared" si="8"/>
        <v>183</v>
      </c>
      <c r="C184" s="1" t="s">
        <v>36</v>
      </c>
      <c r="D184" s="17"/>
      <c r="E184" s="14" t="str">
        <f t="shared" si="6"/>
        <v/>
      </c>
      <c r="F184" s="11" t="str" cm="1">
        <f t="array" ref="F184">IF(D184="","",IF($N$11="ENTER INITIALS","",IF(AND(V743&gt;=33,V745&gt;=33),"Inconclusive",_xlfn.IFS(X743+X745=2,"Positive",X742+X743=2,"N1 Rerun",X744+X745=2,"N1 Rerun",X743+X745=1,"Rerun",X742+X744+X743+X745=0,"Rerun",X743+X745=0,"Negative"))))</f>
        <v/>
      </c>
      <c r="G184" s="18"/>
      <c r="H184" s="18"/>
      <c r="I184" s="18"/>
      <c r="J184" s="18"/>
      <c r="K184" s="18"/>
      <c r="L184" s="11" t="str" cm="1">
        <f t="array" ref="L184">_xlfn.IFS(K184="","",K184=F184,"VALIDATED",K184&lt;&gt;F184,"NOT VALIDATED")</f>
        <v/>
      </c>
      <c r="P184" s="1" t="str">
        <f t="shared" si="7"/>
        <v/>
      </c>
      <c r="Q184" s="1" t="s">
        <v>205</v>
      </c>
      <c r="R184" s="1" t="s">
        <v>26</v>
      </c>
      <c r="S184" s="1" t="s">
        <v>27</v>
      </c>
      <c r="T184" s="1" t="s">
        <v>28</v>
      </c>
      <c r="U184" s="1" t="s">
        <v>204</v>
      </c>
      <c r="W184" s="1" t="str">
        <f>IF($N$11="ENTER INITIALS","",IF(V184="","INVALID",IF(V184&lt;33,"VALID","INVALID")))</f>
        <v/>
      </c>
      <c r="X184" s="5" t="e" cm="1">
        <f t="array" ref="X184">_xlfn.IFS(W184="VALID",1,W184="INVALID",0,W184="NO AMP",0)</f>
        <v>#N/A</v>
      </c>
      <c r="Y184" s="10">
        <v>43</v>
      </c>
    </row>
    <row r="185" spans="1:25">
      <c r="A185" s="1">
        <v>10</v>
      </c>
      <c r="B185" s="1">
        <f t="shared" si="8"/>
        <v>184</v>
      </c>
      <c r="C185" s="1" t="s">
        <v>40</v>
      </c>
      <c r="D185" s="17"/>
      <c r="E185" s="14" t="str">
        <f t="shared" si="6"/>
        <v/>
      </c>
      <c r="F185" s="11" t="str" cm="1">
        <f t="array" ref="F185">IF(D185="","",IF($N$11="ENTER INITIALS","",IF(AND(V747&gt;=33,V749&gt;=33),"Inconclusive",_xlfn.IFS(X747+X749=2,"Positive",X746+X747=2,"N1 Rerun",X748+X749=2,"N1 Rerun",X747+X749=1,"Rerun",X746+X748+X747+X749=0,"Rerun",X747+X749=0,"Negative"))))</f>
        <v/>
      </c>
      <c r="G185" s="18"/>
      <c r="H185" s="18"/>
      <c r="I185" s="18"/>
      <c r="J185" s="18"/>
      <c r="K185" s="18"/>
      <c r="L185" s="11" t="str" cm="1">
        <f t="array" ref="L185">_xlfn.IFS(K185="","",K185=F185,"VALIDATED",K185&lt;&gt;F185,"NOT VALIDATED")</f>
        <v/>
      </c>
      <c r="P185" s="1" t="str">
        <f t="shared" si="7"/>
        <v/>
      </c>
      <c r="Q185" s="1" t="s">
        <v>205</v>
      </c>
      <c r="R185" s="1" t="s">
        <v>33</v>
      </c>
      <c r="S185" s="1" t="s">
        <v>34</v>
      </c>
      <c r="T185" s="1" t="s">
        <v>28</v>
      </c>
      <c r="U185" s="1" t="s">
        <v>204</v>
      </c>
      <c r="W185" s="1" t="str">
        <f>IF($N$11="ENTER INITIALS","",IF(V185="","NO",IF(V185&lt;33,"YES","NO")))</f>
        <v/>
      </c>
      <c r="X185" s="5" t="e" cm="1">
        <f t="array" ref="X185">_xlfn.IFS(W185="YES",1,W185="NO",0,W185="NO AMP",0)</f>
        <v>#N/A</v>
      </c>
      <c r="Y185" s="10">
        <v>43</v>
      </c>
    </row>
    <row r="186" spans="1:25">
      <c r="A186" s="1">
        <v>10</v>
      </c>
      <c r="B186" s="1">
        <f t="shared" si="8"/>
        <v>185</v>
      </c>
      <c r="C186" s="1" t="s">
        <v>42</v>
      </c>
      <c r="D186" s="17"/>
      <c r="E186" s="14" t="str">
        <f t="shared" si="6"/>
        <v/>
      </c>
      <c r="F186" s="11" t="str" cm="1">
        <f t="array" ref="F186">IF(D186="","",IF($N$11="ENTER INITIALS","",IF(AND(V751&gt;=33,V753&gt;=33),"Inconclusive",_xlfn.IFS(X751+X753=2,"Positive",X750+X751=2,"N1 Rerun",X752+X753=2,"N1 Rerun",X751+X753=1,"Rerun",X750+X752+X751+X753=0,"Rerun",X751+X753=0,"Negative"))))</f>
        <v/>
      </c>
      <c r="G186" s="18"/>
      <c r="H186" s="18"/>
      <c r="I186" s="18"/>
      <c r="J186" s="18"/>
      <c r="K186" s="18"/>
      <c r="L186" s="11" t="str" cm="1">
        <f t="array" ref="L186">_xlfn.IFS(K186="","",K186=F186,"VALIDATED",K186&lt;&gt;F186,"NOT VALIDATED")</f>
        <v/>
      </c>
      <c r="P186" s="1" t="str">
        <f t="shared" si="7"/>
        <v/>
      </c>
      <c r="Q186" s="1" t="s">
        <v>206</v>
      </c>
      <c r="R186" s="1" t="s">
        <v>26</v>
      </c>
      <c r="S186" s="1" t="s">
        <v>27</v>
      </c>
      <c r="T186" s="1" t="s">
        <v>28</v>
      </c>
      <c r="U186" s="1" t="s">
        <v>207</v>
      </c>
      <c r="W186" s="1" t="str">
        <f>IF($N$11="ENTER INITIALS","",IF(V186="","INVALID",IF(V186&lt;33,"VALID","INVALID")))</f>
        <v/>
      </c>
      <c r="X186" s="5" t="e" cm="1">
        <f t="array" ref="X186">_xlfn.IFS(W186="VALID",1,W186="INVALID",0,W186="NO AMP",0)</f>
        <v>#N/A</v>
      </c>
      <c r="Y186" s="10">
        <v>44</v>
      </c>
    </row>
    <row r="187" spans="1:25">
      <c r="A187" s="1">
        <v>10</v>
      </c>
      <c r="B187" s="1">
        <f t="shared" si="8"/>
        <v>186</v>
      </c>
      <c r="C187" s="1" t="s">
        <v>49</v>
      </c>
      <c r="D187" s="17"/>
      <c r="E187" s="14" t="str">
        <f t="shared" si="6"/>
        <v/>
      </c>
      <c r="F187" s="11" t="str" cm="1">
        <f t="array" ref="F187">IF(D187="","",IF($N$11="ENTER INITIALS","",IF(AND(V755&gt;=33,V757&gt;=33),"Inconclusive",_xlfn.IFS(X755+X757=2,"Positive",X754+X755=2,"N1 Rerun",X756+X757=2,"N1 Rerun",X755+X757=1,"Rerun",X754+X756+X755+X757=0,"Rerun",X755+X757=0,"Negative"))))</f>
        <v/>
      </c>
      <c r="G187" s="18"/>
      <c r="H187" s="18"/>
      <c r="I187" s="18"/>
      <c r="J187" s="18"/>
      <c r="K187" s="18"/>
      <c r="L187" s="11" t="str" cm="1">
        <f t="array" ref="L187">_xlfn.IFS(K187="","",K187=F187,"VALIDATED",K187&lt;&gt;F187,"NOT VALIDATED")</f>
        <v/>
      </c>
      <c r="P187" s="1" t="str">
        <f t="shared" si="7"/>
        <v/>
      </c>
      <c r="Q187" s="1" t="s">
        <v>206</v>
      </c>
      <c r="R187" s="1" t="s">
        <v>33</v>
      </c>
      <c r="S187" s="1" t="s">
        <v>34</v>
      </c>
      <c r="T187" s="1" t="s">
        <v>28</v>
      </c>
      <c r="U187" s="1" t="s">
        <v>207</v>
      </c>
      <c r="W187" s="1" t="str">
        <f>IF($N$11="ENTER INITIALS","",IF(V187="","NO",IF(V187&lt;33,"YES","NO")))</f>
        <v/>
      </c>
      <c r="X187" s="5" t="e" cm="1">
        <f t="array" ref="X187">_xlfn.IFS(W187="YES",1,W187="NO",0,W187="NO AMP",0)</f>
        <v>#N/A</v>
      </c>
      <c r="Y187" s="10">
        <v>44</v>
      </c>
    </row>
    <row r="188" spans="1:25">
      <c r="A188" s="1">
        <v>11</v>
      </c>
      <c r="B188" s="1">
        <f t="shared" si="8"/>
        <v>187</v>
      </c>
      <c r="C188" s="1" t="s">
        <v>22</v>
      </c>
      <c r="D188" s="17"/>
      <c r="E188" s="14" t="str">
        <f t="shared" si="6"/>
        <v/>
      </c>
      <c r="F188" s="11" t="str" cm="1">
        <f t="array" ref="F188">IF(D188="","",IF($N$11="ENTER INITIALS","",IF(AND(V759&gt;=33,V761&gt;=33),"Inconclusive",_xlfn.IFS(X759+X761=2,"Positive",X758+X759=2,"N1 Rerun",X760+X761=2,"N1 Rerun",X759+X761=1,"Rerun",X758+X760+X759+X761=0,"Rerun",X759+X761=0,"Negative"))))</f>
        <v/>
      </c>
      <c r="G188" s="18"/>
      <c r="H188" s="18"/>
      <c r="I188" s="18"/>
      <c r="J188" s="18"/>
      <c r="K188" s="18"/>
      <c r="L188" s="11" t="str" cm="1">
        <f t="array" ref="L188">_xlfn.IFS(K188="","",K188=F188,"VALIDATED",K188&lt;&gt;F188,"NOT VALIDATED")</f>
        <v/>
      </c>
      <c r="P188" s="1" t="str">
        <f t="shared" si="7"/>
        <v/>
      </c>
      <c r="Q188" s="1" t="s">
        <v>208</v>
      </c>
      <c r="R188" s="1" t="s">
        <v>26</v>
      </c>
      <c r="S188" s="1" t="s">
        <v>27</v>
      </c>
      <c r="T188" s="1" t="s">
        <v>28</v>
      </c>
      <c r="U188" s="1" t="s">
        <v>207</v>
      </c>
      <c r="W188" s="1" t="str">
        <f>IF($N$11="ENTER INITIALS","",IF(V188="","INVALID",IF(V188&lt;33,"VALID","INVALID")))</f>
        <v/>
      </c>
      <c r="X188" s="5" t="e" cm="1">
        <f t="array" ref="X188">_xlfn.IFS(W188="VALID",1,W188="INVALID",0,W188="NO AMP",0)</f>
        <v>#N/A</v>
      </c>
      <c r="Y188" s="10">
        <v>44</v>
      </c>
    </row>
    <row r="189" spans="1:25">
      <c r="A189" s="1">
        <v>11</v>
      </c>
      <c r="B189" s="1">
        <f t="shared" si="8"/>
        <v>188</v>
      </c>
      <c r="C189" s="1" t="s">
        <v>31</v>
      </c>
      <c r="D189" s="17"/>
      <c r="E189" s="14" t="str">
        <f t="shared" si="6"/>
        <v/>
      </c>
      <c r="F189" s="11" t="str" cm="1">
        <f t="array" ref="F189">IF(D189="","",IF($N$11="ENTER INITIALS","",IF(AND(V763&gt;=33,V765&gt;=33),"Inconclusive",_xlfn.IFS(X763+X765=2,"Positive",X762+X763=2,"N1 Rerun",X764+X765=2,"N1 Rerun",X763+X765=1,"Rerun",X762+X764+X763+X765=0,"Rerun",X763+X765=0,"Negative"))))</f>
        <v/>
      </c>
      <c r="G189" s="18"/>
      <c r="H189" s="18"/>
      <c r="I189" s="18"/>
      <c r="J189" s="18"/>
      <c r="K189" s="18"/>
      <c r="L189" s="11" t="str" cm="1">
        <f t="array" ref="L189">_xlfn.IFS(K189="","",K189=F189,"VALIDATED",K189&lt;&gt;F189,"NOT VALIDATED")</f>
        <v/>
      </c>
      <c r="P189" s="1" t="str">
        <f t="shared" si="7"/>
        <v/>
      </c>
      <c r="Q189" s="1" t="s">
        <v>208</v>
      </c>
      <c r="R189" s="1" t="s">
        <v>33</v>
      </c>
      <c r="S189" s="1" t="s">
        <v>34</v>
      </c>
      <c r="T189" s="1" t="s">
        <v>28</v>
      </c>
      <c r="U189" s="1" t="s">
        <v>207</v>
      </c>
      <c r="W189" s="1" t="str">
        <f>IF($N$11="ENTER INITIALS","",IF(V189="","NO",IF(V189&lt;33,"YES","NO")))</f>
        <v/>
      </c>
      <c r="X189" s="5" t="e" cm="1">
        <f t="array" ref="X189">_xlfn.IFS(W189="YES",1,W189="NO",0,W189="NO AMP",0)</f>
        <v>#N/A</v>
      </c>
      <c r="Y189" s="10">
        <v>44</v>
      </c>
    </row>
    <row r="190" spans="1:25">
      <c r="A190" s="1">
        <v>11</v>
      </c>
      <c r="B190" s="1">
        <f t="shared" si="8"/>
        <v>189</v>
      </c>
      <c r="C190" s="1" t="s">
        <v>36</v>
      </c>
      <c r="D190" s="27" t="str">
        <f>'Plate 1'!D190</f>
        <v>SCAN Bar code here</v>
      </c>
      <c r="E190" s="15" t="str">
        <f t="shared" si="6"/>
        <v/>
      </c>
      <c r="F190" s="11" t="str" cm="1">
        <f t="array" ref="F190">IF(D190="","",IF($N$11="ENTER INITIALS","",IF(AND(V767&gt;=33,V769&gt;=33),"Inconclusive",_xlfn.IFS(X767+X769=2,"Positive",X766+X767=2,"N1 Rerun",X768+X769=2,"N1 Rerun",X767+X769=1,"Rerun",X766+X768+X767+X769=0,"Rerun",X767+X769=0,"Negative"))))</f>
        <v/>
      </c>
      <c r="G190" s="18"/>
      <c r="H190" s="25" t="s">
        <v>210</v>
      </c>
      <c r="I190" s="18"/>
      <c r="J190" s="18"/>
      <c r="K190" s="18"/>
      <c r="L190" s="11" t="str" cm="1">
        <f t="array" ref="L190">_xlfn.IFS(K190="","",K190=F190,"VALIDATED",K190&lt;&gt;F190,"NOT VALIDATED")</f>
        <v/>
      </c>
      <c r="P190" s="1" t="str">
        <f t="shared" si="7"/>
        <v/>
      </c>
      <c r="Q190" s="1" t="s">
        <v>211</v>
      </c>
      <c r="R190" s="1" t="s">
        <v>26</v>
      </c>
      <c r="S190" s="1" t="s">
        <v>27</v>
      </c>
      <c r="T190" s="1" t="s">
        <v>28</v>
      </c>
      <c r="U190" s="1" t="s">
        <v>212</v>
      </c>
      <c r="W190" s="1" t="str">
        <f>IF($N$11="ENTER INITIALS","",IF(V190="","INVALID",IF(V190&lt;33,"VALID","INVALID")))</f>
        <v/>
      </c>
      <c r="X190" s="5" t="e" cm="1">
        <f t="array" ref="X190">_xlfn.IFS(W190="VALID",1,W190="INVALID",0,W190="NO AMP",0)</f>
        <v>#N/A</v>
      </c>
      <c r="Y190" s="10">
        <v>45</v>
      </c>
    </row>
    <row r="191" spans="1:25">
      <c r="A191" s="2" t="s">
        <v>213</v>
      </c>
      <c r="B191" s="2" t="s">
        <v>213</v>
      </c>
      <c r="C191" s="2" t="s">
        <v>213</v>
      </c>
      <c r="E191" s="1" t="str">
        <f>'Plate 1'!E191</f>
        <v>Enter CQ Values</v>
      </c>
      <c r="P191" s="1" t="str">
        <f t="shared" si="7"/>
        <v/>
      </c>
      <c r="Q191" s="1" t="s">
        <v>211</v>
      </c>
      <c r="R191" s="1" t="s">
        <v>33</v>
      </c>
      <c r="S191" s="1" t="s">
        <v>34</v>
      </c>
      <c r="T191" s="1" t="s">
        <v>28</v>
      </c>
      <c r="U191" s="1" t="s">
        <v>212</v>
      </c>
      <c r="W191" s="1" t="str">
        <f>IF($N$11="ENTER INITIALS","",IF(V191="","NO",IF(V191&lt;33,"YES","NO")))</f>
        <v/>
      </c>
      <c r="X191" s="5" t="e" cm="1">
        <f t="array" ref="X191">_xlfn.IFS(W191="YES",1,W191="NO",0,W191="NO AMP",0)</f>
        <v>#N/A</v>
      </c>
      <c r="Y191" s="10">
        <v>45</v>
      </c>
    </row>
    <row r="192" spans="1:25">
      <c r="A192" s="3" t="s">
        <v>213</v>
      </c>
      <c r="B192" s="3" t="s">
        <v>213</v>
      </c>
      <c r="C192" s="3" t="s">
        <v>213</v>
      </c>
      <c r="P192" s="1" t="str">
        <f t="shared" si="7"/>
        <v/>
      </c>
      <c r="Q192" s="1" t="s">
        <v>215</v>
      </c>
      <c r="R192" s="1" t="s">
        <v>26</v>
      </c>
      <c r="S192" s="1" t="s">
        <v>27</v>
      </c>
      <c r="T192" s="1" t="s">
        <v>28</v>
      </c>
      <c r="U192" s="1" t="s">
        <v>212</v>
      </c>
      <c r="W192" s="1" t="str">
        <f>IF($N$11="ENTER INITIALS","",IF(V192="","INVALID",IF(V192&lt;33,"VALID","INVALID")))</f>
        <v/>
      </c>
      <c r="X192" s="5" t="e" cm="1">
        <f t="array" ref="X192">_xlfn.IFS(W192="VALID",1,W192="INVALID",0,W192="NO AMP",0)</f>
        <v>#N/A</v>
      </c>
      <c r="Y192" s="10">
        <v>45</v>
      </c>
    </row>
    <row r="193" spans="1:25">
      <c r="A193" s="3" t="s">
        <v>213</v>
      </c>
      <c r="B193" s="3" t="s">
        <v>213</v>
      </c>
      <c r="C193" s="3" t="s">
        <v>213</v>
      </c>
      <c r="P193" s="1" t="str">
        <f t="shared" si="7"/>
        <v/>
      </c>
      <c r="Q193" s="1" t="s">
        <v>215</v>
      </c>
      <c r="R193" s="1" t="s">
        <v>33</v>
      </c>
      <c r="S193" s="1" t="s">
        <v>34</v>
      </c>
      <c r="T193" s="1" t="s">
        <v>28</v>
      </c>
      <c r="U193" s="1" t="s">
        <v>212</v>
      </c>
      <c r="W193" s="1" t="str">
        <f>IF($N$11="ENTER INITIALS","",IF(V193="","NO",IF(V193&lt;33,"YES","NO")))</f>
        <v/>
      </c>
      <c r="X193" s="5" t="e" cm="1">
        <f t="array" ref="X193">_xlfn.IFS(W193="YES",1,W193="NO",0,W193="NO AMP",0)</f>
        <v>#N/A</v>
      </c>
      <c r="Y193" s="10">
        <v>45</v>
      </c>
    </row>
    <row r="194" spans="1:25">
      <c r="P194" s="1" t="str">
        <f t="shared" si="7"/>
        <v/>
      </c>
      <c r="Q194" s="1" t="s">
        <v>216</v>
      </c>
      <c r="R194" s="1" t="s">
        <v>26</v>
      </c>
      <c r="S194" s="1" t="s">
        <v>27</v>
      </c>
      <c r="T194" s="1" t="s">
        <v>28</v>
      </c>
      <c r="U194" s="1" t="s">
        <v>217</v>
      </c>
      <c r="W194" s="1" t="str">
        <f>IF($N$11="ENTER INITIALS","",IF(V194="","INVALID",IF(V194&lt;33,"VALID","INVALID")))</f>
        <v/>
      </c>
      <c r="X194" s="5" t="e" cm="1">
        <f t="array" ref="X194">_xlfn.IFS(W194="VALID",1,W194="INVALID",0,W194="NO AMP",0)</f>
        <v>#N/A</v>
      </c>
      <c r="Y194" s="10">
        <v>46</v>
      </c>
    </row>
    <row r="195" spans="1:25">
      <c r="P195" s="1" t="str">
        <f t="shared" si="7"/>
        <v/>
      </c>
      <c r="Q195" s="1" t="s">
        <v>216</v>
      </c>
      <c r="R195" s="1" t="s">
        <v>33</v>
      </c>
      <c r="S195" s="1" t="s">
        <v>34</v>
      </c>
      <c r="T195" s="1" t="s">
        <v>28</v>
      </c>
      <c r="U195" s="1" t="s">
        <v>217</v>
      </c>
      <c r="W195" s="1" t="str">
        <f>IF($N$11="ENTER INITIALS","",IF(V195="","NO",IF(V195&lt;33,"YES","NO")))</f>
        <v/>
      </c>
      <c r="X195" s="5" t="e" cm="1">
        <f t="array" ref="X195">_xlfn.IFS(W195="YES",1,W195="NO",0,W195="NO AMP",0)</f>
        <v>#N/A</v>
      </c>
      <c r="Y195" s="10">
        <v>46</v>
      </c>
    </row>
    <row r="196" spans="1:25">
      <c r="P196" s="1" t="str">
        <f t="shared" si="7"/>
        <v/>
      </c>
      <c r="Q196" s="1" t="s">
        <v>218</v>
      </c>
      <c r="R196" s="1" t="s">
        <v>26</v>
      </c>
      <c r="S196" s="1" t="s">
        <v>27</v>
      </c>
      <c r="T196" s="1" t="s">
        <v>28</v>
      </c>
      <c r="U196" s="1" t="s">
        <v>217</v>
      </c>
      <c r="W196" s="1" t="str">
        <f>IF($N$11="ENTER INITIALS","",IF(V196="","INVALID",IF(V196&lt;33,"VALID","INVALID")))</f>
        <v/>
      </c>
      <c r="X196" s="5" t="e" cm="1">
        <f t="array" ref="X196">_xlfn.IFS(W196="VALID",1,W196="INVALID",0,W196="NO AMP",0)</f>
        <v>#N/A</v>
      </c>
      <c r="Y196" s="10">
        <v>46</v>
      </c>
    </row>
    <row r="197" spans="1:25">
      <c r="P197" s="1" t="str">
        <f t="shared" si="7"/>
        <v/>
      </c>
      <c r="Q197" s="1" t="s">
        <v>218</v>
      </c>
      <c r="R197" s="1" t="s">
        <v>33</v>
      </c>
      <c r="S197" s="1" t="s">
        <v>34</v>
      </c>
      <c r="T197" s="1" t="s">
        <v>28</v>
      </c>
      <c r="U197" s="1" t="s">
        <v>217</v>
      </c>
      <c r="W197" s="1" t="str">
        <f>IF($N$11="ENTER INITIALS","",IF(V197="","NO",IF(V197&lt;33,"YES","NO")))</f>
        <v/>
      </c>
      <c r="X197" s="5" t="e" cm="1">
        <f t="array" ref="X197">_xlfn.IFS(W197="YES",1,W197="NO",0,W197="NO AMP",0)</f>
        <v>#N/A</v>
      </c>
      <c r="Y197" s="10">
        <v>46</v>
      </c>
    </row>
    <row r="198" spans="1:25">
      <c r="P198" s="1" t="str">
        <f t="shared" si="7"/>
        <v/>
      </c>
      <c r="Q198" s="1" t="s">
        <v>219</v>
      </c>
      <c r="R198" s="1" t="s">
        <v>26</v>
      </c>
      <c r="S198" s="1" t="s">
        <v>27</v>
      </c>
      <c r="T198" s="1" t="s">
        <v>28</v>
      </c>
      <c r="U198" s="1" t="s">
        <v>220</v>
      </c>
      <c r="W198" s="1" t="str">
        <f>IF($N$11="ENTER INITIALS","",IF(V198="","INVALID",IF(V198&lt;33,"VALID","INVALID")))</f>
        <v/>
      </c>
      <c r="X198" s="5" t="e" cm="1">
        <f t="array" ref="X198">_xlfn.IFS(W198="VALID",1,W198="INVALID",0,W198="NO AMP",0)</f>
        <v>#N/A</v>
      </c>
      <c r="Y198" s="10">
        <v>47</v>
      </c>
    </row>
    <row r="199" spans="1:25">
      <c r="P199" s="1" t="str">
        <f t="shared" si="7"/>
        <v/>
      </c>
      <c r="Q199" s="1" t="s">
        <v>219</v>
      </c>
      <c r="R199" s="1" t="s">
        <v>33</v>
      </c>
      <c r="S199" s="1" t="s">
        <v>34</v>
      </c>
      <c r="T199" s="1" t="s">
        <v>28</v>
      </c>
      <c r="U199" s="1" t="s">
        <v>220</v>
      </c>
      <c r="W199" s="1" t="str">
        <f>IF($N$11="ENTER INITIALS","",IF(V199="","NO",IF(V199&lt;33,"YES","NO")))</f>
        <v/>
      </c>
      <c r="X199" s="5" t="e" cm="1">
        <f t="array" ref="X199">_xlfn.IFS(W199="YES",1,W199="NO",0,W199="NO AMP",0)</f>
        <v>#N/A</v>
      </c>
      <c r="Y199" s="10">
        <v>47</v>
      </c>
    </row>
    <row r="200" spans="1:25">
      <c r="P200" s="1" t="str">
        <f t="shared" si="7"/>
        <v/>
      </c>
      <c r="Q200" s="1" t="s">
        <v>221</v>
      </c>
      <c r="R200" s="1" t="s">
        <v>26</v>
      </c>
      <c r="S200" s="1" t="s">
        <v>27</v>
      </c>
      <c r="T200" s="1" t="s">
        <v>28</v>
      </c>
      <c r="U200" s="1" t="s">
        <v>220</v>
      </c>
      <c r="W200" s="1" t="str">
        <f>IF($N$11="ENTER INITIALS","",IF(V200="","INVALID",IF(V200&lt;33,"VALID","INVALID")))</f>
        <v/>
      </c>
      <c r="X200" s="5" t="e" cm="1">
        <f t="array" ref="X200">_xlfn.IFS(W200="VALID",1,W200="INVALID",0,W200="NO AMP",0)</f>
        <v>#N/A</v>
      </c>
      <c r="Y200" s="10">
        <v>47</v>
      </c>
    </row>
    <row r="201" spans="1:25">
      <c r="P201" s="1" t="str">
        <f t="shared" si="7"/>
        <v/>
      </c>
      <c r="Q201" s="1" t="s">
        <v>221</v>
      </c>
      <c r="R201" s="1" t="s">
        <v>33</v>
      </c>
      <c r="S201" s="1" t="s">
        <v>34</v>
      </c>
      <c r="T201" s="1" t="s">
        <v>28</v>
      </c>
      <c r="U201" s="1" t="s">
        <v>220</v>
      </c>
      <c r="W201" s="1" t="str">
        <f>IF($N$11="ENTER INITIALS","",IF(V201="","NO",IF(V201&lt;33,"YES","NO")))</f>
        <v/>
      </c>
      <c r="X201" s="5" t="e" cm="1">
        <f t="array" ref="X201">_xlfn.IFS(W201="YES",1,W201="NO",0,W201="NO AMP",0)</f>
        <v>#N/A</v>
      </c>
      <c r="Y201" s="10">
        <v>47</v>
      </c>
    </row>
    <row r="202" spans="1:25">
      <c r="P202" s="1" t="str">
        <f t="shared" si="7"/>
        <v/>
      </c>
      <c r="Q202" s="1" t="s">
        <v>222</v>
      </c>
      <c r="R202" s="1" t="s">
        <v>26</v>
      </c>
      <c r="S202" s="1" t="s">
        <v>27</v>
      </c>
      <c r="T202" s="1" t="s">
        <v>28</v>
      </c>
      <c r="U202" s="1" t="s">
        <v>223</v>
      </c>
      <c r="W202" s="1" t="str">
        <f>IF($N$11="ENTER INITIALS","",IF(V202="","INVALID",IF(V202&lt;33,"VALID","INVALID")))</f>
        <v/>
      </c>
      <c r="X202" s="5" t="e" cm="1">
        <f t="array" ref="X202">_xlfn.IFS(W202="VALID",1,W202="INVALID",0,W202="NO AMP",0)</f>
        <v>#N/A</v>
      </c>
      <c r="Y202" s="10">
        <v>48</v>
      </c>
    </row>
    <row r="203" spans="1:25">
      <c r="P203" s="1" t="str">
        <f t="shared" si="7"/>
        <v/>
      </c>
      <c r="Q203" s="1" t="s">
        <v>222</v>
      </c>
      <c r="R203" s="1" t="s">
        <v>33</v>
      </c>
      <c r="S203" s="1" t="s">
        <v>34</v>
      </c>
      <c r="T203" s="1" t="s">
        <v>28</v>
      </c>
      <c r="U203" s="1" t="s">
        <v>223</v>
      </c>
      <c r="W203" s="1" t="str">
        <f>IF($N$11="ENTER INITIALS","",IF(V203="","NO",IF(V203&lt;33,"YES","NO")))</f>
        <v/>
      </c>
      <c r="X203" s="5" t="e" cm="1">
        <f t="array" ref="X203">_xlfn.IFS(W203="YES",1,W203="NO",0,W203="NO AMP",0)</f>
        <v>#N/A</v>
      </c>
      <c r="Y203" s="10">
        <v>48</v>
      </c>
    </row>
    <row r="204" spans="1:25">
      <c r="P204" s="1" t="str">
        <f t="shared" si="7"/>
        <v/>
      </c>
      <c r="Q204" s="1" t="s">
        <v>224</v>
      </c>
      <c r="R204" s="1" t="s">
        <v>26</v>
      </c>
      <c r="S204" s="1" t="s">
        <v>27</v>
      </c>
      <c r="T204" s="1" t="s">
        <v>28</v>
      </c>
      <c r="U204" s="1" t="s">
        <v>223</v>
      </c>
      <c r="W204" s="1" t="str">
        <f>IF($N$11="ENTER INITIALS","",IF(V204="","INVALID",IF(V204&lt;33,"VALID","INVALID")))</f>
        <v/>
      </c>
      <c r="X204" s="5" t="e" cm="1">
        <f t="array" ref="X204">_xlfn.IFS(W204="VALID",1,W204="INVALID",0,W204="NO AMP",0)</f>
        <v>#N/A</v>
      </c>
      <c r="Y204" s="10">
        <v>48</v>
      </c>
    </row>
    <row r="205" spans="1:25">
      <c r="P205" s="1" t="str">
        <f t="shared" si="7"/>
        <v/>
      </c>
      <c r="Q205" s="1" t="s">
        <v>224</v>
      </c>
      <c r="R205" s="1" t="s">
        <v>33</v>
      </c>
      <c r="S205" s="1" t="s">
        <v>34</v>
      </c>
      <c r="T205" s="1" t="s">
        <v>28</v>
      </c>
      <c r="U205" s="1" t="s">
        <v>223</v>
      </c>
      <c r="W205" s="1" t="str">
        <f>IF($N$11="ENTER INITIALS","",IF(V205="","NO",IF(V205&lt;33,"YES","NO")))</f>
        <v/>
      </c>
      <c r="X205" s="5" t="e" cm="1">
        <f t="array" ref="X205">_xlfn.IFS(W205="YES",1,W205="NO",0,W205="NO AMP",0)</f>
        <v>#N/A</v>
      </c>
      <c r="Y205" s="10">
        <v>48</v>
      </c>
    </row>
    <row r="206" spans="1:25">
      <c r="P206" s="1" t="str">
        <f t="shared" si="7"/>
        <v/>
      </c>
      <c r="Q206" s="1" t="s">
        <v>225</v>
      </c>
      <c r="R206" s="1" t="s">
        <v>26</v>
      </c>
      <c r="S206" s="1" t="s">
        <v>27</v>
      </c>
      <c r="T206" s="1" t="s">
        <v>28</v>
      </c>
      <c r="U206" s="1" t="s">
        <v>226</v>
      </c>
      <c r="W206" s="1" t="str">
        <f>IF($N$11="ENTER INITIALS","",IF(V206="","INVALID",IF(V206&lt;33,"VALID","INVALID")))</f>
        <v/>
      </c>
      <c r="X206" s="5" t="e" cm="1">
        <f t="array" ref="X206">_xlfn.IFS(W206="VALID",1,W206="INVALID",0,W206="NO AMP",0)</f>
        <v>#N/A</v>
      </c>
      <c r="Y206" s="10">
        <v>49</v>
      </c>
    </row>
    <row r="207" spans="1:25">
      <c r="P207" s="1" t="str">
        <f t="shared" ref="P207:P270" si="9">IF(VLOOKUP(Y207,$B$2:$D$190,3,FALSE)="","",VLOOKUP(Y207,$B$2:$D$190,3,FALSE))</f>
        <v/>
      </c>
      <c r="Q207" s="1" t="s">
        <v>225</v>
      </c>
      <c r="R207" s="1" t="s">
        <v>33</v>
      </c>
      <c r="S207" s="1" t="s">
        <v>34</v>
      </c>
      <c r="T207" s="1" t="s">
        <v>28</v>
      </c>
      <c r="U207" s="1" t="s">
        <v>226</v>
      </c>
      <c r="W207" s="1" t="str">
        <f>IF($N$11="ENTER INITIALS","",IF(V207="","NO",IF(V207&lt;33,"YES","NO")))</f>
        <v/>
      </c>
      <c r="X207" s="5" t="e" cm="1">
        <f t="array" ref="X207">_xlfn.IFS(W207="YES",1,W207="NO",0,W207="NO AMP",0)</f>
        <v>#N/A</v>
      </c>
      <c r="Y207" s="10">
        <v>49</v>
      </c>
    </row>
    <row r="208" spans="1:25">
      <c r="P208" s="1" t="str">
        <f t="shared" si="9"/>
        <v/>
      </c>
      <c r="Q208" s="1" t="s">
        <v>227</v>
      </c>
      <c r="R208" s="1" t="s">
        <v>26</v>
      </c>
      <c r="S208" s="1" t="s">
        <v>27</v>
      </c>
      <c r="T208" s="1" t="s">
        <v>28</v>
      </c>
      <c r="U208" s="1" t="s">
        <v>226</v>
      </c>
      <c r="W208" s="1" t="str">
        <f>IF($N$11="ENTER INITIALS","",IF(V208="","INVALID",IF(V208&lt;33,"VALID","INVALID")))</f>
        <v/>
      </c>
      <c r="X208" s="5" t="e" cm="1">
        <f t="array" ref="X208">_xlfn.IFS(W208="VALID",1,W208="INVALID",0,W208="NO AMP",0)</f>
        <v>#N/A</v>
      </c>
      <c r="Y208" s="10">
        <v>49</v>
      </c>
    </row>
    <row r="209" spans="16:25">
      <c r="P209" s="1" t="str">
        <f t="shared" si="9"/>
        <v/>
      </c>
      <c r="Q209" s="1" t="s">
        <v>227</v>
      </c>
      <c r="R209" s="1" t="s">
        <v>33</v>
      </c>
      <c r="S209" s="1" t="s">
        <v>34</v>
      </c>
      <c r="T209" s="1" t="s">
        <v>28</v>
      </c>
      <c r="U209" s="1" t="s">
        <v>226</v>
      </c>
      <c r="W209" s="1" t="str">
        <f>IF($N$11="ENTER INITIALS","",IF(V209="","NO",IF(V209&lt;33,"YES","NO")))</f>
        <v/>
      </c>
      <c r="X209" s="5" t="e" cm="1">
        <f t="array" ref="X209">_xlfn.IFS(W209="YES",1,W209="NO",0,W209="NO AMP",0)</f>
        <v>#N/A</v>
      </c>
      <c r="Y209" s="10">
        <v>49</v>
      </c>
    </row>
    <row r="210" spans="16:25">
      <c r="P210" s="1" t="str">
        <f t="shared" si="9"/>
        <v/>
      </c>
      <c r="Q210" s="1" t="s">
        <v>228</v>
      </c>
      <c r="R210" s="1" t="s">
        <v>26</v>
      </c>
      <c r="S210" s="1" t="s">
        <v>27</v>
      </c>
      <c r="T210" s="1" t="s">
        <v>28</v>
      </c>
      <c r="U210" s="1" t="s">
        <v>229</v>
      </c>
      <c r="W210" s="1" t="str">
        <f>IF($N$11="ENTER INITIALS","",IF(V210="","INVALID",IF(V210&lt;33,"VALID","INVALID")))</f>
        <v/>
      </c>
      <c r="X210" s="5" t="e" cm="1">
        <f t="array" ref="X210">_xlfn.IFS(W210="VALID",1,W210="INVALID",0,W210="NO AMP",0)</f>
        <v>#N/A</v>
      </c>
      <c r="Y210" s="10">
        <v>50</v>
      </c>
    </row>
    <row r="211" spans="16:25">
      <c r="P211" s="1" t="str">
        <f t="shared" si="9"/>
        <v/>
      </c>
      <c r="Q211" s="1" t="s">
        <v>228</v>
      </c>
      <c r="R211" s="1" t="s">
        <v>33</v>
      </c>
      <c r="S211" s="1" t="s">
        <v>34</v>
      </c>
      <c r="T211" s="1" t="s">
        <v>28</v>
      </c>
      <c r="U211" s="1" t="s">
        <v>229</v>
      </c>
      <c r="W211" s="1" t="str">
        <f>IF($N$11="ENTER INITIALS","",IF(V211="","NO",IF(V211&lt;33,"YES","NO")))</f>
        <v/>
      </c>
      <c r="X211" s="5" t="e" cm="1">
        <f t="array" ref="X211">_xlfn.IFS(W211="YES",1,W211="NO",0,W211="NO AMP",0)</f>
        <v>#N/A</v>
      </c>
      <c r="Y211" s="10">
        <v>50</v>
      </c>
    </row>
    <row r="212" spans="16:25">
      <c r="P212" s="1" t="str">
        <f t="shared" si="9"/>
        <v/>
      </c>
      <c r="Q212" s="1" t="s">
        <v>230</v>
      </c>
      <c r="R212" s="1" t="s">
        <v>26</v>
      </c>
      <c r="S212" s="1" t="s">
        <v>27</v>
      </c>
      <c r="T212" s="1" t="s">
        <v>28</v>
      </c>
      <c r="U212" s="1" t="s">
        <v>229</v>
      </c>
      <c r="W212" s="1" t="str">
        <f>IF($N$11="ENTER INITIALS","",IF(V212="","INVALID",IF(V212&lt;33,"VALID","INVALID")))</f>
        <v/>
      </c>
      <c r="X212" s="5" t="e" cm="1">
        <f t="array" ref="X212">_xlfn.IFS(W212="VALID",1,W212="INVALID",0,W212="NO AMP",0)</f>
        <v>#N/A</v>
      </c>
      <c r="Y212" s="10">
        <v>50</v>
      </c>
    </row>
    <row r="213" spans="16:25">
      <c r="P213" s="1" t="str">
        <f t="shared" si="9"/>
        <v/>
      </c>
      <c r="Q213" s="1" t="s">
        <v>230</v>
      </c>
      <c r="R213" s="1" t="s">
        <v>33</v>
      </c>
      <c r="S213" s="1" t="s">
        <v>34</v>
      </c>
      <c r="T213" s="1" t="s">
        <v>28</v>
      </c>
      <c r="U213" s="1" t="s">
        <v>229</v>
      </c>
      <c r="W213" s="1" t="str">
        <f>IF($N$11="ENTER INITIALS","",IF(V213="","NO",IF(V213&lt;33,"YES","NO")))</f>
        <v/>
      </c>
      <c r="X213" s="5" t="e" cm="1">
        <f t="array" ref="X213">_xlfn.IFS(W213="YES",1,W213="NO",0,W213="NO AMP",0)</f>
        <v>#N/A</v>
      </c>
      <c r="Y213" s="10">
        <v>50</v>
      </c>
    </row>
    <row r="214" spans="16:25">
      <c r="P214" s="1" t="str">
        <f t="shared" si="9"/>
        <v/>
      </c>
      <c r="Q214" s="1" t="s">
        <v>231</v>
      </c>
      <c r="R214" s="1" t="s">
        <v>26</v>
      </c>
      <c r="S214" s="1" t="s">
        <v>27</v>
      </c>
      <c r="T214" s="1" t="s">
        <v>28</v>
      </c>
      <c r="U214" s="1" t="s">
        <v>232</v>
      </c>
      <c r="W214" s="1" t="str">
        <f>IF($N$11="ENTER INITIALS","",IF(V214="","INVALID",IF(V214&lt;33,"VALID","INVALID")))</f>
        <v/>
      </c>
      <c r="X214" s="5" t="e" cm="1">
        <f t="array" ref="X214">_xlfn.IFS(W214="VALID",1,W214="INVALID",0,W214="NO AMP",0)</f>
        <v>#N/A</v>
      </c>
      <c r="Y214" s="10">
        <v>51</v>
      </c>
    </row>
    <row r="215" spans="16:25">
      <c r="P215" s="1" t="str">
        <f t="shared" si="9"/>
        <v/>
      </c>
      <c r="Q215" s="1" t="s">
        <v>231</v>
      </c>
      <c r="R215" s="1" t="s">
        <v>33</v>
      </c>
      <c r="S215" s="1" t="s">
        <v>34</v>
      </c>
      <c r="T215" s="1" t="s">
        <v>28</v>
      </c>
      <c r="U215" s="1" t="s">
        <v>232</v>
      </c>
      <c r="W215" s="1" t="str">
        <f>IF($N$11="ENTER INITIALS","",IF(V215="","NO",IF(V215&lt;33,"YES","NO")))</f>
        <v/>
      </c>
      <c r="X215" s="5" t="e" cm="1">
        <f t="array" ref="X215">_xlfn.IFS(W215="YES",1,W215="NO",0,W215="NO AMP",0)</f>
        <v>#N/A</v>
      </c>
      <c r="Y215" s="10">
        <v>51</v>
      </c>
    </row>
    <row r="216" spans="16:25">
      <c r="P216" s="1" t="str">
        <f t="shared" si="9"/>
        <v/>
      </c>
      <c r="Q216" s="1" t="s">
        <v>233</v>
      </c>
      <c r="R216" s="1" t="s">
        <v>26</v>
      </c>
      <c r="S216" s="1" t="s">
        <v>27</v>
      </c>
      <c r="T216" s="1" t="s">
        <v>28</v>
      </c>
      <c r="U216" s="1" t="s">
        <v>232</v>
      </c>
      <c r="W216" s="1" t="str">
        <f>IF($N$11="ENTER INITIALS","",IF(V216="","INVALID",IF(V216&lt;33,"VALID","INVALID")))</f>
        <v/>
      </c>
      <c r="X216" s="5" t="e" cm="1">
        <f t="array" ref="X216">_xlfn.IFS(W216="VALID",1,W216="INVALID",0,W216="NO AMP",0)</f>
        <v>#N/A</v>
      </c>
      <c r="Y216" s="10">
        <v>51</v>
      </c>
    </row>
    <row r="217" spans="16:25">
      <c r="P217" s="1" t="str">
        <f t="shared" si="9"/>
        <v/>
      </c>
      <c r="Q217" s="1" t="s">
        <v>233</v>
      </c>
      <c r="R217" s="1" t="s">
        <v>33</v>
      </c>
      <c r="S217" s="1" t="s">
        <v>34</v>
      </c>
      <c r="T217" s="1" t="s">
        <v>28</v>
      </c>
      <c r="U217" s="1" t="s">
        <v>232</v>
      </c>
      <c r="W217" s="1" t="str">
        <f>IF($N$11="ENTER INITIALS","",IF(V217="","NO",IF(V217&lt;33,"YES","NO")))</f>
        <v/>
      </c>
      <c r="X217" s="5" t="e" cm="1">
        <f t="array" ref="X217">_xlfn.IFS(W217="YES",1,W217="NO",0,W217="NO AMP",0)</f>
        <v>#N/A</v>
      </c>
      <c r="Y217" s="10">
        <v>51</v>
      </c>
    </row>
    <row r="218" spans="16:25">
      <c r="P218" s="1" t="str">
        <f t="shared" si="9"/>
        <v/>
      </c>
      <c r="Q218" s="1" t="s">
        <v>234</v>
      </c>
      <c r="R218" s="1" t="s">
        <v>26</v>
      </c>
      <c r="S218" s="1" t="s">
        <v>27</v>
      </c>
      <c r="T218" s="1" t="s">
        <v>28</v>
      </c>
      <c r="U218" s="1" t="s">
        <v>235</v>
      </c>
      <c r="W218" s="1" t="str">
        <f>IF($N$11="ENTER INITIALS","",IF(V218="","INVALID",IF(V218&lt;33,"VALID","INVALID")))</f>
        <v/>
      </c>
      <c r="X218" s="5" t="e" cm="1">
        <f t="array" ref="X218">_xlfn.IFS(W218="VALID",1,W218="INVALID",0,W218="NO AMP",0)</f>
        <v>#N/A</v>
      </c>
      <c r="Y218" s="10">
        <v>52</v>
      </c>
    </row>
    <row r="219" spans="16:25">
      <c r="P219" s="1" t="str">
        <f t="shared" si="9"/>
        <v/>
      </c>
      <c r="Q219" s="1" t="s">
        <v>234</v>
      </c>
      <c r="R219" s="1" t="s">
        <v>33</v>
      </c>
      <c r="S219" s="1" t="s">
        <v>34</v>
      </c>
      <c r="T219" s="1" t="s">
        <v>28</v>
      </c>
      <c r="U219" s="1" t="s">
        <v>235</v>
      </c>
      <c r="W219" s="1" t="str">
        <f>IF($N$11="ENTER INITIALS","",IF(V219="","NO",IF(V219&lt;33,"YES","NO")))</f>
        <v/>
      </c>
      <c r="X219" s="5" t="e" cm="1">
        <f t="array" ref="X219">_xlfn.IFS(W219="YES",1,W219="NO",0,W219="NO AMP",0)</f>
        <v>#N/A</v>
      </c>
      <c r="Y219" s="10">
        <v>52</v>
      </c>
    </row>
    <row r="220" spans="16:25">
      <c r="P220" s="1" t="str">
        <f t="shared" si="9"/>
        <v/>
      </c>
      <c r="Q220" s="1" t="s">
        <v>236</v>
      </c>
      <c r="R220" s="1" t="s">
        <v>26</v>
      </c>
      <c r="S220" s="1" t="s">
        <v>27</v>
      </c>
      <c r="T220" s="1" t="s">
        <v>28</v>
      </c>
      <c r="U220" s="1" t="s">
        <v>235</v>
      </c>
      <c r="W220" s="1" t="str">
        <f>IF($N$11="ENTER INITIALS","",IF(V220="","INVALID",IF(V220&lt;33,"VALID","INVALID")))</f>
        <v/>
      </c>
      <c r="X220" s="5" t="e" cm="1">
        <f t="array" ref="X220">_xlfn.IFS(W220="VALID",1,W220="INVALID",0,W220="NO AMP",0)</f>
        <v>#N/A</v>
      </c>
      <c r="Y220" s="10">
        <v>52</v>
      </c>
    </row>
    <row r="221" spans="16:25">
      <c r="P221" s="1" t="str">
        <f t="shared" si="9"/>
        <v/>
      </c>
      <c r="Q221" s="1" t="s">
        <v>236</v>
      </c>
      <c r="R221" s="1" t="s">
        <v>33</v>
      </c>
      <c r="S221" s="1" t="s">
        <v>34</v>
      </c>
      <c r="T221" s="1" t="s">
        <v>28</v>
      </c>
      <c r="U221" s="1" t="s">
        <v>235</v>
      </c>
      <c r="W221" s="1" t="str">
        <f>IF($N$11="ENTER INITIALS","",IF(V221="","NO",IF(V221&lt;33,"YES","NO")))</f>
        <v/>
      </c>
      <c r="X221" s="5" t="e" cm="1">
        <f t="array" ref="X221">_xlfn.IFS(W221="YES",1,W221="NO",0,W221="NO AMP",0)</f>
        <v>#N/A</v>
      </c>
      <c r="Y221" s="10">
        <v>52</v>
      </c>
    </row>
    <row r="222" spans="16:25">
      <c r="P222" s="1" t="str">
        <f t="shared" si="9"/>
        <v/>
      </c>
      <c r="Q222" s="1" t="s">
        <v>237</v>
      </c>
      <c r="R222" s="1" t="s">
        <v>26</v>
      </c>
      <c r="S222" s="1" t="s">
        <v>27</v>
      </c>
      <c r="T222" s="1" t="s">
        <v>28</v>
      </c>
      <c r="U222" s="1" t="s">
        <v>238</v>
      </c>
      <c r="W222" s="1" t="str">
        <f>IF($N$11="ENTER INITIALS","",IF(V222="","INVALID",IF(V222&lt;33,"VALID","INVALID")))</f>
        <v/>
      </c>
      <c r="X222" s="5" t="e" cm="1">
        <f t="array" ref="X222">_xlfn.IFS(W222="VALID",1,W222="INVALID",0,W222="NO AMP",0)</f>
        <v>#N/A</v>
      </c>
      <c r="Y222" s="10">
        <v>53</v>
      </c>
    </row>
    <row r="223" spans="16:25">
      <c r="P223" s="1" t="str">
        <f t="shared" si="9"/>
        <v/>
      </c>
      <c r="Q223" s="1" t="s">
        <v>237</v>
      </c>
      <c r="R223" s="1" t="s">
        <v>33</v>
      </c>
      <c r="S223" s="1" t="s">
        <v>34</v>
      </c>
      <c r="T223" s="1" t="s">
        <v>28</v>
      </c>
      <c r="U223" s="1" t="s">
        <v>238</v>
      </c>
      <c r="W223" s="1" t="str">
        <f>IF($N$11="ENTER INITIALS","",IF(V223="","NO",IF(V223&lt;33,"YES","NO")))</f>
        <v/>
      </c>
      <c r="X223" s="5" t="e" cm="1">
        <f t="array" ref="X223">_xlfn.IFS(W223="YES",1,W223="NO",0,W223="NO AMP",0)</f>
        <v>#N/A</v>
      </c>
      <c r="Y223" s="10">
        <v>53</v>
      </c>
    </row>
    <row r="224" spans="16:25">
      <c r="P224" s="1" t="str">
        <f t="shared" si="9"/>
        <v/>
      </c>
      <c r="Q224" s="1" t="s">
        <v>239</v>
      </c>
      <c r="R224" s="1" t="s">
        <v>26</v>
      </c>
      <c r="S224" s="1" t="s">
        <v>27</v>
      </c>
      <c r="T224" s="1" t="s">
        <v>28</v>
      </c>
      <c r="U224" s="1" t="s">
        <v>238</v>
      </c>
      <c r="W224" s="1" t="str">
        <f>IF($N$11="ENTER INITIALS","",IF(V224="","INVALID",IF(V224&lt;33,"VALID","INVALID")))</f>
        <v/>
      </c>
      <c r="X224" s="5" t="e" cm="1">
        <f t="array" ref="X224">_xlfn.IFS(W224="VALID",1,W224="INVALID",0,W224="NO AMP",0)</f>
        <v>#N/A</v>
      </c>
      <c r="Y224" s="10">
        <v>53</v>
      </c>
    </row>
    <row r="225" spans="16:25">
      <c r="P225" s="1" t="str">
        <f t="shared" si="9"/>
        <v/>
      </c>
      <c r="Q225" s="1" t="s">
        <v>239</v>
      </c>
      <c r="R225" s="1" t="s">
        <v>33</v>
      </c>
      <c r="S225" s="1" t="s">
        <v>34</v>
      </c>
      <c r="T225" s="1" t="s">
        <v>28</v>
      </c>
      <c r="U225" s="1" t="s">
        <v>238</v>
      </c>
      <c r="W225" s="1" t="str">
        <f>IF($N$11="ENTER INITIALS","",IF(V225="","NO",IF(V225&lt;33,"YES","NO")))</f>
        <v/>
      </c>
      <c r="X225" s="5" t="e" cm="1">
        <f t="array" ref="X225">_xlfn.IFS(W225="YES",1,W225="NO",0,W225="NO AMP",0)</f>
        <v>#N/A</v>
      </c>
      <c r="Y225" s="10">
        <v>53</v>
      </c>
    </row>
    <row r="226" spans="16:25">
      <c r="P226" s="1" t="str">
        <f t="shared" si="9"/>
        <v/>
      </c>
      <c r="Q226" s="1" t="s">
        <v>240</v>
      </c>
      <c r="R226" s="1" t="s">
        <v>26</v>
      </c>
      <c r="S226" s="1" t="s">
        <v>27</v>
      </c>
      <c r="T226" s="1" t="s">
        <v>28</v>
      </c>
      <c r="U226" s="1" t="s">
        <v>241</v>
      </c>
      <c r="W226" s="1" t="str">
        <f>IF($N$11="ENTER INITIALS","",IF(V226="","INVALID",IF(V226&lt;33,"VALID","INVALID")))</f>
        <v/>
      </c>
      <c r="X226" s="5" t="e" cm="1">
        <f t="array" ref="X226">_xlfn.IFS(W226="VALID",1,W226="INVALID",0,W226="NO AMP",0)</f>
        <v>#N/A</v>
      </c>
      <c r="Y226" s="10">
        <v>54</v>
      </c>
    </row>
    <row r="227" spans="16:25">
      <c r="P227" s="1" t="str">
        <f t="shared" si="9"/>
        <v/>
      </c>
      <c r="Q227" s="1" t="s">
        <v>240</v>
      </c>
      <c r="R227" s="1" t="s">
        <v>33</v>
      </c>
      <c r="S227" s="1" t="s">
        <v>34</v>
      </c>
      <c r="T227" s="1" t="s">
        <v>28</v>
      </c>
      <c r="U227" s="1" t="s">
        <v>241</v>
      </c>
      <c r="W227" s="1" t="str">
        <f>IF($N$11="ENTER INITIALS","",IF(V227="","NO",IF(V227&lt;33,"YES","NO")))</f>
        <v/>
      </c>
      <c r="X227" s="5" t="e" cm="1">
        <f t="array" ref="X227">_xlfn.IFS(W227="YES",1,W227="NO",0,W227="NO AMP",0)</f>
        <v>#N/A</v>
      </c>
      <c r="Y227" s="10">
        <v>54</v>
      </c>
    </row>
    <row r="228" spans="16:25">
      <c r="P228" s="1" t="str">
        <f t="shared" si="9"/>
        <v/>
      </c>
      <c r="Q228" s="1" t="s">
        <v>242</v>
      </c>
      <c r="R228" s="1" t="s">
        <v>26</v>
      </c>
      <c r="S228" s="1" t="s">
        <v>27</v>
      </c>
      <c r="T228" s="1" t="s">
        <v>28</v>
      </c>
      <c r="U228" s="1" t="s">
        <v>241</v>
      </c>
      <c r="W228" s="1" t="str">
        <f>IF($N$11="ENTER INITIALS","",IF(V228="","INVALID",IF(V228&lt;33,"VALID","INVALID")))</f>
        <v/>
      </c>
      <c r="X228" s="5" t="e" cm="1">
        <f t="array" ref="X228">_xlfn.IFS(W228="VALID",1,W228="INVALID",0,W228="NO AMP",0)</f>
        <v>#N/A</v>
      </c>
      <c r="Y228" s="10">
        <v>54</v>
      </c>
    </row>
    <row r="229" spans="16:25">
      <c r="P229" s="1" t="str">
        <f t="shared" si="9"/>
        <v/>
      </c>
      <c r="Q229" s="1" t="s">
        <v>242</v>
      </c>
      <c r="R229" s="1" t="s">
        <v>33</v>
      </c>
      <c r="S229" s="1" t="s">
        <v>34</v>
      </c>
      <c r="T229" s="1" t="s">
        <v>28</v>
      </c>
      <c r="U229" s="1" t="s">
        <v>241</v>
      </c>
      <c r="W229" s="1" t="str">
        <f>IF($N$11="ENTER INITIALS","",IF(V229="","NO",IF(V229&lt;33,"YES","NO")))</f>
        <v/>
      </c>
      <c r="X229" s="5" t="e" cm="1">
        <f t="array" ref="X229">_xlfn.IFS(W229="YES",1,W229="NO",0,W229="NO AMP",0)</f>
        <v>#N/A</v>
      </c>
      <c r="Y229" s="10">
        <v>54</v>
      </c>
    </row>
    <row r="230" spans="16:25">
      <c r="P230" s="1" t="str">
        <f t="shared" si="9"/>
        <v/>
      </c>
      <c r="Q230" s="1" t="s">
        <v>243</v>
      </c>
      <c r="R230" s="1" t="s">
        <v>26</v>
      </c>
      <c r="S230" s="1" t="s">
        <v>27</v>
      </c>
      <c r="T230" s="1" t="s">
        <v>28</v>
      </c>
      <c r="U230" s="1" t="s">
        <v>244</v>
      </c>
      <c r="W230" s="1" t="str">
        <f>IF($N$11="ENTER INITIALS","",IF(V230="","INVALID",IF(V230&lt;33,"VALID","INVALID")))</f>
        <v/>
      </c>
      <c r="X230" s="5" t="e" cm="1">
        <f t="array" ref="X230">_xlfn.IFS(W230="VALID",1,W230="INVALID",0,W230="NO AMP",0)</f>
        <v>#N/A</v>
      </c>
      <c r="Y230" s="10">
        <v>55</v>
      </c>
    </row>
    <row r="231" spans="16:25">
      <c r="P231" s="1" t="str">
        <f t="shared" si="9"/>
        <v/>
      </c>
      <c r="Q231" s="1" t="s">
        <v>243</v>
      </c>
      <c r="R231" s="1" t="s">
        <v>33</v>
      </c>
      <c r="S231" s="1" t="s">
        <v>34</v>
      </c>
      <c r="T231" s="1" t="s">
        <v>28</v>
      </c>
      <c r="U231" s="1" t="s">
        <v>244</v>
      </c>
      <c r="W231" s="1" t="str">
        <f>IF($N$11="ENTER INITIALS","",IF(V231="","NO",IF(V231&lt;33,"YES","NO")))</f>
        <v/>
      </c>
      <c r="X231" s="5" t="e" cm="1">
        <f t="array" ref="X231">_xlfn.IFS(W231="YES",1,W231="NO",0,W231="NO AMP",0)</f>
        <v>#N/A</v>
      </c>
      <c r="Y231" s="10">
        <v>55</v>
      </c>
    </row>
    <row r="232" spans="16:25">
      <c r="P232" s="1" t="str">
        <f t="shared" si="9"/>
        <v/>
      </c>
      <c r="Q232" s="1" t="s">
        <v>245</v>
      </c>
      <c r="R232" s="1" t="s">
        <v>26</v>
      </c>
      <c r="S232" s="1" t="s">
        <v>27</v>
      </c>
      <c r="T232" s="1" t="s">
        <v>28</v>
      </c>
      <c r="U232" s="1" t="s">
        <v>244</v>
      </c>
      <c r="W232" s="1" t="str">
        <f>IF($N$11="ENTER INITIALS","",IF(V232="","INVALID",IF(V232&lt;33,"VALID","INVALID")))</f>
        <v/>
      </c>
      <c r="X232" s="5" t="e" cm="1">
        <f t="array" ref="X232">_xlfn.IFS(W232="VALID",1,W232="INVALID",0,W232="NO AMP",0)</f>
        <v>#N/A</v>
      </c>
      <c r="Y232" s="10">
        <v>55</v>
      </c>
    </row>
    <row r="233" spans="16:25">
      <c r="P233" s="1" t="str">
        <f t="shared" si="9"/>
        <v/>
      </c>
      <c r="Q233" s="1" t="s">
        <v>245</v>
      </c>
      <c r="R233" s="1" t="s">
        <v>33</v>
      </c>
      <c r="S233" s="1" t="s">
        <v>34</v>
      </c>
      <c r="T233" s="1" t="s">
        <v>28</v>
      </c>
      <c r="U233" s="1" t="s">
        <v>244</v>
      </c>
      <c r="W233" s="1" t="str">
        <f>IF($N$11="ENTER INITIALS","",IF(V233="","NO",IF(V233&lt;33,"YES","NO")))</f>
        <v/>
      </c>
      <c r="X233" s="5" t="e" cm="1">
        <f t="array" ref="X233">_xlfn.IFS(W233="YES",1,W233="NO",0,W233="NO AMP",0)</f>
        <v>#N/A</v>
      </c>
      <c r="Y233" s="10">
        <v>55</v>
      </c>
    </row>
    <row r="234" spans="16:25">
      <c r="P234" s="1" t="str">
        <f t="shared" si="9"/>
        <v/>
      </c>
      <c r="Q234" s="1" t="s">
        <v>246</v>
      </c>
      <c r="R234" s="1" t="s">
        <v>26</v>
      </c>
      <c r="S234" s="1" t="s">
        <v>27</v>
      </c>
      <c r="T234" s="1" t="s">
        <v>28</v>
      </c>
      <c r="U234" s="1" t="s">
        <v>247</v>
      </c>
      <c r="W234" s="1" t="str">
        <f>IF($N$11="ENTER INITIALS","",IF(V234="","INVALID",IF(V234&lt;33,"VALID","INVALID")))</f>
        <v/>
      </c>
      <c r="X234" s="5" t="e" cm="1">
        <f t="array" ref="X234">_xlfn.IFS(W234="VALID",1,W234="INVALID",0,W234="NO AMP",0)</f>
        <v>#N/A</v>
      </c>
      <c r="Y234" s="10">
        <v>56</v>
      </c>
    </row>
    <row r="235" spans="16:25">
      <c r="P235" s="1" t="str">
        <f t="shared" si="9"/>
        <v/>
      </c>
      <c r="Q235" s="1" t="s">
        <v>246</v>
      </c>
      <c r="R235" s="1" t="s">
        <v>33</v>
      </c>
      <c r="S235" s="1" t="s">
        <v>34</v>
      </c>
      <c r="T235" s="1" t="s">
        <v>28</v>
      </c>
      <c r="U235" s="1" t="s">
        <v>247</v>
      </c>
      <c r="W235" s="1" t="str">
        <f>IF($N$11="ENTER INITIALS","",IF(V235="","NO",IF(V235&lt;33,"YES","NO")))</f>
        <v/>
      </c>
      <c r="X235" s="5" t="e" cm="1">
        <f t="array" ref="X235">_xlfn.IFS(W235="YES",1,W235="NO",0,W235="NO AMP",0)</f>
        <v>#N/A</v>
      </c>
      <c r="Y235" s="10">
        <v>56</v>
      </c>
    </row>
    <row r="236" spans="16:25">
      <c r="P236" s="1" t="str">
        <f t="shared" si="9"/>
        <v/>
      </c>
      <c r="Q236" s="1" t="s">
        <v>248</v>
      </c>
      <c r="R236" s="1" t="s">
        <v>26</v>
      </c>
      <c r="S236" s="1" t="s">
        <v>27</v>
      </c>
      <c r="T236" s="1" t="s">
        <v>28</v>
      </c>
      <c r="U236" s="1" t="s">
        <v>247</v>
      </c>
      <c r="W236" s="1" t="str">
        <f>IF($N$11="ENTER INITIALS","",IF(V236="","INVALID",IF(V236&lt;33,"VALID","INVALID")))</f>
        <v/>
      </c>
      <c r="X236" s="5" t="e" cm="1">
        <f t="array" ref="X236">_xlfn.IFS(W236="VALID",1,W236="INVALID",0,W236="NO AMP",0)</f>
        <v>#N/A</v>
      </c>
      <c r="Y236" s="10">
        <v>56</v>
      </c>
    </row>
    <row r="237" spans="16:25">
      <c r="P237" s="1" t="str">
        <f t="shared" si="9"/>
        <v/>
      </c>
      <c r="Q237" s="1" t="s">
        <v>248</v>
      </c>
      <c r="R237" s="1" t="s">
        <v>33</v>
      </c>
      <c r="S237" s="1" t="s">
        <v>34</v>
      </c>
      <c r="T237" s="1" t="s">
        <v>28</v>
      </c>
      <c r="U237" s="1" t="s">
        <v>247</v>
      </c>
      <c r="W237" s="1" t="str">
        <f>IF($N$11="ENTER INITIALS","",IF(V237="","NO",IF(V237&lt;33,"YES","NO")))</f>
        <v/>
      </c>
      <c r="X237" s="5" t="e" cm="1">
        <f t="array" ref="X237">_xlfn.IFS(W237="YES",1,W237="NO",0,W237="NO AMP",0)</f>
        <v>#N/A</v>
      </c>
      <c r="Y237" s="10">
        <v>56</v>
      </c>
    </row>
    <row r="238" spans="16:25">
      <c r="P238" s="1" t="str">
        <f t="shared" si="9"/>
        <v/>
      </c>
      <c r="Q238" s="1" t="s">
        <v>249</v>
      </c>
      <c r="R238" s="1" t="s">
        <v>26</v>
      </c>
      <c r="S238" s="1" t="s">
        <v>27</v>
      </c>
      <c r="T238" s="1" t="s">
        <v>28</v>
      </c>
      <c r="U238" s="1" t="s">
        <v>250</v>
      </c>
      <c r="W238" s="1" t="str">
        <f>IF($N$11="ENTER INITIALS","",IF(V238="","INVALID",IF(V238&lt;33,"VALID","INVALID")))</f>
        <v/>
      </c>
      <c r="X238" s="5" t="e" cm="1">
        <f t="array" ref="X238">_xlfn.IFS(W238="VALID",1,W238="INVALID",0,W238="NO AMP",0)</f>
        <v>#N/A</v>
      </c>
      <c r="Y238" s="10">
        <v>57</v>
      </c>
    </row>
    <row r="239" spans="16:25">
      <c r="P239" s="1" t="str">
        <f t="shared" si="9"/>
        <v/>
      </c>
      <c r="Q239" s="1" t="s">
        <v>249</v>
      </c>
      <c r="R239" s="1" t="s">
        <v>33</v>
      </c>
      <c r="S239" s="1" t="s">
        <v>34</v>
      </c>
      <c r="T239" s="1" t="s">
        <v>28</v>
      </c>
      <c r="U239" s="1" t="s">
        <v>250</v>
      </c>
      <c r="W239" s="1" t="str">
        <f>IF($N$11="ENTER INITIALS","",IF(V239="","NO",IF(V239&lt;33,"YES","NO")))</f>
        <v/>
      </c>
      <c r="X239" s="5" t="e" cm="1">
        <f t="array" ref="X239">_xlfn.IFS(W239="YES",1,W239="NO",0,W239="NO AMP",0)</f>
        <v>#N/A</v>
      </c>
      <c r="Y239" s="10">
        <v>57</v>
      </c>
    </row>
    <row r="240" spans="16:25">
      <c r="P240" s="1" t="str">
        <f t="shared" si="9"/>
        <v/>
      </c>
      <c r="Q240" s="1" t="s">
        <v>251</v>
      </c>
      <c r="R240" s="1" t="s">
        <v>26</v>
      </c>
      <c r="S240" s="1" t="s">
        <v>27</v>
      </c>
      <c r="T240" s="1" t="s">
        <v>28</v>
      </c>
      <c r="U240" s="1" t="s">
        <v>250</v>
      </c>
      <c r="W240" s="1" t="str">
        <f>IF($N$11="ENTER INITIALS","",IF(V240="","INVALID",IF(V240&lt;33,"VALID","INVALID")))</f>
        <v/>
      </c>
      <c r="X240" s="5" t="e" cm="1">
        <f t="array" ref="X240">_xlfn.IFS(W240="VALID",1,W240="INVALID",0,W240="NO AMP",0)</f>
        <v>#N/A</v>
      </c>
      <c r="Y240" s="10">
        <v>57</v>
      </c>
    </row>
    <row r="241" spans="16:25">
      <c r="P241" s="1" t="str">
        <f t="shared" si="9"/>
        <v/>
      </c>
      <c r="Q241" s="1" t="s">
        <v>251</v>
      </c>
      <c r="R241" s="1" t="s">
        <v>33</v>
      </c>
      <c r="S241" s="1" t="s">
        <v>34</v>
      </c>
      <c r="T241" s="1" t="s">
        <v>28</v>
      </c>
      <c r="U241" s="1" t="s">
        <v>250</v>
      </c>
      <c r="W241" s="1" t="str">
        <f>IF($N$11="ENTER INITIALS","",IF(V241="","NO",IF(V241&lt;33,"YES","NO")))</f>
        <v/>
      </c>
      <c r="X241" s="5" t="e" cm="1">
        <f t="array" ref="X241">_xlfn.IFS(W241="YES",1,W241="NO",0,W241="NO AMP",0)</f>
        <v>#N/A</v>
      </c>
      <c r="Y241" s="10">
        <v>57</v>
      </c>
    </row>
    <row r="242" spans="16:25">
      <c r="P242" s="1" t="str">
        <f t="shared" si="9"/>
        <v/>
      </c>
      <c r="Q242" s="1" t="s">
        <v>252</v>
      </c>
      <c r="R242" s="1" t="s">
        <v>26</v>
      </c>
      <c r="S242" s="1" t="s">
        <v>27</v>
      </c>
      <c r="T242" s="1" t="s">
        <v>28</v>
      </c>
      <c r="U242" s="1" t="s">
        <v>253</v>
      </c>
      <c r="W242" s="1" t="str">
        <f>IF($N$11="ENTER INITIALS","",IF(V242="","INVALID",IF(V242&lt;33,"VALID","INVALID")))</f>
        <v/>
      </c>
      <c r="X242" s="5" t="e" cm="1">
        <f t="array" ref="X242">_xlfn.IFS(W242="VALID",1,W242="INVALID",0,W242="NO AMP",0)</f>
        <v>#N/A</v>
      </c>
      <c r="Y242" s="10">
        <v>58</v>
      </c>
    </row>
    <row r="243" spans="16:25">
      <c r="P243" s="1" t="str">
        <f t="shared" si="9"/>
        <v/>
      </c>
      <c r="Q243" s="1" t="s">
        <v>252</v>
      </c>
      <c r="R243" s="1" t="s">
        <v>33</v>
      </c>
      <c r="S243" s="1" t="s">
        <v>34</v>
      </c>
      <c r="T243" s="1" t="s">
        <v>28</v>
      </c>
      <c r="U243" s="1" t="s">
        <v>253</v>
      </c>
      <c r="W243" s="1" t="str">
        <f>IF($N$11="ENTER INITIALS","",IF(V243="","NO",IF(V243&lt;33,"YES","NO")))</f>
        <v/>
      </c>
      <c r="X243" s="5" t="e" cm="1">
        <f t="array" ref="X243">_xlfn.IFS(W243="YES",1,W243="NO",0,W243="NO AMP",0)</f>
        <v>#N/A</v>
      </c>
      <c r="Y243" s="10">
        <v>58</v>
      </c>
    </row>
    <row r="244" spans="16:25">
      <c r="P244" s="1" t="str">
        <f t="shared" si="9"/>
        <v/>
      </c>
      <c r="Q244" s="1" t="s">
        <v>254</v>
      </c>
      <c r="R244" s="1" t="s">
        <v>26</v>
      </c>
      <c r="S244" s="1" t="s">
        <v>27</v>
      </c>
      <c r="T244" s="1" t="s">
        <v>28</v>
      </c>
      <c r="U244" s="1" t="s">
        <v>253</v>
      </c>
      <c r="W244" s="1" t="str">
        <f>IF($N$11="ENTER INITIALS","",IF(V244="","INVALID",IF(V244&lt;33,"VALID","INVALID")))</f>
        <v/>
      </c>
      <c r="X244" s="5" t="e" cm="1">
        <f t="array" ref="X244">_xlfn.IFS(W244="VALID",1,W244="INVALID",0,W244="NO AMP",0)</f>
        <v>#N/A</v>
      </c>
      <c r="Y244" s="10">
        <v>58</v>
      </c>
    </row>
    <row r="245" spans="16:25">
      <c r="P245" s="1" t="str">
        <f t="shared" si="9"/>
        <v/>
      </c>
      <c r="Q245" s="1" t="s">
        <v>254</v>
      </c>
      <c r="R245" s="1" t="s">
        <v>33</v>
      </c>
      <c r="S245" s="1" t="s">
        <v>34</v>
      </c>
      <c r="T245" s="1" t="s">
        <v>28</v>
      </c>
      <c r="U245" s="1" t="s">
        <v>253</v>
      </c>
      <c r="W245" s="1" t="str">
        <f>IF($N$11="ENTER INITIALS","",IF(V245="","NO",IF(V245&lt;33,"YES","NO")))</f>
        <v/>
      </c>
      <c r="X245" s="5" t="e" cm="1">
        <f t="array" ref="X245">_xlfn.IFS(W245="YES",1,W245="NO",0,W245="NO AMP",0)</f>
        <v>#N/A</v>
      </c>
      <c r="Y245" s="10">
        <v>58</v>
      </c>
    </row>
    <row r="246" spans="16:25">
      <c r="P246" s="1" t="str">
        <f t="shared" si="9"/>
        <v/>
      </c>
      <c r="Q246" s="1" t="s">
        <v>255</v>
      </c>
      <c r="R246" s="1" t="s">
        <v>26</v>
      </c>
      <c r="S246" s="1" t="s">
        <v>27</v>
      </c>
      <c r="T246" s="1" t="s">
        <v>28</v>
      </c>
      <c r="U246" s="1" t="s">
        <v>256</v>
      </c>
      <c r="W246" s="1" t="str">
        <f>IF($N$11="ENTER INITIALS","",IF(V246="","INVALID",IF(V246&lt;33,"VALID","INVALID")))</f>
        <v/>
      </c>
      <c r="X246" s="5" t="e" cm="1">
        <f t="array" ref="X246">_xlfn.IFS(W246="VALID",1,W246="INVALID",0,W246="NO AMP",0)</f>
        <v>#N/A</v>
      </c>
      <c r="Y246" s="10">
        <v>59</v>
      </c>
    </row>
    <row r="247" spans="16:25">
      <c r="P247" s="1" t="str">
        <f t="shared" si="9"/>
        <v/>
      </c>
      <c r="Q247" s="1" t="s">
        <v>255</v>
      </c>
      <c r="R247" s="1" t="s">
        <v>33</v>
      </c>
      <c r="S247" s="1" t="s">
        <v>34</v>
      </c>
      <c r="T247" s="1" t="s">
        <v>28</v>
      </c>
      <c r="U247" s="1" t="s">
        <v>256</v>
      </c>
      <c r="W247" s="1" t="str">
        <f>IF($N$11="ENTER INITIALS","",IF(V247="","NO",IF(V247&lt;33,"YES","NO")))</f>
        <v/>
      </c>
      <c r="X247" s="5" t="e" cm="1">
        <f t="array" ref="X247">_xlfn.IFS(W247="YES",1,W247="NO",0,W247="NO AMP",0)</f>
        <v>#N/A</v>
      </c>
      <c r="Y247" s="10">
        <v>59</v>
      </c>
    </row>
    <row r="248" spans="16:25">
      <c r="P248" s="1" t="str">
        <f t="shared" si="9"/>
        <v/>
      </c>
      <c r="Q248" s="1" t="s">
        <v>257</v>
      </c>
      <c r="R248" s="1" t="s">
        <v>26</v>
      </c>
      <c r="S248" s="1" t="s">
        <v>27</v>
      </c>
      <c r="T248" s="1" t="s">
        <v>28</v>
      </c>
      <c r="U248" s="1" t="s">
        <v>256</v>
      </c>
      <c r="W248" s="1" t="str">
        <f>IF($N$11="ENTER INITIALS","",IF(V248="","INVALID",IF(V248&lt;33,"VALID","INVALID")))</f>
        <v/>
      </c>
      <c r="X248" s="5" t="e" cm="1">
        <f t="array" ref="X248">_xlfn.IFS(W248="VALID",1,W248="INVALID",0,W248="NO AMP",0)</f>
        <v>#N/A</v>
      </c>
      <c r="Y248" s="10">
        <v>59</v>
      </c>
    </row>
    <row r="249" spans="16:25">
      <c r="P249" s="1" t="str">
        <f t="shared" si="9"/>
        <v/>
      </c>
      <c r="Q249" s="1" t="s">
        <v>257</v>
      </c>
      <c r="R249" s="1" t="s">
        <v>33</v>
      </c>
      <c r="S249" s="1" t="s">
        <v>34</v>
      </c>
      <c r="T249" s="1" t="s">
        <v>28</v>
      </c>
      <c r="U249" s="1" t="s">
        <v>256</v>
      </c>
      <c r="W249" s="1" t="str">
        <f>IF($N$11="ENTER INITIALS","",IF(V249="","NO",IF(V249&lt;33,"YES","NO")))</f>
        <v/>
      </c>
      <c r="X249" s="5" t="e" cm="1">
        <f t="array" ref="X249">_xlfn.IFS(W249="YES",1,W249="NO",0,W249="NO AMP",0)</f>
        <v>#N/A</v>
      </c>
      <c r="Y249" s="10">
        <v>59</v>
      </c>
    </row>
    <row r="250" spans="16:25">
      <c r="P250" s="1" t="str">
        <f t="shared" si="9"/>
        <v/>
      </c>
      <c r="Q250" s="1" t="s">
        <v>258</v>
      </c>
      <c r="R250" s="1" t="s">
        <v>26</v>
      </c>
      <c r="S250" s="1" t="s">
        <v>27</v>
      </c>
      <c r="T250" s="1" t="s">
        <v>28</v>
      </c>
      <c r="U250" s="1" t="s">
        <v>259</v>
      </c>
      <c r="W250" s="1" t="str">
        <f>IF($N$11="ENTER INITIALS","",IF(V250="","INVALID",IF(V250&lt;33,"VALID","INVALID")))</f>
        <v/>
      </c>
      <c r="X250" s="5" t="e" cm="1">
        <f t="array" ref="X250">_xlfn.IFS(W250="VALID",1,W250="INVALID",0,W250="NO AMP",0)</f>
        <v>#N/A</v>
      </c>
      <c r="Y250" s="10">
        <v>60</v>
      </c>
    </row>
    <row r="251" spans="16:25">
      <c r="P251" s="1" t="str">
        <f t="shared" si="9"/>
        <v/>
      </c>
      <c r="Q251" s="1" t="s">
        <v>258</v>
      </c>
      <c r="R251" s="1" t="s">
        <v>33</v>
      </c>
      <c r="S251" s="1" t="s">
        <v>34</v>
      </c>
      <c r="T251" s="1" t="s">
        <v>28</v>
      </c>
      <c r="U251" s="1" t="s">
        <v>259</v>
      </c>
      <c r="W251" s="1" t="str">
        <f>IF($N$11="ENTER INITIALS","",IF(V251="","NO",IF(V251&lt;33,"YES","NO")))</f>
        <v/>
      </c>
      <c r="X251" s="5" t="e" cm="1">
        <f t="array" ref="X251">_xlfn.IFS(W251="YES",1,W251="NO",0,W251="NO AMP",0)</f>
        <v>#N/A</v>
      </c>
      <c r="Y251" s="10">
        <v>60</v>
      </c>
    </row>
    <row r="252" spans="16:25">
      <c r="P252" s="1" t="str">
        <f t="shared" si="9"/>
        <v/>
      </c>
      <c r="Q252" s="1" t="s">
        <v>260</v>
      </c>
      <c r="R252" s="1" t="s">
        <v>26</v>
      </c>
      <c r="S252" s="1" t="s">
        <v>27</v>
      </c>
      <c r="T252" s="1" t="s">
        <v>28</v>
      </c>
      <c r="U252" s="1" t="s">
        <v>259</v>
      </c>
      <c r="W252" s="1" t="str">
        <f>IF($N$11="ENTER INITIALS","",IF(V252="","INVALID",IF(V252&lt;33,"VALID","INVALID")))</f>
        <v/>
      </c>
      <c r="X252" s="5" t="e" cm="1">
        <f t="array" ref="X252">_xlfn.IFS(W252="VALID",1,W252="INVALID",0,W252="NO AMP",0)</f>
        <v>#N/A</v>
      </c>
      <c r="Y252" s="10">
        <v>60</v>
      </c>
    </row>
    <row r="253" spans="16:25">
      <c r="P253" s="1" t="str">
        <f t="shared" si="9"/>
        <v/>
      </c>
      <c r="Q253" s="1" t="s">
        <v>260</v>
      </c>
      <c r="R253" s="1" t="s">
        <v>33</v>
      </c>
      <c r="S253" s="1" t="s">
        <v>34</v>
      </c>
      <c r="T253" s="1" t="s">
        <v>28</v>
      </c>
      <c r="U253" s="1" t="s">
        <v>259</v>
      </c>
      <c r="W253" s="1" t="str">
        <f>IF($N$11="ENTER INITIALS","",IF(V253="","NO",IF(V253&lt;33,"YES","NO")))</f>
        <v/>
      </c>
      <c r="X253" s="5" t="e" cm="1">
        <f t="array" ref="X253">_xlfn.IFS(W253="YES",1,W253="NO",0,W253="NO AMP",0)</f>
        <v>#N/A</v>
      </c>
      <c r="Y253" s="10">
        <v>60</v>
      </c>
    </row>
    <row r="254" spans="16:25">
      <c r="P254" s="1" t="str">
        <f t="shared" si="9"/>
        <v/>
      </c>
      <c r="Q254" s="1" t="s">
        <v>261</v>
      </c>
      <c r="R254" s="1" t="s">
        <v>26</v>
      </c>
      <c r="S254" s="1" t="s">
        <v>27</v>
      </c>
      <c r="T254" s="1" t="s">
        <v>28</v>
      </c>
      <c r="U254" s="1" t="s">
        <v>262</v>
      </c>
      <c r="W254" s="1" t="str">
        <f>IF($N$11="ENTER INITIALS","",IF(V254="","INVALID",IF(V254&lt;33,"VALID","INVALID")))</f>
        <v/>
      </c>
      <c r="X254" s="5" t="e" cm="1">
        <f t="array" ref="X254">_xlfn.IFS(W254="VALID",1,W254="INVALID",0,W254="NO AMP",0)</f>
        <v>#N/A</v>
      </c>
      <c r="Y254" s="10">
        <v>61</v>
      </c>
    </row>
    <row r="255" spans="16:25">
      <c r="P255" s="1" t="str">
        <f t="shared" si="9"/>
        <v/>
      </c>
      <c r="Q255" s="1" t="s">
        <v>261</v>
      </c>
      <c r="R255" s="1" t="s">
        <v>33</v>
      </c>
      <c r="S255" s="1" t="s">
        <v>34</v>
      </c>
      <c r="T255" s="1" t="s">
        <v>28</v>
      </c>
      <c r="U255" s="1" t="s">
        <v>262</v>
      </c>
      <c r="W255" s="1" t="str">
        <f>IF($N$11="ENTER INITIALS","",IF(V255="","NO",IF(V255&lt;33,"YES","NO")))</f>
        <v/>
      </c>
      <c r="X255" s="5" t="e" cm="1">
        <f t="array" ref="X255">_xlfn.IFS(W255="YES",1,W255="NO",0,W255="NO AMP",0)</f>
        <v>#N/A</v>
      </c>
      <c r="Y255" s="10">
        <v>61</v>
      </c>
    </row>
    <row r="256" spans="16:25">
      <c r="P256" s="1" t="str">
        <f t="shared" si="9"/>
        <v/>
      </c>
      <c r="Q256" s="1" t="s">
        <v>263</v>
      </c>
      <c r="R256" s="1" t="s">
        <v>26</v>
      </c>
      <c r="S256" s="1" t="s">
        <v>27</v>
      </c>
      <c r="T256" s="1" t="s">
        <v>28</v>
      </c>
      <c r="U256" s="1" t="s">
        <v>262</v>
      </c>
      <c r="W256" s="1" t="str">
        <f>IF($N$11="ENTER INITIALS","",IF(V256="","INVALID",IF(V256&lt;33,"VALID","INVALID")))</f>
        <v/>
      </c>
      <c r="X256" s="5" t="e" cm="1">
        <f t="array" ref="X256">_xlfn.IFS(W256="VALID",1,W256="INVALID",0,W256="NO AMP",0)</f>
        <v>#N/A</v>
      </c>
      <c r="Y256" s="10">
        <v>61</v>
      </c>
    </row>
    <row r="257" spans="16:25">
      <c r="P257" s="1" t="str">
        <f t="shared" si="9"/>
        <v/>
      </c>
      <c r="Q257" s="1" t="s">
        <v>263</v>
      </c>
      <c r="R257" s="1" t="s">
        <v>33</v>
      </c>
      <c r="S257" s="1" t="s">
        <v>34</v>
      </c>
      <c r="T257" s="1" t="s">
        <v>28</v>
      </c>
      <c r="U257" s="1" t="s">
        <v>262</v>
      </c>
      <c r="W257" s="1" t="str">
        <f>IF($N$11="ENTER INITIALS","",IF(V257="","NO",IF(V257&lt;33,"YES","NO")))</f>
        <v/>
      </c>
      <c r="X257" s="5" t="e" cm="1">
        <f t="array" ref="X257">_xlfn.IFS(W257="YES",1,W257="NO",0,W257="NO AMP",0)</f>
        <v>#N/A</v>
      </c>
      <c r="Y257" s="10">
        <v>61</v>
      </c>
    </row>
    <row r="258" spans="16:25">
      <c r="P258" s="1" t="str">
        <f t="shared" si="9"/>
        <v/>
      </c>
      <c r="Q258" s="1" t="s">
        <v>264</v>
      </c>
      <c r="R258" s="1" t="s">
        <v>26</v>
      </c>
      <c r="S258" s="1" t="s">
        <v>27</v>
      </c>
      <c r="T258" s="1" t="s">
        <v>28</v>
      </c>
      <c r="U258" s="1" t="s">
        <v>265</v>
      </c>
      <c r="W258" s="1" t="str">
        <f>IF($N$11="ENTER INITIALS","",IF(V258="","INVALID",IF(V258&lt;33,"VALID","INVALID")))</f>
        <v/>
      </c>
      <c r="X258" s="5" t="e" cm="1">
        <f t="array" ref="X258">_xlfn.IFS(W258="VALID",1,W258="INVALID",0,W258="NO AMP",0)</f>
        <v>#N/A</v>
      </c>
      <c r="Y258" s="10">
        <v>62</v>
      </c>
    </row>
    <row r="259" spans="16:25">
      <c r="P259" s="1" t="str">
        <f t="shared" si="9"/>
        <v/>
      </c>
      <c r="Q259" s="1" t="s">
        <v>264</v>
      </c>
      <c r="R259" s="1" t="s">
        <v>33</v>
      </c>
      <c r="S259" s="1" t="s">
        <v>34</v>
      </c>
      <c r="T259" s="1" t="s">
        <v>28</v>
      </c>
      <c r="U259" s="1" t="s">
        <v>265</v>
      </c>
      <c r="W259" s="1" t="str">
        <f>IF($N$11="ENTER INITIALS","",IF(V259="","NO",IF(V259&lt;33,"YES","NO")))</f>
        <v/>
      </c>
      <c r="X259" s="5" t="e" cm="1">
        <f t="array" ref="X259">_xlfn.IFS(W259="YES",1,W259="NO",0,W259="NO AMP",0)</f>
        <v>#N/A</v>
      </c>
      <c r="Y259" s="10">
        <v>62</v>
      </c>
    </row>
    <row r="260" spans="16:25">
      <c r="P260" s="1" t="str">
        <f t="shared" si="9"/>
        <v/>
      </c>
      <c r="Q260" s="1" t="s">
        <v>266</v>
      </c>
      <c r="R260" s="1" t="s">
        <v>26</v>
      </c>
      <c r="S260" s="1" t="s">
        <v>27</v>
      </c>
      <c r="T260" s="1" t="s">
        <v>28</v>
      </c>
      <c r="U260" s="1" t="s">
        <v>265</v>
      </c>
      <c r="W260" s="1" t="str">
        <f>IF($N$11="ENTER INITIALS","",IF(V260="","INVALID",IF(V260&lt;33,"VALID","INVALID")))</f>
        <v/>
      </c>
      <c r="X260" s="5" t="e" cm="1">
        <f t="array" ref="X260">_xlfn.IFS(W260="VALID",1,W260="INVALID",0,W260="NO AMP",0)</f>
        <v>#N/A</v>
      </c>
      <c r="Y260" s="10">
        <v>62</v>
      </c>
    </row>
    <row r="261" spans="16:25">
      <c r="P261" s="1" t="str">
        <f t="shared" si="9"/>
        <v/>
      </c>
      <c r="Q261" s="1" t="s">
        <v>266</v>
      </c>
      <c r="R261" s="1" t="s">
        <v>33</v>
      </c>
      <c r="S261" s="1" t="s">
        <v>34</v>
      </c>
      <c r="T261" s="1" t="s">
        <v>28</v>
      </c>
      <c r="U261" s="1" t="s">
        <v>265</v>
      </c>
      <c r="W261" s="1" t="str">
        <f>IF($N$11="ENTER INITIALS","",IF(V261="","NO",IF(V261&lt;33,"YES","NO")))</f>
        <v/>
      </c>
      <c r="X261" s="5" t="e" cm="1">
        <f t="array" ref="X261">_xlfn.IFS(W261="YES",1,W261="NO",0,W261="NO AMP",0)</f>
        <v>#N/A</v>
      </c>
      <c r="Y261" s="10">
        <v>62</v>
      </c>
    </row>
    <row r="262" spans="16:25">
      <c r="P262" s="1" t="str">
        <f t="shared" si="9"/>
        <v/>
      </c>
      <c r="Q262" s="1" t="s">
        <v>267</v>
      </c>
      <c r="R262" s="1" t="s">
        <v>26</v>
      </c>
      <c r="S262" s="1" t="s">
        <v>27</v>
      </c>
      <c r="T262" s="1" t="s">
        <v>28</v>
      </c>
      <c r="U262" s="1" t="s">
        <v>268</v>
      </c>
      <c r="W262" s="1" t="str">
        <f>IF($N$11="ENTER INITIALS","",IF(V262="","INVALID",IF(V262&lt;33,"VALID","INVALID")))</f>
        <v/>
      </c>
      <c r="X262" s="5" t="e" cm="1">
        <f t="array" ref="X262">_xlfn.IFS(W262="VALID",1,W262="INVALID",0,W262="NO AMP",0)</f>
        <v>#N/A</v>
      </c>
      <c r="Y262" s="10">
        <v>63</v>
      </c>
    </row>
    <row r="263" spans="16:25">
      <c r="P263" s="1" t="str">
        <f t="shared" si="9"/>
        <v/>
      </c>
      <c r="Q263" s="1" t="s">
        <v>267</v>
      </c>
      <c r="R263" s="1" t="s">
        <v>33</v>
      </c>
      <c r="S263" s="1" t="s">
        <v>34</v>
      </c>
      <c r="T263" s="1" t="s">
        <v>28</v>
      </c>
      <c r="U263" s="1" t="s">
        <v>268</v>
      </c>
      <c r="W263" s="1" t="str">
        <f>IF($N$11="ENTER INITIALS","",IF(V263="","NO",IF(V263&lt;33,"YES","NO")))</f>
        <v/>
      </c>
      <c r="X263" s="5" t="e" cm="1">
        <f t="array" ref="X263">_xlfn.IFS(W263="YES",1,W263="NO",0,W263="NO AMP",0)</f>
        <v>#N/A</v>
      </c>
      <c r="Y263" s="10">
        <v>63</v>
      </c>
    </row>
    <row r="264" spans="16:25">
      <c r="P264" s="1" t="str">
        <f t="shared" si="9"/>
        <v/>
      </c>
      <c r="Q264" s="1" t="s">
        <v>269</v>
      </c>
      <c r="R264" s="1" t="s">
        <v>26</v>
      </c>
      <c r="S264" s="1" t="s">
        <v>27</v>
      </c>
      <c r="T264" s="1" t="s">
        <v>28</v>
      </c>
      <c r="U264" s="1" t="s">
        <v>268</v>
      </c>
      <c r="W264" s="1" t="str">
        <f>IF($N$11="ENTER INITIALS","",IF(V264="","INVALID",IF(V264&lt;33,"VALID","INVALID")))</f>
        <v/>
      </c>
      <c r="X264" s="5" t="e" cm="1">
        <f t="array" ref="X264">_xlfn.IFS(W264="VALID",1,W264="INVALID",0,W264="NO AMP",0)</f>
        <v>#N/A</v>
      </c>
      <c r="Y264" s="10">
        <v>63</v>
      </c>
    </row>
    <row r="265" spans="16:25">
      <c r="P265" s="1" t="str">
        <f t="shared" si="9"/>
        <v/>
      </c>
      <c r="Q265" s="1" t="s">
        <v>269</v>
      </c>
      <c r="R265" s="1" t="s">
        <v>33</v>
      </c>
      <c r="S265" s="1" t="s">
        <v>34</v>
      </c>
      <c r="T265" s="1" t="s">
        <v>28</v>
      </c>
      <c r="U265" s="1" t="s">
        <v>268</v>
      </c>
      <c r="W265" s="1" t="str">
        <f>IF($N$11="ENTER INITIALS","",IF(V265="","NO",IF(V265&lt;33,"YES","NO")))</f>
        <v/>
      </c>
      <c r="X265" s="5" t="e" cm="1">
        <f t="array" ref="X265">_xlfn.IFS(W265="YES",1,W265="NO",0,W265="NO AMP",0)</f>
        <v>#N/A</v>
      </c>
      <c r="Y265" s="10">
        <v>63</v>
      </c>
    </row>
    <row r="266" spans="16:25">
      <c r="P266" s="1" t="str">
        <f t="shared" si="9"/>
        <v/>
      </c>
      <c r="Q266" s="1" t="s">
        <v>270</v>
      </c>
      <c r="R266" s="1" t="s">
        <v>26</v>
      </c>
      <c r="S266" s="1" t="s">
        <v>27</v>
      </c>
      <c r="T266" s="1" t="s">
        <v>28</v>
      </c>
      <c r="U266" s="1" t="s">
        <v>271</v>
      </c>
      <c r="W266" s="1" t="str">
        <f>IF($N$11="ENTER INITIALS","",IF(V266="","INVALID",IF(V266&lt;33,"VALID","INVALID")))</f>
        <v/>
      </c>
      <c r="X266" s="5" t="e" cm="1">
        <f t="array" ref="X266">_xlfn.IFS(W266="VALID",1,W266="INVALID",0,W266="NO AMP",0)</f>
        <v>#N/A</v>
      </c>
      <c r="Y266" s="10">
        <v>64</v>
      </c>
    </row>
    <row r="267" spans="16:25">
      <c r="P267" s="1" t="str">
        <f t="shared" si="9"/>
        <v/>
      </c>
      <c r="Q267" s="1" t="s">
        <v>270</v>
      </c>
      <c r="R267" s="1" t="s">
        <v>33</v>
      </c>
      <c r="S267" s="1" t="s">
        <v>34</v>
      </c>
      <c r="T267" s="1" t="s">
        <v>28</v>
      </c>
      <c r="U267" s="1" t="s">
        <v>271</v>
      </c>
      <c r="W267" s="1" t="str">
        <f>IF($N$11="ENTER INITIALS","",IF(V267="","NO",IF(V267&lt;33,"YES","NO")))</f>
        <v/>
      </c>
      <c r="X267" s="5" t="e" cm="1">
        <f t="array" ref="X267">_xlfn.IFS(W267="YES",1,W267="NO",0,W267="NO AMP",0)</f>
        <v>#N/A</v>
      </c>
      <c r="Y267" s="10">
        <v>64</v>
      </c>
    </row>
    <row r="268" spans="16:25">
      <c r="P268" s="1" t="str">
        <f t="shared" si="9"/>
        <v/>
      </c>
      <c r="Q268" s="1" t="s">
        <v>272</v>
      </c>
      <c r="R268" s="1" t="s">
        <v>26</v>
      </c>
      <c r="S268" s="1" t="s">
        <v>27</v>
      </c>
      <c r="T268" s="1" t="s">
        <v>28</v>
      </c>
      <c r="U268" s="1" t="s">
        <v>271</v>
      </c>
      <c r="W268" s="1" t="str">
        <f>IF($N$11="ENTER INITIALS","",IF(V268="","INVALID",IF(V268&lt;33,"VALID","INVALID")))</f>
        <v/>
      </c>
      <c r="X268" s="5" t="e" cm="1">
        <f t="array" ref="X268">_xlfn.IFS(W268="VALID",1,W268="INVALID",0,W268="NO AMP",0)</f>
        <v>#N/A</v>
      </c>
      <c r="Y268" s="10">
        <v>64</v>
      </c>
    </row>
    <row r="269" spans="16:25">
      <c r="P269" s="1" t="str">
        <f t="shared" si="9"/>
        <v/>
      </c>
      <c r="Q269" s="1" t="s">
        <v>272</v>
      </c>
      <c r="R269" s="1" t="s">
        <v>33</v>
      </c>
      <c r="S269" s="1" t="s">
        <v>34</v>
      </c>
      <c r="T269" s="1" t="s">
        <v>28</v>
      </c>
      <c r="U269" s="1" t="s">
        <v>271</v>
      </c>
      <c r="W269" s="1" t="str">
        <f>IF($N$11="ENTER INITIALS","",IF(V269="","NO",IF(V269&lt;33,"YES","NO")))</f>
        <v/>
      </c>
      <c r="X269" s="5" t="e" cm="1">
        <f t="array" ref="X269">_xlfn.IFS(W269="YES",1,W269="NO",0,W269="NO AMP",0)</f>
        <v>#N/A</v>
      </c>
      <c r="Y269" s="10">
        <v>64</v>
      </c>
    </row>
    <row r="270" spans="16:25">
      <c r="P270" s="1" t="str">
        <f t="shared" si="9"/>
        <v/>
      </c>
      <c r="Q270" s="1" t="s">
        <v>273</v>
      </c>
      <c r="R270" s="1" t="s">
        <v>26</v>
      </c>
      <c r="S270" s="1" t="s">
        <v>27</v>
      </c>
      <c r="T270" s="1" t="s">
        <v>28</v>
      </c>
      <c r="U270" s="1" t="s">
        <v>274</v>
      </c>
      <c r="W270" s="1" t="str">
        <f>IF($N$11="ENTER INITIALS","",IF(V270="","INVALID",IF(V270&lt;33,"VALID","INVALID")))</f>
        <v/>
      </c>
      <c r="X270" s="5" t="e" cm="1">
        <f t="array" ref="X270">_xlfn.IFS(W270="VALID",1,W270="INVALID",0,W270="NO AMP",0)</f>
        <v>#N/A</v>
      </c>
      <c r="Y270" s="10">
        <v>65</v>
      </c>
    </row>
    <row r="271" spans="16:25">
      <c r="P271" s="1" t="str">
        <f t="shared" ref="P271:P334" si="10">IF(VLOOKUP(Y271,$B$2:$D$190,3,FALSE)="","",VLOOKUP(Y271,$B$2:$D$190,3,FALSE))</f>
        <v/>
      </c>
      <c r="Q271" s="1" t="s">
        <v>273</v>
      </c>
      <c r="R271" s="1" t="s">
        <v>33</v>
      </c>
      <c r="S271" s="1" t="s">
        <v>34</v>
      </c>
      <c r="T271" s="1" t="s">
        <v>28</v>
      </c>
      <c r="U271" s="1" t="s">
        <v>274</v>
      </c>
      <c r="W271" s="1" t="str">
        <f>IF($N$11="ENTER INITIALS","",IF(V271="","NO",IF(V271&lt;33,"YES","NO")))</f>
        <v/>
      </c>
      <c r="X271" s="5" t="e" cm="1">
        <f t="array" ref="X271">_xlfn.IFS(W271="YES",1,W271="NO",0,W271="NO AMP",0)</f>
        <v>#N/A</v>
      </c>
      <c r="Y271" s="10">
        <v>65</v>
      </c>
    </row>
    <row r="272" spans="16:25">
      <c r="P272" s="1" t="str">
        <f t="shared" si="10"/>
        <v/>
      </c>
      <c r="Q272" s="1" t="s">
        <v>275</v>
      </c>
      <c r="R272" s="1" t="s">
        <v>26</v>
      </c>
      <c r="S272" s="1" t="s">
        <v>27</v>
      </c>
      <c r="T272" s="1" t="s">
        <v>28</v>
      </c>
      <c r="U272" s="1" t="s">
        <v>274</v>
      </c>
      <c r="W272" s="1" t="str">
        <f>IF($N$11="ENTER INITIALS","",IF(V272="","INVALID",IF(V272&lt;33,"VALID","INVALID")))</f>
        <v/>
      </c>
      <c r="X272" s="5" t="e" cm="1">
        <f t="array" ref="X272">_xlfn.IFS(W272="VALID",1,W272="INVALID",0,W272="NO AMP",0)</f>
        <v>#N/A</v>
      </c>
      <c r="Y272" s="10">
        <v>65</v>
      </c>
    </row>
    <row r="273" spans="16:25">
      <c r="P273" s="1" t="str">
        <f t="shared" si="10"/>
        <v/>
      </c>
      <c r="Q273" s="1" t="s">
        <v>275</v>
      </c>
      <c r="R273" s="1" t="s">
        <v>33</v>
      </c>
      <c r="S273" s="1" t="s">
        <v>34</v>
      </c>
      <c r="T273" s="1" t="s">
        <v>28</v>
      </c>
      <c r="U273" s="1" t="s">
        <v>274</v>
      </c>
      <c r="W273" s="1" t="str">
        <f>IF($N$11="ENTER INITIALS","",IF(V273="","NO",IF(V273&lt;33,"YES","NO")))</f>
        <v/>
      </c>
      <c r="X273" s="5" t="e" cm="1">
        <f t="array" ref="X273">_xlfn.IFS(W273="YES",1,W273="NO",0,W273="NO AMP",0)</f>
        <v>#N/A</v>
      </c>
      <c r="Y273" s="10">
        <v>65</v>
      </c>
    </row>
    <row r="274" spans="16:25">
      <c r="P274" s="1" t="str">
        <f t="shared" si="10"/>
        <v/>
      </c>
      <c r="Q274" s="1" t="s">
        <v>276</v>
      </c>
      <c r="R274" s="1" t="s">
        <v>26</v>
      </c>
      <c r="S274" s="1" t="s">
        <v>27</v>
      </c>
      <c r="T274" s="1" t="s">
        <v>28</v>
      </c>
      <c r="U274" s="1" t="s">
        <v>277</v>
      </c>
      <c r="W274" s="1" t="str">
        <f>IF($N$11="ENTER INITIALS","",IF(V274="","INVALID",IF(V274&lt;33,"VALID","INVALID")))</f>
        <v/>
      </c>
      <c r="X274" s="5" t="e" cm="1">
        <f t="array" ref="X274">_xlfn.IFS(W274="VALID",1,W274="INVALID",0,W274="NO AMP",0)</f>
        <v>#N/A</v>
      </c>
      <c r="Y274" s="10">
        <v>66</v>
      </c>
    </row>
    <row r="275" spans="16:25">
      <c r="P275" s="1" t="str">
        <f t="shared" si="10"/>
        <v/>
      </c>
      <c r="Q275" s="1" t="s">
        <v>276</v>
      </c>
      <c r="R275" s="1" t="s">
        <v>33</v>
      </c>
      <c r="S275" s="1" t="s">
        <v>34</v>
      </c>
      <c r="T275" s="1" t="s">
        <v>28</v>
      </c>
      <c r="U275" s="1" t="s">
        <v>277</v>
      </c>
      <c r="W275" s="1" t="str">
        <f>IF($N$11="ENTER INITIALS","",IF(V275="","NO",IF(V275&lt;33,"YES","NO")))</f>
        <v/>
      </c>
      <c r="X275" s="5" t="e" cm="1">
        <f t="array" ref="X275">_xlfn.IFS(W275="YES",1,W275="NO",0,W275="NO AMP",0)</f>
        <v>#N/A</v>
      </c>
      <c r="Y275" s="10">
        <v>66</v>
      </c>
    </row>
    <row r="276" spans="16:25">
      <c r="P276" s="1" t="str">
        <f t="shared" si="10"/>
        <v/>
      </c>
      <c r="Q276" s="1" t="s">
        <v>278</v>
      </c>
      <c r="R276" s="1" t="s">
        <v>26</v>
      </c>
      <c r="S276" s="1" t="s">
        <v>27</v>
      </c>
      <c r="T276" s="1" t="s">
        <v>28</v>
      </c>
      <c r="U276" s="1" t="s">
        <v>277</v>
      </c>
      <c r="W276" s="1" t="str">
        <f>IF($N$11="ENTER INITIALS","",IF(V276="","INVALID",IF(V276&lt;33,"VALID","INVALID")))</f>
        <v/>
      </c>
      <c r="X276" s="5" t="e" cm="1">
        <f t="array" ref="X276">_xlfn.IFS(W276="VALID",1,W276="INVALID",0,W276="NO AMP",0)</f>
        <v>#N/A</v>
      </c>
      <c r="Y276" s="10">
        <v>66</v>
      </c>
    </row>
    <row r="277" spans="16:25">
      <c r="P277" s="1" t="str">
        <f t="shared" si="10"/>
        <v/>
      </c>
      <c r="Q277" s="1" t="s">
        <v>278</v>
      </c>
      <c r="R277" s="1" t="s">
        <v>33</v>
      </c>
      <c r="S277" s="1" t="s">
        <v>34</v>
      </c>
      <c r="T277" s="1" t="s">
        <v>28</v>
      </c>
      <c r="U277" s="1" t="s">
        <v>277</v>
      </c>
      <c r="W277" s="1" t="str">
        <f>IF($N$11="ENTER INITIALS","",IF(V277="","NO",IF(V277&lt;33,"YES","NO")))</f>
        <v/>
      </c>
      <c r="X277" s="5" t="e" cm="1">
        <f t="array" ref="X277">_xlfn.IFS(W277="YES",1,W277="NO",0,W277="NO AMP",0)</f>
        <v>#N/A</v>
      </c>
      <c r="Y277" s="10">
        <v>66</v>
      </c>
    </row>
    <row r="278" spans="16:25">
      <c r="P278" s="1" t="str">
        <f t="shared" si="10"/>
        <v/>
      </c>
      <c r="Q278" s="1" t="s">
        <v>279</v>
      </c>
      <c r="R278" s="1" t="s">
        <v>26</v>
      </c>
      <c r="S278" s="1" t="s">
        <v>27</v>
      </c>
      <c r="T278" s="1" t="s">
        <v>28</v>
      </c>
      <c r="U278" s="1" t="s">
        <v>280</v>
      </c>
      <c r="W278" s="1" t="str">
        <f>IF($N$11="ENTER INITIALS","",IF(V278="","INVALID",IF(V278&lt;33,"VALID","INVALID")))</f>
        <v/>
      </c>
      <c r="X278" s="5" t="e" cm="1">
        <f t="array" ref="X278">_xlfn.IFS(W278="VALID",1,W278="INVALID",0,W278="NO AMP",0)</f>
        <v>#N/A</v>
      </c>
      <c r="Y278" s="10">
        <v>67</v>
      </c>
    </row>
    <row r="279" spans="16:25">
      <c r="P279" s="1" t="str">
        <f t="shared" si="10"/>
        <v/>
      </c>
      <c r="Q279" s="1" t="s">
        <v>279</v>
      </c>
      <c r="R279" s="1" t="s">
        <v>33</v>
      </c>
      <c r="S279" s="1" t="s">
        <v>34</v>
      </c>
      <c r="T279" s="1" t="s">
        <v>28</v>
      </c>
      <c r="U279" s="1" t="s">
        <v>280</v>
      </c>
      <c r="W279" s="1" t="str">
        <f>IF($N$11="ENTER INITIALS","",IF(V279="","NO",IF(V279&lt;33,"YES","NO")))</f>
        <v/>
      </c>
      <c r="X279" s="5" t="e" cm="1">
        <f t="array" ref="X279">_xlfn.IFS(W279="YES",1,W279="NO",0,W279="NO AMP",0)</f>
        <v>#N/A</v>
      </c>
      <c r="Y279" s="10">
        <v>67</v>
      </c>
    </row>
    <row r="280" spans="16:25">
      <c r="P280" s="1" t="str">
        <f t="shared" si="10"/>
        <v/>
      </c>
      <c r="Q280" s="1" t="s">
        <v>281</v>
      </c>
      <c r="R280" s="1" t="s">
        <v>26</v>
      </c>
      <c r="S280" s="1" t="s">
        <v>27</v>
      </c>
      <c r="T280" s="1" t="s">
        <v>28</v>
      </c>
      <c r="U280" s="1" t="s">
        <v>280</v>
      </c>
      <c r="W280" s="1" t="str">
        <f>IF($N$11="ENTER INITIALS","",IF(V280="","INVALID",IF(V280&lt;33,"VALID","INVALID")))</f>
        <v/>
      </c>
      <c r="X280" s="5" t="e" cm="1">
        <f t="array" ref="X280">_xlfn.IFS(W280="VALID",1,W280="INVALID",0,W280="NO AMP",0)</f>
        <v>#N/A</v>
      </c>
      <c r="Y280" s="10">
        <v>67</v>
      </c>
    </row>
    <row r="281" spans="16:25">
      <c r="P281" s="1" t="str">
        <f t="shared" si="10"/>
        <v/>
      </c>
      <c r="Q281" s="1" t="s">
        <v>281</v>
      </c>
      <c r="R281" s="1" t="s">
        <v>33</v>
      </c>
      <c r="S281" s="1" t="s">
        <v>34</v>
      </c>
      <c r="T281" s="1" t="s">
        <v>28</v>
      </c>
      <c r="U281" s="1" t="s">
        <v>280</v>
      </c>
      <c r="W281" s="1" t="str">
        <f>IF($N$11="ENTER INITIALS","",IF(V281="","NO",IF(V281&lt;33,"YES","NO")))</f>
        <v/>
      </c>
      <c r="X281" s="5" t="e" cm="1">
        <f t="array" ref="X281">_xlfn.IFS(W281="YES",1,W281="NO",0,W281="NO AMP",0)</f>
        <v>#N/A</v>
      </c>
      <c r="Y281" s="10">
        <v>67</v>
      </c>
    </row>
    <row r="282" spans="16:25">
      <c r="P282" s="1" t="str">
        <f t="shared" si="10"/>
        <v/>
      </c>
      <c r="Q282" s="1" t="s">
        <v>282</v>
      </c>
      <c r="R282" s="1" t="s">
        <v>26</v>
      </c>
      <c r="S282" s="1" t="s">
        <v>27</v>
      </c>
      <c r="T282" s="1" t="s">
        <v>28</v>
      </c>
      <c r="U282" s="1" t="s">
        <v>283</v>
      </c>
      <c r="W282" s="1" t="str">
        <f>IF($N$11="ENTER INITIALS","",IF(V282="","INVALID",IF(V282&lt;33,"VALID","INVALID")))</f>
        <v/>
      </c>
      <c r="X282" s="5" t="e" cm="1">
        <f t="array" ref="X282">_xlfn.IFS(W282="VALID",1,W282="INVALID",0,W282="NO AMP",0)</f>
        <v>#N/A</v>
      </c>
      <c r="Y282" s="10">
        <v>68</v>
      </c>
    </row>
    <row r="283" spans="16:25">
      <c r="P283" s="1" t="str">
        <f t="shared" si="10"/>
        <v/>
      </c>
      <c r="Q283" s="1" t="s">
        <v>282</v>
      </c>
      <c r="R283" s="1" t="s">
        <v>33</v>
      </c>
      <c r="S283" s="1" t="s">
        <v>34</v>
      </c>
      <c r="T283" s="1" t="s">
        <v>28</v>
      </c>
      <c r="U283" s="1" t="s">
        <v>283</v>
      </c>
      <c r="W283" s="1" t="str">
        <f>IF($N$11="ENTER INITIALS","",IF(V283="","NO",IF(V283&lt;33,"YES","NO")))</f>
        <v/>
      </c>
      <c r="X283" s="5" t="e" cm="1">
        <f t="array" ref="X283">_xlfn.IFS(W283="YES",1,W283="NO",0,W283="NO AMP",0)</f>
        <v>#N/A</v>
      </c>
      <c r="Y283" s="10">
        <v>68</v>
      </c>
    </row>
    <row r="284" spans="16:25">
      <c r="P284" s="1" t="str">
        <f t="shared" si="10"/>
        <v/>
      </c>
      <c r="Q284" s="1" t="s">
        <v>284</v>
      </c>
      <c r="R284" s="1" t="s">
        <v>26</v>
      </c>
      <c r="S284" s="1" t="s">
        <v>27</v>
      </c>
      <c r="T284" s="1" t="s">
        <v>28</v>
      </c>
      <c r="U284" s="1" t="s">
        <v>283</v>
      </c>
      <c r="W284" s="1" t="str">
        <f>IF($N$11="ENTER INITIALS","",IF(V284="","INVALID",IF(V284&lt;33,"VALID","INVALID")))</f>
        <v/>
      </c>
      <c r="X284" s="5" t="e" cm="1">
        <f t="array" ref="X284">_xlfn.IFS(W284="VALID",1,W284="INVALID",0,W284="NO AMP",0)</f>
        <v>#N/A</v>
      </c>
      <c r="Y284" s="10">
        <v>68</v>
      </c>
    </row>
    <row r="285" spans="16:25">
      <c r="P285" s="1" t="str">
        <f t="shared" si="10"/>
        <v/>
      </c>
      <c r="Q285" s="1" t="s">
        <v>284</v>
      </c>
      <c r="R285" s="1" t="s">
        <v>33</v>
      </c>
      <c r="S285" s="1" t="s">
        <v>34</v>
      </c>
      <c r="T285" s="1" t="s">
        <v>28</v>
      </c>
      <c r="U285" s="1" t="s">
        <v>283</v>
      </c>
      <c r="W285" s="1" t="str">
        <f>IF($N$11="ENTER INITIALS","",IF(V285="","NO",IF(V285&lt;33,"YES","NO")))</f>
        <v/>
      </c>
      <c r="X285" s="5" t="e" cm="1">
        <f t="array" ref="X285">_xlfn.IFS(W285="YES",1,W285="NO",0,W285="NO AMP",0)</f>
        <v>#N/A</v>
      </c>
      <c r="Y285" s="10">
        <v>68</v>
      </c>
    </row>
    <row r="286" spans="16:25">
      <c r="P286" s="1" t="str">
        <f t="shared" si="10"/>
        <v/>
      </c>
      <c r="Q286" s="1" t="s">
        <v>285</v>
      </c>
      <c r="R286" s="1" t="s">
        <v>26</v>
      </c>
      <c r="S286" s="1" t="s">
        <v>27</v>
      </c>
      <c r="T286" s="1" t="s">
        <v>28</v>
      </c>
      <c r="U286" s="1" t="s">
        <v>286</v>
      </c>
      <c r="W286" s="1" t="str">
        <f>IF($N$11="ENTER INITIALS","",IF(V286="","INVALID",IF(V286&lt;33,"VALID","INVALID")))</f>
        <v/>
      </c>
      <c r="X286" s="5" t="e" cm="1">
        <f t="array" ref="X286">_xlfn.IFS(W286="VALID",1,W286="INVALID",0,W286="NO AMP",0)</f>
        <v>#N/A</v>
      </c>
      <c r="Y286" s="10">
        <v>69</v>
      </c>
    </row>
    <row r="287" spans="16:25">
      <c r="P287" s="1" t="str">
        <f t="shared" si="10"/>
        <v/>
      </c>
      <c r="Q287" s="1" t="s">
        <v>285</v>
      </c>
      <c r="R287" s="1" t="s">
        <v>33</v>
      </c>
      <c r="S287" s="1" t="s">
        <v>34</v>
      </c>
      <c r="T287" s="1" t="s">
        <v>28</v>
      </c>
      <c r="U287" s="1" t="s">
        <v>286</v>
      </c>
      <c r="W287" s="1" t="str">
        <f>IF($N$11="ENTER INITIALS","",IF(V287="","NO",IF(V287&lt;33,"YES","NO")))</f>
        <v/>
      </c>
      <c r="X287" s="5" t="e" cm="1">
        <f t="array" ref="X287">_xlfn.IFS(W287="YES",1,W287="NO",0,W287="NO AMP",0)</f>
        <v>#N/A</v>
      </c>
      <c r="Y287" s="10">
        <v>69</v>
      </c>
    </row>
    <row r="288" spans="16:25">
      <c r="P288" s="1" t="str">
        <f t="shared" si="10"/>
        <v/>
      </c>
      <c r="Q288" s="1" t="s">
        <v>287</v>
      </c>
      <c r="R288" s="1" t="s">
        <v>26</v>
      </c>
      <c r="S288" s="1" t="s">
        <v>27</v>
      </c>
      <c r="T288" s="1" t="s">
        <v>28</v>
      </c>
      <c r="U288" s="1" t="s">
        <v>286</v>
      </c>
      <c r="W288" s="1" t="str">
        <f>IF($N$11="ENTER INITIALS","",IF(V288="","INVALID",IF(V288&lt;33,"VALID","INVALID")))</f>
        <v/>
      </c>
      <c r="X288" s="5" t="e" cm="1">
        <f t="array" ref="X288">_xlfn.IFS(W288="VALID",1,W288="INVALID",0,W288="NO AMP",0)</f>
        <v>#N/A</v>
      </c>
      <c r="Y288" s="10">
        <v>69</v>
      </c>
    </row>
    <row r="289" spans="16:25">
      <c r="P289" s="1" t="str">
        <f t="shared" si="10"/>
        <v/>
      </c>
      <c r="Q289" s="1" t="s">
        <v>287</v>
      </c>
      <c r="R289" s="1" t="s">
        <v>33</v>
      </c>
      <c r="S289" s="1" t="s">
        <v>34</v>
      </c>
      <c r="T289" s="1" t="s">
        <v>28</v>
      </c>
      <c r="U289" s="1" t="s">
        <v>286</v>
      </c>
      <c r="W289" s="1" t="str">
        <f>IF($N$11="ENTER INITIALS","",IF(V289="","NO",IF(V289&lt;33,"YES","NO")))</f>
        <v/>
      </c>
      <c r="X289" s="5" t="e" cm="1">
        <f t="array" ref="X289">_xlfn.IFS(W289="YES",1,W289="NO",0,W289="NO AMP",0)</f>
        <v>#N/A</v>
      </c>
      <c r="Y289" s="10">
        <v>69</v>
      </c>
    </row>
    <row r="290" spans="16:25">
      <c r="P290" s="1" t="str">
        <f t="shared" si="10"/>
        <v/>
      </c>
      <c r="Q290" s="1" t="s">
        <v>288</v>
      </c>
      <c r="R290" s="1" t="s">
        <v>26</v>
      </c>
      <c r="S290" s="1" t="s">
        <v>27</v>
      </c>
      <c r="T290" s="1" t="s">
        <v>28</v>
      </c>
      <c r="U290" s="1" t="s">
        <v>289</v>
      </c>
      <c r="W290" s="1" t="str">
        <f>IF($N$11="ENTER INITIALS","",IF(V290="","INVALID",IF(V290&lt;33,"VALID","INVALID")))</f>
        <v/>
      </c>
      <c r="X290" s="5" t="e" cm="1">
        <f t="array" ref="X290">_xlfn.IFS(W290="VALID",1,W290="INVALID",0,W290="NO AMP",0)</f>
        <v>#N/A</v>
      </c>
      <c r="Y290" s="10">
        <v>70</v>
      </c>
    </row>
    <row r="291" spans="16:25">
      <c r="P291" s="1" t="str">
        <f t="shared" si="10"/>
        <v/>
      </c>
      <c r="Q291" s="1" t="s">
        <v>288</v>
      </c>
      <c r="R291" s="1" t="s">
        <v>33</v>
      </c>
      <c r="S291" s="1" t="s">
        <v>34</v>
      </c>
      <c r="T291" s="1" t="s">
        <v>28</v>
      </c>
      <c r="U291" s="1" t="s">
        <v>289</v>
      </c>
      <c r="W291" s="1" t="str">
        <f>IF($N$11="ENTER INITIALS","",IF(V291="","NO",IF(V291&lt;33,"YES","NO")))</f>
        <v/>
      </c>
      <c r="X291" s="5" t="e" cm="1">
        <f t="array" ref="X291">_xlfn.IFS(W291="YES",1,W291="NO",0,W291="NO AMP",0)</f>
        <v>#N/A</v>
      </c>
      <c r="Y291" s="10">
        <v>70</v>
      </c>
    </row>
    <row r="292" spans="16:25">
      <c r="P292" s="1" t="str">
        <f t="shared" si="10"/>
        <v/>
      </c>
      <c r="Q292" s="1" t="s">
        <v>290</v>
      </c>
      <c r="R292" s="1" t="s">
        <v>26</v>
      </c>
      <c r="S292" s="1" t="s">
        <v>27</v>
      </c>
      <c r="T292" s="1" t="s">
        <v>28</v>
      </c>
      <c r="U292" s="1" t="s">
        <v>289</v>
      </c>
      <c r="W292" s="1" t="str">
        <f>IF($N$11="ENTER INITIALS","",IF(V292="","INVALID",IF(V292&lt;33,"VALID","INVALID")))</f>
        <v/>
      </c>
      <c r="X292" s="5" t="e" cm="1">
        <f t="array" ref="X292">_xlfn.IFS(W292="VALID",1,W292="INVALID",0,W292="NO AMP",0)</f>
        <v>#N/A</v>
      </c>
      <c r="Y292" s="10">
        <v>70</v>
      </c>
    </row>
    <row r="293" spans="16:25">
      <c r="P293" s="1" t="str">
        <f t="shared" si="10"/>
        <v/>
      </c>
      <c r="Q293" s="1" t="s">
        <v>290</v>
      </c>
      <c r="R293" s="1" t="s">
        <v>33</v>
      </c>
      <c r="S293" s="1" t="s">
        <v>34</v>
      </c>
      <c r="T293" s="1" t="s">
        <v>28</v>
      </c>
      <c r="U293" s="1" t="s">
        <v>289</v>
      </c>
      <c r="W293" s="1" t="str">
        <f>IF($N$11="ENTER INITIALS","",IF(V293="","NO",IF(V293&lt;33,"YES","NO")))</f>
        <v/>
      </c>
      <c r="X293" s="5" t="e" cm="1">
        <f t="array" ref="X293">_xlfn.IFS(W293="YES",1,W293="NO",0,W293="NO AMP",0)</f>
        <v>#N/A</v>
      </c>
      <c r="Y293" s="10">
        <v>70</v>
      </c>
    </row>
    <row r="294" spans="16:25">
      <c r="P294" s="1" t="str">
        <f t="shared" si="10"/>
        <v/>
      </c>
      <c r="Q294" s="1" t="s">
        <v>291</v>
      </c>
      <c r="R294" s="1" t="s">
        <v>26</v>
      </c>
      <c r="S294" s="1" t="s">
        <v>27</v>
      </c>
      <c r="T294" s="1" t="s">
        <v>28</v>
      </c>
      <c r="U294" s="1" t="s">
        <v>292</v>
      </c>
      <c r="W294" s="1" t="str">
        <f>IF($N$11="ENTER INITIALS","",IF(V294="","INVALID",IF(V294&lt;33,"VALID","INVALID")))</f>
        <v/>
      </c>
      <c r="X294" s="5" t="e" cm="1">
        <f t="array" ref="X294">_xlfn.IFS(W294="VALID",1,W294="INVALID",0,W294="NO AMP",0)</f>
        <v>#N/A</v>
      </c>
      <c r="Y294" s="10">
        <v>71</v>
      </c>
    </row>
    <row r="295" spans="16:25">
      <c r="P295" s="1" t="str">
        <f t="shared" si="10"/>
        <v/>
      </c>
      <c r="Q295" s="1" t="s">
        <v>291</v>
      </c>
      <c r="R295" s="1" t="s">
        <v>33</v>
      </c>
      <c r="S295" s="1" t="s">
        <v>34</v>
      </c>
      <c r="T295" s="1" t="s">
        <v>28</v>
      </c>
      <c r="U295" s="1" t="s">
        <v>292</v>
      </c>
      <c r="W295" s="1" t="str">
        <f>IF($N$11="ENTER INITIALS","",IF(V295="","NO",IF(V295&lt;33,"YES","NO")))</f>
        <v/>
      </c>
      <c r="X295" s="5" t="e" cm="1">
        <f t="array" ref="X295">_xlfn.IFS(W295="YES",1,W295="NO",0,W295="NO AMP",0)</f>
        <v>#N/A</v>
      </c>
      <c r="Y295" s="10">
        <v>71</v>
      </c>
    </row>
    <row r="296" spans="16:25">
      <c r="P296" s="1" t="str">
        <f t="shared" si="10"/>
        <v/>
      </c>
      <c r="Q296" s="1" t="s">
        <v>293</v>
      </c>
      <c r="R296" s="1" t="s">
        <v>26</v>
      </c>
      <c r="S296" s="1" t="s">
        <v>27</v>
      </c>
      <c r="T296" s="1" t="s">
        <v>28</v>
      </c>
      <c r="U296" s="1" t="s">
        <v>292</v>
      </c>
      <c r="W296" s="1" t="str">
        <f>IF($N$11="ENTER INITIALS","",IF(V296="","INVALID",IF(V296&lt;33,"VALID","INVALID")))</f>
        <v/>
      </c>
      <c r="X296" s="5" t="e" cm="1">
        <f t="array" ref="X296">_xlfn.IFS(W296="VALID",1,W296="INVALID",0,W296="NO AMP",0)</f>
        <v>#N/A</v>
      </c>
      <c r="Y296" s="10">
        <v>71</v>
      </c>
    </row>
    <row r="297" spans="16:25">
      <c r="P297" s="1" t="str">
        <f t="shared" si="10"/>
        <v/>
      </c>
      <c r="Q297" s="1" t="s">
        <v>293</v>
      </c>
      <c r="R297" s="1" t="s">
        <v>33</v>
      </c>
      <c r="S297" s="1" t="s">
        <v>34</v>
      </c>
      <c r="T297" s="1" t="s">
        <v>28</v>
      </c>
      <c r="U297" s="1" t="s">
        <v>292</v>
      </c>
      <c r="W297" s="1" t="str">
        <f>IF($N$11="ENTER INITIALS","",IF(V297="","NO",IF(V297&lt;33,"YES","NO")))</f>
        <v/>
      </c>
      <c r="X297" s="5" t="e" cm="1">
        <f t="array" ref="X297">_xlfn.IFS(W297="YES",1,W297="NO",0,W297="NO AMP",0)</f>
        <v>#N/A</v>
      </c>
      <c r="Y297" s="10">
        <v>71</v>
      </c>
    </row>
    <row r="298" spans="16:25">
      <c r="P298" s="1" t="str">
        <f t="shared" si="10"/>
        <v/>
      </c>
      <c r="Q298" s="1" t="s">
        <v>294</v>
      </c>
      <c r="R298" s="1" t="s">
        <v>26</v>
      </c>
      <c r="S298" s="1" t="s">
        <v>27</v>
      </c>
      <c r="T298" s="1" t="s">
        <v>28</v>
      </c>
      <c r="U298" s="1" t="s">
        <v>295</v>
      </c>
      <c r="W298" s="1" t="str">
        <f>IF($N$11="ENTER INITIALS","",IF(V298="","INVALID",IF(V298&lt;33,"VALID","INVALID")))</f>
        <v/>
      </c>
      <c r="X298" s="5" t="e" cm="1">
        <f t="array" ref="X298">_xlfn.IFS(W298="VALID",1,W298="INVALID",0,W298="NO AMP",0)</f>
        <v>#N/A</v>
      </c>
      <c r="Y298" s="10">
        <v>72</v>
      </c>
    </row>
    <row r="299" spans="16:25">
      <c r="P299" s="1" t="str">
        <f t="shared" si="10"/>
        <v/>
      </c>
      <c r="Q299" s="1" t="s">
        <v>294</v>
      </c>
      <c r="R299" s="1" t="s">
        <v>33</v>
      </c>
      <c r="S299" s="1" t="s">
        <v>34</v>
      </c>
      <c r="T299" s="1" t="s">
        <v>28</v>
      </c>
      <c r="U299" s="1" t="s">
        <v>295</v>
      </c>
      <c r="W299" s="1" t="str">
        <f>IF($N$11="ENTER INITIALS","",IF(V299="","NO",IF(V299&lt;33,"YES","NO")))</f>
        <v/>
      </c>
      <c r="X299" s="5" t="e" cm="1">
        <f t="array" ref="X299">_xlfn.IFS(W299="YES",1,W299="NO",0,W299="NO AMP",0)</f>
        <v>#N/A</v>
      </c>
      <c r="Y299" s="10">
        <v>72</v>
      </c>
    </row>
    <row r="300" spans="16:25">
      <c r="P300" s="1" t="str">
        <f t="shared" si="10"/>
        <v/>
      </c>
      <c r="Q300" s="1" t="s">
        <v>296</v>
      </c>
      <c r="R300" s="1" t="s">
        <v>26</v>
      </c>
      <c r="S300" s="1" t="s">
        <v>27</v>
      </c>
      <c r="T300" s="1" t="s">
        <v>28</v>
      </c>
      <c r="U300" s="1" t="s">
        <v>295</v>
      </c>
      <c r="W300" s="1" t="str">
        <f>IF($N$11="ENTER INITIALS","",IF(V300="","INVALID",IF(V300&lt;33,"VALID","INVALID")))</f>
        <v/>
      </c>
      <c r="X300" s="5" t="e" cm="1">
        <f t="array" ref="X300">_xlfn.IFS(W300="VALID",1,W300="INVALID",0,W300="NO AMP",0)</f>
        <v>#N/A</v>
      </c>
      <c r="Y300" s="10">
        <v>72</v>
      </c>
    </row>
    <row r="301" spans="16:25">
      <c r="P301" s="1" t="str">
        <f t="shared" si="10"/>
        <v/>
      </c>
      <c r="Q301" s="1" t="s">
        <v>296</v>
      </c>
      <c r="R301" s="1" t="s">
        <v>33</v>
      </c>
      <c r="S301" s="1" t="s">
        <v>34</v>
      </c>
      <c r="T301" s="1" t="s">
        <v>28</v>
      </c>
      <c r="U301" s="1" t="s">
        <v>295</v>
      </c>
      <c r="W301" s="1" t="str">
        <f>IF($N$11="ENTER INITIALS","",IF(V301="","NO",IF(V301&lt;33,"YES","NO")))</f>
        <v/>
      </c>
      <c r="X301" s="5" t="e" cm="1">
        <f t="array" ref="X301">_xlfn.IFS(W301="YES",1,W301="NO",0,W301="NO AMP",0)</f>
        <v>#N/A</v>
      </c>
      <c r="Y301" s="10">
        <v>72</v>
      </c>
    </row>
    <row r="302" spans="16:25">
      <c r="P302" s="1" t="str">
        <f t="shared" si="10"/>
        <v/>
      </c>
      <c r="Q302" s="1" t="s">
        <v>297</v>
      </c>
      <c r="R302" s="1" t="s">
        <v>26</v>
      </c>
      <c r="S302" s="1" t="s">
        <v>27</v>
      </c>
      <c r="T302" s="1" t="s">
        <v>28</v>
      </c>
      <c r="U302" s="1" t="s">
        <v>298</v>
      </c>
      <c r="W302" s="1" t="str">
        <f>IF($N$11="ENTER INITIALS","",IF(V302="","INVALID",IF(V302&lt;33,"VALID","INVALID")))</f>
        <v/>
      </c>
      <c r="X302" s="5" t="e" cm="1">
        <f t="array" ref="X302">_xlfn.IFS(W302="VALID",1,W302="INVALID",0,W302="NO AMP",0)</f>
        <v>#N/A</v>
      </c>
      <c r="Y302" s="10">
        <v>73</v>
      </c>
    </row>
    <row r="303" spans="16:25">
      <c r="P303" s="1" t="str">
        <f t="shared" si="10"/>
        <v/>
      </c>
      <c r="Q303" s="1" t="s">
        <v>297</v>
      </c>
      <c r="R303" s="1" t="s">
        <v>33</v>
      </c>
      <c r="S303" s="1" t="s">
        <v>34</v>
      </c>
      <c r="T303" s="1" t="s">
        <v>28</v>
      </c>
      <c r="U303" s="1" t="s">
        <v>298</v>
      </c>
      <c r="W303" s="1" t="str">
        <f>IF($N$11="ENTER INITIALS","",IF(V303="","NO",IF(V303&lt;33,"YES","NO")))</f>
        <v/>
      </c>
      <c r="X303" s="5" t="e" cm="1">
        <f t="array" ref="X303">_xlfn.IFS(W303="YES",1,W303="NO",0,W303="NO AMP",0)</f>
        <v>#N/A</v>
      </c>
      <c r="Y303" s="10">
        <v>73</v>
      </c>
    </row>
    <row r="304" spans="16:25">
      <c r="P304" s="1" t="str">
        <f t="shared" si="10"/>
        <v/>
      </c>
      <c r="Q304" s="1" t="s">
        <v>299</v>
      </c>
      <c r="R304" s="1" t="s">
        <v>26</v>
      </c>
      <c r="S304" s="1" t="s">
        <v>27</v>
      </c>
      <c r="T304" s="1" t="s">
        <v>28</v>
      </c>
      <c r="U304" s="1" t="s">
        <v>298</v>
      </c>
      <c r="W304" s="1" t="str">
        <f>IF($N$11="ENTER INITIALS","",IF(V304="","INVALID",IF(V304&lt;33,"VALID","INVALID")))</f>
        <v/>
      </c>
      <c r="X304" s="5" t="e" cm="1">
        <f t="array" ref="X304">_xlfn.IFS(W304="VALID",1,W304="INVALID",0,W304="NO AMP",0)</f>
        <v>#N/A</v>
      </c>
      <c r="Y304" s="10">
        <v>73</v>
      </c>
    </row>
    <row r="305" spans="16:25">
      <c r="P305" s="1" t="str">
        <f t="shared" si="10"/>
        <v/>
      </c>
      <c r="Q305" s="1" t="s">
        <v>299</v>
      </c>
      <c r="R305" s="1" t="s">
        <v>33</v>
      </c>
      <c r="S305" s="1" t="s">
        <v>34</v>
      </c>
      <c r="T305" s="1" t="s">
        <v>28</v>
      </c>
      <c r="U305" s="1" t="s">
        <v>298</v>
      </c>
      <c r="W305" s="1" t="str">
        <f>IF($N$11="ENTER INITIALS","",IF(V305="","NO",IF(V305&lt;33,"YES","NO")))</f>
        <v/>
      </c>
      <c r="X305" s="5" t="e" cm="1">
        <f t="array" ref="X305">_xlfn.IFS(W305="YES",1,W305="NO",0,W305="NO AMP",0)</f>
        <v>#N/A</v>
      </c>
      <c r="Y305" s="10">
        <v>73</v>
      </c>
    </row>
    <row r="306" spans="16:25">
      <c r="P306" s="1" t="str">
        <f t="shared" si="10"/>
        <v/>
      </c>
      <c r="Q306" s="1" t="s">
        <v>300</v>
      </c>
      <c r="R306" s="1" t="s">
        <v>26</v>
      </c>
      <c r="S306" s="1" t="s">
        <v>27</v>
      </c>
      <c r="T306" s="1" t="s">
        <v>28</v>
      </c>
      <c r="U306" s="1" t="s">
        <v>301</v>
      </c>
      <c r="W306" s="1" t="str">
        <f>IF($N$11="ENTER INITIALS","",IF(V306="","INVALID",IF(V306&lt;33,"VALID","INVALID")))</f>
        <v/>
      </c>
      <c r="X306" s="5" t="e" cm="1">
        <f t="array" ref="X306">_xlfn.IFS(W306="VALID",1,W306="INVALID",0,W306="NO AMP",0)</f>
        <v>#N/A</v>
      </c>
      <c r="Y306" s="10">
        <v>74</v>
      </c>
    </row>
    <row r="307" spans="16:25">
      <c r="P307" s="1" t="str">
        <f t="shared" si="10"/>
        <v/>
      </c>
      <c r="Q307" s="1" t="s">
        <v>300</v>
      </c>
      <c r="R307" s="1" t="s">
        <v>33</v>
      </c>
      <c r="S307" s="1" t="s">
        <v>34</v>
      </c>
      <c r="T307" s="1" t="s">
        <v>28</v>
      </c>
      <c r="U307" s="1" t="s">
        <v>301</v>
      </c>
      <c r="W307" s="1" t="str">
        <f>IF($N$11="ENTER INITIALS","",IF(V307="","NO",IF(V307&lt;33,"YES","NO")))</f>
        <v/>
      </c>
      <c r="X307" s="5" t="e" cm="1">
        <f t="array" ref="X307">_xlfn.IFS(W307="YES",1,W307="NO",0,W307="NO AMP",0)</f>
        <v>#N/A</v>
      </c>
      <c r="Y307" s="10">
        <v>74</v>
      </c>
    </row>
    <row r="308" spans="16:25">
      <c r="P308" s="1" t="str">
        <f t="shared" si="10"/>
        <v/>
      </c>
      <c r="Q308" s="1" t="s">
        <v>302</v>
      </c>
      <c r="R308" s="1" t="s">
        <v>26</v>
      </c>
      <c r="S308" s="1" t="s">
        <v>27</v>
      </c>
      <c r="T308" s="1" t="s">
        <v>28</v>
      </c>
      <c r="U308" s="1" t="s">
        <v>301</v>
      </c>
      <c r="W308" s="1" t="str">
        <f>IF($N$11="ENTER INITIALS","",IF(V308="","INVALID",IF(V308&lt;33,"VALID","INVALID")))</f>
        <v/>
      </c>
      <c r="X308" s="5" t="e" cm="1">
        <f t="array" ref="X308">_xlfn.IFS(W308="VALID",1,W308="INVALID",0,W308="NO AMP",0)</f>
        <v>#N/A</v>
      </c>
      <c r="Y308" s="10">
        <v>74</v>
      </c>
    </row>
    <row r="309" spans="16:25">
      <c r="P309" s="1" t="str">
        <f t="shared" si="10"/>
        <v/>
      </c>
      <c r="Q309" s="1" t="s">
        <v>302</v>
      </c>
      <c r="R309" s="1" t="s">
        <v>33</v>
      </c>
      <c r="S309" s="1" t="s">
        <v>34</v>
      </c>
      <c r="T309" s="1" t="s">
        <v>28</v>
      </c>
      <c r="U309" s="1" t="s">
        <v>301</v>
      </c>
      <c r="W309" s="1" t="str">
        <f>IF($N$11="ENTER INITIALS","",IF(V309="","NO",IF(V309&lt;33,"YES","NO")))</f>
        <v/>
      </c>
      <c r="X309" s="5" t="e" cm="1">
        <f t="array" ref="X309">_xlfn.IFS(W309="YES",1,W309="NO",0,W309="NO AMP",0)</f>
        <v>#N/A</v>
      </c>
      <c r="Y309" s="10">
        <v>74</v>
      </c>
    </row>
    <row r="310" spans="16:25">
      <c r="P310" s="1" t="str">
        <f t="shared" si="10"/>
        <v/>
      </c>
      <c r="Q310" s="1" t="s">
        <v>303</v>
      </c>
      <c r="R310" s="1" t="s">
        <v>26</v>
      </c>
      <c r="S310" s="1" t="s">
        <v>27</v>
      </c>
      <c r="T310" s="1" t="s">
        <v>28</v>
      </c>
      <c r="U310" s="1" t="s">
        <v>304</v>
      </c>
      <c r="W310" s="1" t="str">
        <f>IF($N$11="ENTER INITIALS","",IF(V310="","INVALID",IF(V310&lt;33,"VALID","INVALID")))</f>
        <v/>
      </c>
      <c r="X310" s="5" t="e" cm="1">
        <f t="array" ref="X310">_xlfn.IFS(W310="VALID",1,W310="INVALID",0,W310="NO AMP",0)</f>
        <v>#N/A</v>
      </c>
      <c r="Y310" s="10">
        <v>75</v>
      </c>
    </row>
    <row r="311" spans="16:25">
      <c r="P311" s="1" t="str">
        <f t="shared" si="10"/>
        <v/>
      </c>
      <c r="Q311" s="1" t="s">
        <v>303</v>
      </c>
      <c r="R311" s="1" t="s">
        <v>33</v>
      </c>
      <c r="S311" s="1" t="s">
        <v>34</v>
      </c>
      <c r="T311" s="1" t="s">
        <v>28</v>
      </c>
      <c r="U311" s="1" t="s">
        <v>304</v>
      </c>
      <c r="W311" s="1" t="str">
        <f>IF($N$11="ENTER INITIALS","",IF(V311="","NO",IF(V311&lt;33,"YES","NO")))</f>
        <v/>
      </c>
      <c r="X311" s="5" t="e" cm="1">
        <f t="array" ref="X311">_xlfn.IFS(W311="YES",1,W311="NO",0,W311="NO AMP",0)</f>
        <v>#N/A</v>
      </c>
      <c r="Y311" s="10">
        <v>75</v>
      </c>
    </row>
    <row r="312" spans="16:25">
      <c r="P312" s="1" t="str">
        <f t="shared" si="10"/>
        <v/>
      </c>
      <c r="Q312" s="1" t="s">
        <v>305</v>
      </c>
      <c r="R312" s="1" t="s">
        <v>26</v>
      </c>
      <c r="S312" s="1" t="s">
        <v>27</v>
      </c>
      <c r="T312" s="1" t="s">
        <v>28</v>
      </c>
      <c r="U312" s="1" t="s">
        <v>304</v>
      </c>
      <c r="W312" s="1" t="str">
        <f>IF($N$11="ENTER INITIALS","",IF(V312="","INVALID",IF(V312&lt;33,"VALID","INVALID")))</f>
        <v/>
      </c>
      <c r="X312" s="5" t="e" cm="1">
        <f t="array" ref="X312">_xlfn.IFS(W312="VALID",1,W312="INVALID",0,W312="NO AMP",0)</f>
        <v>#N/A</v>
      </c>
      <c r="Y312" s="10">
        <v>75</v>
      </c>
    </row>
    <row r="313" spans="16:25">
      <c r="P313" s="1" t="str">
        <f t="shared" si="10"/>
        <v/>
      </c>
      <c r="Q313" s="1" t="s">
        <v>305</v>
      </c>
      <c r="R313" s="1" t="s">
        <v>33</v>
      </c>
      <c r="S313" s="1" t="s">
        <v>34</v>
      </c>
      <c r="T313" s="1" t="s">
        <v>28</v>
      </c>
      <c r="U313" s="1" t="s">
        <v>304</v>
      </c>
      <c r="W313" s="1" t="str">
        <f>IF($N$11="ENTER INITIALS","",IF(V313="","NO",IF(V313&lt;33,"YES","NO")))</f>
        <v/>
      </c>
      <c r="X313" s="5" t="e" cm="1">
        <f t="array" ref="X313">_xlfn.IFS(W313="YES",1,W313="NO",0,W313="NO AMP",0)</f>
        <v>#N/A</v>
      </c>
      <c r="Y313" s="10">
        <v>75</v>
      </c>
    </row>
    <row r="314" spans="16:25">
      <c r="P314" s="1" t="str">
        <f t="shared" si="10"/>
        <v/>
      </c>
      <c r="Q314" s="1" t="s">
        <v>306</v>
      </c>
      <c r="R314" s="1" t="s">
        <v>26</v>
      </c>
      <c r="S314" s="1" t="s">
        <v>27</v>
      </c>
      <c r="T314" s="1" t="s">
        <v>28</v>
      </c>
      <c r="U314" s="1" t="s">
        <v>307</v>
      </c>
      <c r="W314" s="1" t="str">
        <f>IF($N$11="ENTER INITIALS","",IF(V314="","INVALID",IF(V314&lt;33,"VALID","INVALID")))</f>
        <v/>
      </c>
      <c r="X314" s="5" t="e" cm="1">
        <f t="array" ref="X314">_xlfn.IFS(W314="VALID",1,W314="INVALID",0,W314="NO AMP",0)</f>
        <v>#N/A</v>
      </c>
      <c r="Y314" s="10">
        <v>76</v>
      </c>
    </row>
    <row r="315" spans="16:25">
      <c r="P315" s="1" t="str">
        <f t="shared" si="10"/>
        <v/>
      </c>
      <c r="Q315" s="1" t="s">
        <v>306</v>
      </c>
      <c r="R315" s="1" t="s">
        <v>33</v>
      </c>
      <c r="S315" s="1" t="s">
        <v>34</v>
      </c>
      <c r="T315" s="1" t="s">
        <v>28</v>
      </c>
      <c r="U315" s="1" t="s">
        <v>307</v>
      </c>
      <c r="W315" s="1" t="str">
        <f>IF($N$11="ENTER INITIALS","",IF(V315="","NO",IF(V315&lt;33,"YES","NO")))</f>
        <v/>
      </c>
      <c r="X315" s="5" t="e" cm="1">
        <f t="array" ref="X315">_xlfn.IFS(W315="YES",1,W315="NO",0,W315="NO AMP",0)</f>
        <v>#N/A</v>
      </c>
      <c r="Y315" s="10">
        <v>76</v>
      </c>
    </row>
    <row r="316" spans="16:25">
      <c r="P316" s="1" t="str">
        <f t="shared" si="10"/>
        <v/>
      </c>
      <c r="Q316" s="1" t="s">
        <v>308</v>
      </c>
      <c r="R316" s="1" t="s">
        <v>26</v>
      </c>
      <c r="S316" s="1" t="s">
        <v>27</v>
      </c>
      <c r="T316" s="1" t="s">
        <v>28</v>
      </c>
      <c r="U316" s="1" t="s">
        <v>307</v>
      </c>
      <c r="W316" s="1" t="str">
        <f>IF($N$11="ENTER INITIALS","",IF(V316="","INVALID",IF(V316&lt;33,"VALID","INVALID")))</f>
        <v/>
      </c>
      <c r="X316" s="5" t="e" cm="1">
        <f t="array" ref="X316">_xlfn.IFS(W316="VALID",1,W316="INVALID",0,W316="NO AMP",0)</f>
        <v>#N/A</v>
      </c>
      <c r="Y316" s="10">
        <v>76</v>
      </c>
    </row>
    <row r="317" spans="16:25">
      <c r="P317" s="1" t="str">
        <f t="shared" si="10"/>
        <v/>
      </c>
      <c r="Q317" s="1" t="s">
        <v>308</v>
      </c>
      <c r="R317" s="1" t="s">
        <v>33</v>
      </c>
      <c r="S317" s="1" t="s">
        <v>34</v>
      </c>
      <c r="T317" s="1" t="s">
        <v>28</v>
      </c>
      <c r="U317" s="1" t="s">
        <v>307</v>
      </c>
      <c r="W317" s="1" t="str">
        <f>IF($N$11="ENTER INITIALS","",IF(V317="","NO",IF(V317&lt;33,"YES","NO")))</f>
        <v/>
      </c>
      <c r="X317" s="5" t="e" cm="1">
        <f t="array" ref="X317">_xlfn.IFS(W317="YES",1,W317="NO",0,W317="NO AMP",0)</f>
        <v>#N/A</v>
      </c>
      <c r="Y317" s="10">
        <v>76</v>
      </c>
    </row>
    <row r="318" spans="16:25">
      <c r="P318" s="1" t="str">
        <f t="shared" si="10"/>
        <v/>
      </c>
      <c r="Q318" s="1" t="s">
        <v>309</v>
      </c>
      <c r="R318" s="1" t="s">
        <v>26</v>
      </c>
      <c r="S318" s="1" t="s">
        <v>27</v>
      </c>
      <c r="T318" s="1" t="s">
        <v>28</v>
      </c>
      <c r="U318" s="1" t="s">
        <v>310</v>
      </c>
      <c r="W318" s="1" t="str">
        <f>IF($N$11="ENTER INITIALS","",IF(V318="","INVALID",IF(V318&lt;33,"VALID","INVALID")))</f>
        <v/>
      </c>
      <c r="X318" s="5" t="e" cm="1">
        <f t="array" ref="X318">_xlfn.IFS(W318="VALID",1,W318="INVALID",0,W318="NO AMP",0)</f>
        <v>#N/A</v>
      </c>
      <c r="Y318" s="10">
        <v>77</v>
      </c>
    </row>
    <row r="319" spans="16:25">
      <c r="P319" s="1" t="str">
        <f t="shared" si="10"/>
        <v/>
      </c>
      <c r="Q319" s="1" t="s">
        <v>309</v>
      </c>
      <c r="R319" s="1" t="s">
        <v>33</v>
      </c>
      <c r="S319" s="1" t="s">
        <v>34</v>
      </c>
      <c r="T319" s="1" t="s">
        <v>28</v>
      </c>
      <c r="U319" s="1" t="s">
        <v>310</v>
      </c>
      <c r="W319" s="1" t="str">
        <f>IF($N$11="ENTER INITIALS","",IF(V319="","NO",IF(V319&lt;33,"YES","NO")))</f>
        <v/>
      </c>
      <c r="X319" s="5" t="e" cm="1">
        <f t="array" ref="X319">_xlfn.IFS(W319="YES",1,W319="NO",0,W319="NO AMP",0)</f>
        <v>#N/A</v>
      </c>
      <c r="Y319" s="10">
        <v>77</v>
      </c>
    </row>
    <row r="320" spans="16:25">
      <c r="P320" s="1" t="str">
        <f t="shared" si="10"/>
        <v/>
      </c>
      <c r="Q320" s="1" t="s">
        <v>311</v>
      </c>
      <c r="R320" s="1" t="s">
        <v>26</v>
      </c>
      <c r="S320" s="1" t="s">
        <v>27</v>
      </c>
      <c r="T320" s="1" t="s">
        <v>28</v>
      </c>
      <c r="U320" s="1" t="s">
        <v>310</v>
      </c>
      <c r="W320" s="1" t="str">
        <f>IF($N$11="ENTER INITIALS","",IF(V320="","INVALID",IF(V320&lt;33,"VALID","INVALID")))</f>
        <v/>
      </c>
      <c r="X320" s="5" t="e" cm="1">
        <f t="array" ref="X320">_xlfn.IFS(W320="VALID",1,W320="INVALID",0,W320="NO AMP",0)</f>
        <v>#N/A</v>
      </c>
      <c r="Y320" s="10">
        <v>77</v>
      </c>
    </row>
    <row r="321" spans="16:25">
      <c r="P321" s="1" t="str">
        <f t="shared" si="10"/>
        <v/>
      </c>
      <c r="Q321" s="1" t="s">
        <v>311</v>
      </c>
      <c r="R321" s="1" t="s">
        <v>33</v>
      </c>
      <c r="S321" s="1" t="s">
        <v>34</v>
      </c>
      <c r="T321" s="1" t="s">
        <v>28</v>
      </c>
      <c r="U321" s="1" t="s">
        <v>310</v>
      </c>
      <c r="W321" s="1" t="str">
        <f>IF($N$11="ENTER INITIALS","",IF(V321="","NO",IF(V321&lt;33,"YES","NO")))</f>
        <v/>
      </c>
      <c r="X321" s="5" t="e" cm="1">
        <f t="array" ref="X321">_xlfn.IFS(W321="YES",1,W321="NO",0,W321="NO AMP",0)</f>
        <v>#N/A</v>
      </c>
      <c r="Y321" s="10">
        <v>77</v>
      </c>
    </row>
    <row r="322" spans="16:25">
      <c r="P322" s="1" t="str">
        <f t="shared" si="10"/>
        <v/>
      </c>
      <c r="Q322" s="1" t="s">
        <v>312</v>
      </c>
      <c r="R322" s="1" t="s">
        <v>26</v>
      </c>
      <c r="S322" s="1" t="s">
        <v>27</v>
      </c>
      <c r="T322" s="1" t="s">
        <v>28</v>
      </c>
      <c r="U322" s="1" t="s">
        <v>313</v>
      </c>
      <c r="W322" s="1" t="str">
        <f>IF($N$11="ENTER INITIALS","",IF(V322="","INVALID",IF(V322&lt;33,"VALID","INVALID")))</f>
        <v/>
      </c>
      <c r="X322" s="5" t="e" cm="1">
        <f t="array" ref="X322">_xlfn.IFS(W322="VALID",1,W322="INVALID",0,W322="NO AMP",0)</f>
        <v>#N/A</v>
      </c>
      <c r="Y322" s="10">
        <v>78</v>
      </c>
    </row>
    <row r="323" spans="16:25">
      <c r="P323" s="1" t="str">
        <f t="shared" si="10"/>
        <v/>
      </c>
      <c r="Q323" s="1" t="s">
        <v>312</v>
      </c>
      <c r="R323" s="1" t="s">
        <v>33</v>
      </c>
      <c r="S323" s="1" t="s">
        <v>34</v>
      </c>
      <c r="T323" s="1" t="s">
        <v>28</v>
      </c>
      <c r="U323" s="1" t="s">
        <v>313</v>
      </c>
      <c r="W323" s="1" t="str">
        <f>IF($N$11="ENTER INITIALS","",IF(V323="","NO",IF(V323&lt;33,"YES","NO")))</f>
        <v/>
      </c>
      <c r="X323" s="5" t="e" cm="1">
        <f t="array" ref="X323">_xlfn.IFS(W323="YES",1,W323="NO",0,W323="NO AMP",0)</f>
        <v>#N/A</v>
      </c>
      <c r="Y323" s="10">
        <v>78</v>
      </c>
    </row>
    <row r="324" spans="16:25">
      <c r="P324" s="1" t="str">
        <f t="shared" si="10"/>
        <v/>
      </c>
      <c r="Q324" s="1" t="s">
        <v>314</v>
      </c>
      <c r="R324" s="1" t="s">
        <v>26</v>
      </c>
      <c r="S324" s="1" t="s">
        <v>27</v>
      </c>
      <c r="T324" s="1" t="s">
        <v>28</v>
      </c>
      <c r="U324" s="1" t="s">
        <v>313</v>
      </c>
      <c r="W324" s="1" t="str">
        <f>IF($N$11="ENTER INITIALS","",IF(V324="","INVALID",IF(V324&lt;33,"VALID","INVALID")))</f>
        <v/>
      </c>
      <c r="X324" s="5" t="e" cm="1">
        <f t="array" ref="X324">_xlfn.IFS(W324="VALID",1,W324="INVALID",0,W324="NO AMP",0)</f>
        <v>#N/A</v>
      </c>
      <c r="Y324" s="10">
        <v>78</v>
      </c>
    </row>
    <row r="325" spans="16:25">
      <c r="P325" s="1" t="str">
        <f t="shared" si="10"/>
        <v/>
      </c>
      <c r="Q325" s="1" t="s">
        <v>314</v>
      </c>
      <c r="R325" s="1" t="s">
        <v>33</v>
      </c>
      <c r="S325" s="1" t="s">
        <v>34</v>
      </c>
      <c r="T325" s="1" t="s">
        <v>28</v>
      </c>
      <c r="U325" s="1" t="s">
        <v>313</v>
      </c>
      <c r="W325" s="1" t="str">
        <f>IF($N$11="ENTER INITIALS","",IF(V325="","NO",IF(V325&lt;33,"YES","NO")))</f>
        <v/>
      </c>
      <c r="X325" s="5" t="e" cm="1">
        <f t="array" ref="X325">_xlfn.IFS(W325="YES",1,W325="NO",0,W325="NO AMP",0)</f>
        <v>#N/A</v>
      </c>
      <c r="Y325" s="10">
        <v>78</v>
      </c>
    </row>
    <row r="326" spans="16:25">
      <c r="P326" s="1" t="str">
        <f t="shared" si="10"/>
        <v/>
      </c>
      <c r="Q326" s="1" t="s">
        <v>315</v>
      </c>
      <c r="R326" s="1" t="s">
        <v>26</v>
      </c>
      <c r="S326" s="1" t="s">
        <v>27</v>
      </c>
      <c r="T326" s="1" t="s">
        <v>28</v>
      </c>
      <c r="U326" s="1" t="s">
        <v>316</v>
      </c>
      <c r="W326" s="1" t="str">
        <f>IF($N$11="ENTER INITIALS","",IF(V326="","INVALID",IF(V326&lt;33,"VALID","INVALID")))</f>
        <v/>
      </c>
      <c r="X326" s="5" t="e" cm="1">
        <f t="array" ref="X326">_xlfn.IFS(W326="VALID",1,W326="INVALID",0,W326="NO AMP",0)</f>
        <v>#N/A</v>
      </c>
      <c r="Y326" s="10">
        <v>79</v>
      </c>
    </row>
    <row r="327" spans="16:25">
      <c r="P327" s="1" t="str">
        <f t="shared" si="10"/>
        <v/>
      </c>
      <c r="Q327" s="1" t="s">
        <v>315</v>
      </c>
      <c r="R327" s="1" t="s">
        <v>33</v>
      </c>
      <c r="S327" s="1" t="s">
        <v>34</v>
      </c>
      <c r="T327" s="1" t="s">
        <v>28</v>
      </c>
      <c r="U327" s="1" t="s">
        <v>316</v>
      </c>
      <c r="W327" s="1" t="str">
        <f>IF($N$11="ENTER INITIALS","",IF(V327="","NO",IF(V327&lt;33,"YES","NO")))</f>
        <v/>
      </c>
      <c r="X327" s="5" t="e" cm="1">
        <f t="array" ref="X327">_xlfn.IFS(W327="YES",1,W327="NO",0,W327="NO AMP",0)</f>
        <v>#N/A</v>
      </c>
      <c r="Y327" s="10">
        <v>79</v>
      </c>
    </row>
    <row r="328" spans="16:25">
      <c r="P328" s="1" t="str">
        <f t="shared" si="10"/>
        <v/>
      </c>
      <c r="Q328" s="1" t="s">
        <v>317</v>
      </c>
      <c r="R328" s="1" t="s">
        <v>26</v>
      </c>
      <c r="S328" s="1" t="s">
        <v>27</v>
      </c>
      <c r="T328" s="1" t="s">
        <v>28</v>
      </c>
      <c r="U328" s="1" t="s">
        <v>316</v>
      </c>
      <c r="W328" s="1" t="str">
        <f>IF($N$11="ENTER INITIALS","",IF(V328="","INVALID",IF(V328&lt;33,"VALID","INVALID")))</f>
        <v/>
      </c>
      <c r="X328" s="5" t="e" cm="1">
        <f t="array" ref="X328">_xlfn.IFS(W328="VALID",1,W328="INVALID",0,W328="NO AMP",0)</f>
        <v>#N/A</v>
      </c>
      <c r="Y328" s="10">
        <v>79</v>
      </c>
    </row>
    <row r="329" spans="16:25">
      <c r="P329" s="1" t="str">
        <f t="shared" si="10"/>
        <v/>
      </c>
      <c r="Q329" s="1" t="s">
        <v>317</v>
      </c>
      <c r="R329" s="1" t="s">
        <v>33</v>
      </c>
      <c r="S329" s="1" t="s">
        <v>34</v>
      </c>
      <c r="T329" s="1" t="s">
        <v>28</v>
      </c>
      <c r="U329" s="1" t="s">
        <v>316</v>
      </c>
      <c r="W329" s="1" t="str">
        <f>IF($N$11="ENTER INITIALS","",IF(V329="","NO",IF(V329&lt;33,"YES","NO")))</f>
        <v/>
      </c>
      <c r="X329" s="5" t="e" cm="1">
        <f t="array" ref="X329">_xlfn.IFS(W329="YES",1,W329="NO",0,W329="NO AMP",0)</f>
        <v>#N/A</v>
      </c>
      <c r="Y329" s="10">
        <v>79</v>
      </c>
    </row>
    <row r="330" spans="16:25">
      <c r="P330" s="1" t="str">
        <f t="shared" si="10"/>
        <v/>
      </c>
      <c r="Q330" s="1" t="s">
        <v>318</v>
      </c>
      <c r="R330" s="1" t="s">
        <v>26</v>
      </c>
      <c r="S330" s="1" t="s">
        <v>27</v>
      </c>
      <c r="T330" s="1" t="s">
        <v>28</v>
      </c>
      <c r="U330" s="1" t="s">
        <v>319</v>
      </c>
      <c r="W330" s="1" t="str">
        <f>IF($N$11="ENTER INITIALS","",IF(V330="","INVALID",IF(V330&lt;33,"VALID","INVALID")))</f>
        <v/>
      </c>
      <c r="X330" s="5" t="e" cm="1">
        <f t="array" ref="X330">_xlfn.IFS(W330="VALID",1,W330="INVALID",0,W330="NO AMP",0)</f>
        <v>#N/A</v>
      </c>
      <c r="Y330" s="10">
        <v>80</v>
      </c>
    </row>
    <row r="331" spans="16:25">
      <c r="P331" s="1" t="str">
        <f t="shared" si="10"/>
        <v/>
      </c>
      <c r="Q331" s="1" t="s">
        <v>318</v>
      </c>
      <c r="R331" s="1" t="s">
        <v>33</v>
      </c>
      <c r="S331" s="1" t="s">
        <v>34</v>
      </c>
      <c r="T331" s="1" t="s">
        <v>28</v>
      </c>
      <c r="U331" s="1" t="s">
        <v>319</v>
      </c>
      <c r="W331" s="1" t="str">
        <f>IF($N$11="ENTER INITIALS","",IF(V331="","NO",IF(V331&lt;33,"YES","NO")))</f>
        <v/>
      </c>
      <c r="X331" s="5" t="e" cm="1">
        <f t="array" ref="X331">_xlfn.IFS(W331="YES",1,W331="NO",0,W331="NO AMP",0)</f>
        <v>#N/A</v>
      </c>
      <c r="Y331" s="10">
        <v>80</v>
      </c>
    </row>
    <row r="332" spans="16:25">
      <c r="P332" s="1" t="str">
        <f t="shared" si="10"/>
        <v/>
      </c>
      <c r="Q332" s="1" t="s">
        <v>320</v>
      </c>
      <c r="R332" s="1" t="s">
        <v>26</v>
      </c>
      <c r="S332" s="1" t="s">
        <v>27</v>
      </c>
      <c r="T332" s="1" t="s">
        <v>28</v>
      </c>
      <c r="U332" s="1" t="s">
        <v>319</v>
      </c>
      <c r="W332" s="1" t="str">
        <f>IF($N$11="ENTER INITIALS","",IF(V332="","INVALID",IF(V332&lt;33,"VALID","INVALID")))</f>
        <v/>
      </c>
      <c r="X332" s="5" t="e" cm="1">
        <f t="array" ref="X332">_xlfn.IFS(W332="VALID",1,W332="INVALID",0,W332="NO AMP",0)</f>
        <v>#N/A</v>
      </c>
      <c r="Y332" s="10">
        <v>80</v>
      </c>
    </row>
    <row r="333" spans="16:25">
      <c r="P333" s="1" t="str">
        <f t="shared" si="10"/>
        <v/>
      </c>
      <c r="Q333" s="1" t="s">
        <v>320</v>
      </c>
      <c r="R333" s="1" t="s">
        <v>33</v>
      </c>
      <c r="S333" s="1" t="s">
        <v>34</v>
      </c>
      <c r="T333" s="1" t="s">
        <v>28</v>
      </c>
      <c r="U333" s="1" t="s">
        <v>319</v>
      </c>
      <c r="W333" s="1" t="str">
        <f>IF($N$11="ENTER INITIALS","",IF(V333="","NO",IF(V333&lt;33,"YES","NO")))</f>
        <v/>
      </c>
      <c r="X333" s="5" t="e" cm="1">
        <f t="array" ref="X333">_xlfn.IFS(W333="YES",1,W333="NO",0,W333="NO AMP",0)</f>
        <v>#N/A</v>
      </c>
      <c r="Y333" s="10">
        <v>80</v>
      </c>
    </row>
    <row r="334" spans="16:25">
      <c r="P334" s="1" t="str">
        <f t="shared" si="10"/>
        <v/>
      </c>
      <c r="Q334" s="1" t="s">
        <v>321</v>
      </c>
      <c r="R334" s="1" t="s">
        <v>26</v>
      </c>
      <c r="S334" s="1" t="s">
        <v>27</v>
      </c>
      <c r="T334" s="1" t="s">
        <v>28</v>
      </c>
      <c r="U334" s="1" t="s">
        <v>322</v>
      </c>
      <c r="W334" s="1" t="str">
        <f>IF($N$11="ENTER INITIALS","",IF(V334="","INVALID",IF(V334&lt;33,"VALID","INVALID")))</f>
        <v/>
      </c>
      <c r="X334" s="5" t="e" cm="1">
        <f t="array" ref="X334">_xlfn.IFS(W334="VALID",1,W334="INVALID",0,W334="NO AMP",0)</f>
        <v>#N/A</v>
      </c>
      <c r="Y334" s="10">
        <v>81</v>
      </c>
    </row>
    <row r="335" spans="16:25">
      <c r="P335" s="1" t="str">
        <f t="shared" ref="P335:P398" si="11">IF(VLOOKUP(Y335,$B$2:$D$190,3,FALSE)="","",VLOOKUP(Y335,$B$2:$D$190,3,FALSE))</f>
        <v/>
      </c>
      <c r="Q335" s="1" t="s">
        <v>321</v>
      </c>
      <c r="R335" s="1" t="s">
        <v>33</v>
      </c>
      <c r="S335" s="1" t="s">
        <v>34</v>
      </c>
      <c r="T335" s="1" t="s">
        <v>28</v>
      </c>
      <c r="U335" s="1" t="s">
        <v>322</v>
      </c>
      <c r="W335" s="1" t="str">
        <f>IF($N$11="ENTER INITIALS","",IF(V335="","NO",IF(V335&lt;33,"YES","NO")))</f>
        <v/>
      </c>
      <c r="X335" s="5" t="e" cm="1">
        <f t="array" ref="X335">_xlfn.IFS(W335="YES",1,W335="NO",0,W335="NO AMP",0)</f>
        <v>#N/A</v>
      </c>
      <c r="Y335" s="10">
        <v>81</v>
      </c>
    </row>
    <row r="336" spans="16:25">
      <c r="P336" s="1" t="str">
        <f t="shared" si="11"/>
        <v/>
      </c>
      <c r="Q336" s="1" t="s">
        <v>323</v>
      </c>
      <c r="R336" s="1" t="s">
        <v>26</v>
      </c>
      <c r="S336" s="1" t="s">
        <v>27</v>
      </c>
      <c r="T336" s="1" t="s">
        <v>28</v>
      </c>
      <c r="U336" s="1" t="s">
        <v>322</v>
      </c>
      <c r="W336" s="1" t="str">
        <f>IF($N$11="ENTER INITIALS","",IF(V336="","INVALID",IF(V336&lt;33,"VALID","INVALID")))</f>
        <v/>
      </c>
      <c r="X336" s="5" t="e" cm="1">
        <f t="array" ref="X336">_xlfn.IFS(W336="VALID",1,W336="INVALID",0,W336="NO AMP",0)</f>
        <v>#N/A</v>
      </c>
      <c r="Y336" s="10">
        <v>81</v>
      </c>
    </row>
    <row r="337" spans="16:25">
      <c r="P337" s="1" t="str">
        <f t="shared" si="11"/>
        <v/>
      </c>
      <c r="Q337" s="1" t="s">
        <v>323</v>
      </c>
      <c r="R337" s="1" t="s">
        <v>33</v>
      </c>
      <c r="S337" s="1" t="s">
        <v>34</v>
      </c>
      <c r="T337" s="1" t="s">
        <v>28</v>
      </c>
      <c r="U337" s="1" t="s">
        <v>322</v>
      </c>
      <c r="W337" s="1" t="str">
        <f>IF($N$11="ENTER INITIALS","",IF(V337="","NO",IF(V337&lt;33,"YES","NO")))</f>
        <v/>
      </c>
      <c r="X337" s="5" t="e" cm="1">
        <f t="array" ref="X337">_xlfn.IFS(W337="YES",1,W337="NO",0,W337="NO AMP",0)</f>
        <v>#N/A</v>
      </c>
      <c r="Y337" s="10">
        <v>81</v>
      </c>
    </row>
    <row r="338" spans="16:25">
      <c r="P338" s="1" t="str">
        <f t="shared" si="11"/>
        <v/>
      </c>
      <c r="Q338" s="1" t="s">
        <v>324</v>
      </c>
      <c r="R338" s="1" t="s">
        <v>26</v>
      </c>
      <c r="S338" s="1" t="s">
        <v>27</v>
      </c>
      <c r="T338" s="1" t="s">
        <v>28</v>
      </c>
      <c r="U338" s="1" t="s">
        <v>325</v>
      </c>
      <c r="W338" s="1" t="str">
        <f>IF($N$11="ENTER INITIALS","",IF(V338="","INVALID",IF(V338&lt;33,"VALID","INVALID")))</f>
        <v/>
      </c>
      <c r="X338" s="5" t="e" cm="1">
        <f t="array" ref="X338">_xlfn.IFS(W338="VALID",1,W338="INVALID",0,W338="NO AMP",0)</f>
        <v>#N/A</v>
      </c>
      <c r="Y338" s="10">
        <v>82</v>
      </c>
    </row>
    <row r="339" spans="16:25">
      <c r="P339" s="1" t="str">
        <f t="shared" si="11"/>
        <v/>
      </c>
      <c r="Q339" s="1" t="s">
        <v>324</v>
      </c>
      <c r="R339" s="1" t="s">
        <v>33</v>
      </c>
      <c r="S339" s="1" t="s">
        <v>34</v>
      </c>
      <c r="T339" s="1" t="s">
        <v>28</v>
      </c>
      <c r="U339" s="1" t="s">
        <v>325</v>
      </c>
      <c r="W339" s="1" t="str">
        <f>IF($N$11="ENTER INITIALS","",IF(V339="","NO",IF(V339&lt;33,"YES","NO")))</f>
        <v/>
      </c>
      <c r="X339" s="5" t="e" cm="1">
        <f t="array" ref="X339">_xlfn.IFS(W339="YES",1,W339="NO",0,W339="NO AMP",0)</f>
        <v>#N/A</v>
      </c>
      <c r="Y339" s="10">
        <v>82</v>
      </c>
    </row>
    <row r="340" spans="16:25">
      <c r="P340" s="1" t="str">
        <f t="shared" si="11"/>
        <v/>
      </c>
      <c r="Q340" s="1" t="s">
        <v>326</v>
      </c>
      <c r="R340" s="1" t="s">
        <v>26</v>
      </c>
      <c r="S340" s="1" t="s">
        <v>27</v>
      </c>
      <c r="T340" s="1" t="s">
        <v>28</v>
      </c>
      <c r="U340" s="1" t="s">
        <v>325</v>
      </c>
      <c r="W340" s="1" t="str">
        <f>IF($N$11="ENTER INITIALS","",IF(V340="","INVALID",IF(V340&lt;33,"VALID","INVALID")))</f>
        <v/>
      </c>
      <c r="X340" s="5" t="e" cm="1">
        <f t="array" ref="X340">_xlfn.IFS(W340="VALID",1,W340="INVALID",0,W340="NO AMP",0)</f>
        <v>#N/A</v>
      </c>
      <c r="Y340" s="10">
        <v>82</v>
      </c>
    </row>
    <row r="341" spans="16:25">
      <c r="P341" s="1" t="str">
        <f t="shared" si="11"/>
        <v/>
      </c>
      <c r="Q341" s="1" t="s">
        <v>326</v>
      </c>
      <c r="R341" s="1" t="s">
        <v>33</v>
      </c>
      <c r="S341" s="1" t="s">
        <v>34</v>
      </c>
      <c r="T341" s="1" t="s">
        <v>28</v>
      </c>
      <c r="U341" s="1" t="s">
        <v>325</v>
      </c>
      <c r="W341" s="1" t="str">
        <f>IF($N$11="ENTER INITIALS","",IF(V341="","NO",IF(V341&lt;33,"YES","NO")))</f>
        <v/>
      </c>
      <c r="X341" s="5" t="e" cm="1">
        <f t="array" ref="X341">_xlfn.IFS(W341="YES",1,W341="NO",0,W341="NO AMP",0)</f>
        <v>#N/A</v>
      </c>
      <c r="Y341" s="10">
        <v>82</v>
      </c>
    </row>
    <row r="342" spans="16:25">
      <c r="P342" s="1" t="str">
        <f t="shared" si="11"/>
        <v/>
      </c>
      <c r="Q342" s="1" t="s">
        <v>327</v>
      </c>
      <c r="R342" s="1" t="s">
        <v>26</v>
      </c>
      <c r="S342" s="1" t="s">
        <v>27</v>
      </c>
      <c r="T342" s="1" t="s">
        <v>28</v>
      </c>
      <c r="U342" s="1" t="s">
        <v>328</v>
      </c>
      <c r="W342" s="1" t="str">
        <f>IF($N$11="ENTER INITIALS","",IF(V342="","INVALID",IF(V342&lt;33,"VALID","INVALID")))</f>
        <v/>
      </c>
      <c r="X342" s="5" t="e" cm="1">
        <f t="array" ref="X342">_xlfn.IFS(W342="VALID",1,W342="INVALID",0,W342="NO AMP",0)</f>
        <v>#N/A</v>
      </c>
      <c r="Y342" s="10">
        <v>83</v>
      </c>
    </row>
    <row r="343" spans="16:25">
      <c r="P343" s="1" t="str">
        <f t="shared" si="11"/>
        <v/>
      </c>
      <c r="Q343" s="1" t="s">
        <v>327</v>
      </c>
      <c r="R343" s="1" t="s">
        <v>33</v>
      </c>
      <c r="S343" s="1" t="s">
        <v>34</v>
      </c>
      <c r="T343" s="1" t="s">
        <v>28</v>
      </c>
      <c r="U343" s="1" t="s">
        <v>328</v>
      </c>
      <c r="W343" s="1" t="str">
        <f>IF($N$11="ENTER INITIALS","",IF(V343="","NO",IF(V343&lt;33,"YES","NO")))</f>
        <v/>
      </c>
      <c r="X343" s="5" t="e" cm="1">
        <f t="array" ref="X343">_xlfn.IFS(W343="YES",1,W343="NO",0,W343="NO AMP",0)</f>
        <v>#N/A</v>
      </c>
      <c r="Y343" s="10">
        <v>83</v>
      </c>
    </row>
    <row r="344" spans="16:25">
      <c r="P344" s="1" t="str">
        <f t="shared" si="11"/>
        <v/>
      </c>
      <c r="Q344" s="1" t="s">
        <v>329</v>
      </c>
      <c r="R344" s="1" t="s">
        <v>26</v>
      </c>
      <c r="S344" s="1" t="s">
        <v>27</v>
      </c>
      <c r="T344" s="1" t="s">
        <v>28</v>
      </c>
      <c r="U344" s="1" t="s">
        <v>328</v>
      </c>
      <c r="W344" s="1" t="str">
        <f>IF($N$11="ENTER INITIALS","",IF(V344="","INVALID",IF(V344&lt;33,"VALID","INVALID")))</f>
        <v/>
      </c>
      <c r="X344" s="5" t="e" cm="1">
        <f t="array" ref="X344">_xlfn.IFS(W344="VALID",1,W344="INVALID",0,W344="NO AMP",0)</f>
        <v>#N/A</v>
      </c>
      <c r="Y344" s="10">
        <v>83</v>
      </c>
    </row>
    <row r="345" spans="16:25">
      <c r="P345" s="1" t="str">
        <f t="shared" si="11"/>
        <v/>
      </c>
      <c r="Q345" s="1" t="s">
        <v>329</v>
      </c>
      <c r="R345" s="1" t="s">
        <v>33</v>
      </c>
      <c r="S345" s="1" t="s">
        <v>34</v>
      </c>
      <c r="T345" s="1" t="s">
        <v>28</v>
      </c>
      <c r="U345" s="1" t="s">
        <v>328</v>
      </c>
      <c r="W345" s="1" t="str">
        <f>IF($N$11="ENTER INITIALS","",IF(V345="","NO",IF(V345&lt;33,"YES","NO")))</f>
        <v/>
      </c>
      <c r="X345" s="5" t="e" cm="1">
        <f t="array" ref="X345">_xlfn.IFS(W345="YES",1,W345="NO",0,W345="NO AMP",0)</f>
        <v>#N/A</v>
      </c>
      <c r="Y345" s="10">
        <v>83</v>
      </c>
    </row>
    <row r="346" spans="16:25">
      <c r="P346" s="1" t="str">
        <f t="shared" si="11"/>
        <v/>
      </c>
      <c r="Q346" s="1" t="s">
        <v>330</v>
      </c>
      <c r="R346" s="1" t="s">
        <v>26</v>
      </c>
      <c r="S346" s="1" t="s">
        <v>27</v>
      </c>
      <c r="T346" s="1" t="s">
        <v>28</v>
      </c>
      <c r="U346" s="1" t="s">
        <v>331</v>
      </c>
      <c r="W346" s="1" t="str">
        <f>IF($N$11="ENTER INITIALS","",IF(V346="","INVALID",IF(V346&lt;33,"VALID","INVALID")))</f>
        <v/>
      </c>
      <c r="X346" s="5" t="e" cm="1">
        <f t="array" ref="X346">_xlfn.IFS(W346="VALID",1,W346="INVALID",0,W346="NO AMP",0)</f>
        <v>#N/A</v>
      </c>
      <c r="Y346" s="10">
        <v>84</v>
      </c>
    </row>
    <row r="347" spans="16:25">
      <c r="P347" s="1" t="str">
        <f t="shared" si="11"/>
        <v/>
      </c>
      <c r="Q347" s="1" t="s">
        <v>330</v>
      </c>
      <c r="R347" s="1" t="s">
        <v>33</v>
      </c>
      <c r="S347" s="1" t="s">
        <v>34</v>
      </c>
      <c r="T347" s="1" t="s">
        <v>28</v>
      </c>
      <c r="U347" s="1" t="s">
        <v>331</v>
      </c>
      <c r="W347" s="1" t="str">
        <f>IF($N$11="ENTER INITIALS","",IF(V347="","NO",IF(V347&lt;33,"YES","NO")))</f>
        <v/>
      </c>
      <c r="X347" s="5" t="e" cm="1">
        <f t="array" ref="X347">_xlfn.IFS(W347="YES",1,W347="NO",0,W347="NO AMP",0)</f>
        <v>#N/A</v>
      </c>
      <c r="Y347" s="10">
        <v>84</v>
      </c>
    </row>
    <row r="348" spans="16:25">
      <c r="P348" s="1" t="str">
        <f t="shared" si="11"/>
        <v/>
      </c>
      <c r="Q348" s="1" t="s">
        <v>332</v>
      </c>
      <c r="R348" s="1" t="s">
        <v>26</v>
      </c>
      <c r="S348" s="1" t="s">
        <v>27</v>
      </c>
      <c r="T348" s="1" t="s">
        <v>28</v>
      </c>
      <c r="U348" s="1" t="s">
        <v>331</v>
      </c>
      <c r="W348" s="1" t="str">
        <f>IF($N$11="ENTER INITIALS","",IF(V348="","INVALID",IF(V348&lt;33,"VALID","INVALID")))</f>
        <v/>
      </c>
      <c r="X348" s="5" t="e" cm="1">
        <f t="array" ref="X348">_xlfn.IFS(W348="VALID",1,W348="INVALID",0,W348="NO AMP",0)</f>
        <v>#N/A</v>
      </c>
      <c r="Y348" s="10">
        <v>84</v>
      </c>
    </row>
    <row r="349" spans="16:25">
      <c r="P349" s="1" t="str">
        <f t="shared" si="11"/>
        <v/>
      </c>
      <c r="Q349" s="1" t="s">
        <v>332</v>
      </c>
      <c r="R349" s="1" t="s">
        <v>33</v>
      </c>
      <c r="S349" s="1" t="s">
        <v>34</v>
      </c>
      <c r="T349" s="1" t="s">
        <v>28</v>
      </c>
      <c r="U349" s="1" t="s">
        <v>331</v>
      </c>
      <c r="W349" s="1" t="str">
        <f>IF($N$11="ENTER INITIALS","",IF(V349="","NO",IF(V349&lt;33,"YES","NO")))</f>
        <v/>
      </c>
      <c r="X349" s="5" t="e" cm="1">
        <f t="array" ref="X349">_xlfn.IFS(W349="YES",1,W349="NO",0,W349="NO AMP",0)</f>
        <v>#N/A</v>
      </c>
      <c r="Y349" s="10">
        <v>84</v>
      </c>
    </row>
    <row r="350" spans="16:25">
      <c r="P350" s="1" t="str">
        <f t="shared" si="11"/>
        <v/>
      </c>
      <c r="Q350" s="1" t="s">
        <v>333</v>
      </c>
      <c r="R350" s="1" t="s">
        <v>26</v>
      </c>
      <c r="S350" s="1" t="s">
        <v>27</v>
      </c>
      <c r="T350" s="1" t="s">
        <v>28</v>
      </c>
      <c r="U350" s="1" t="s">
        <v>334</v>
      </c>
      <c r="W350" s="1" t="str">
        <f>IF($N$11="ENTER INITIALS","",IF(V350="","INVALID",IF(V350&lt;33,"VALID","INVALID")))</f>
        <v/>
      </c>
      <c r="X350" s="5" t="e" cm="1">
        <f t="array" ref="X350">_xlfn.IFS(W350="VALID",1,W350="INVALID",0,W350="NO AMP",0)</f>
        <v>#N/A</v>
      </c>
      <c r="Y350" s="10">
        <v>85</v>
      </c>
    </row>
    <row r="351" spans="16:25">
      <c r="P351" s="1" t="str">
        <f t="shared" si="11"/>
        <v/>
      </c>
      <c r="Q351" s="1" t="s">
        <v>333</v>
      </c>
      <c r="R351" s="1" t="s">
        <v>33</v>
      </c>
      <c r="S351" s="1" t="s">
        <v>34</v>
      </c>
      <c r="T351" s="1" t="s">
        <v>28</v>
      </c>
      <c r="U351" s="1" t="s">
        <v>334</v>
      </c>
      <c r="W351" s="1" t="str">
        <f>IF($N$11="ENTER INITIALS","",IF(V351="","NO",IF(V351&lt;33,"YES","NO")))</f>
        <v/>
      </c>
      <c r="X351" s="5" t="e" cm="1">
        <f t="array" ref="X351">_xlfn.IFS(W351="YES",1,W351="NO",0,W351="NO AMP",0)</f>
        <v>#N/A</v>
      </c>
      <c r="Y351" s="10">
        <v>85</v>
      </c>
    </row>
    <row r="352" spans="16:25">
      <c r="P352" s="1" t="str">
        <f t="shared" si="11"/>
        <v/>
      </c>
      <c r="Q352" s="1" t="s">
        <v>335</v>
      </c>
      <c r="R352" s="1" t="s">
        <v>26</v>
      </c>
      <c r="S352" s="1" t="s">
        <v>27</v>
      </c>
      <c r="T352" s="1" t="s">
        <v>28</v>
      </c>
      <c r="U352" s="1" t="s">
        <v>334</v>
      </c>
      <c r="W352" s="1" t="str">
        <f>IF($N$11="ENTER INITIALS","",IF(V352="","INVALID",IF(V352&lt;33,"VALID","INVALID")))</f>
        <v/>
      </c>
      <c r="X352" s="5" t="e" cm="1">
        <f t="array" ref="X352">_xlfn.IFS(W352="VALID",1,W352="INVALID",0,W352="NO AMP",0)</f>
        <v>#N/A</v>
      </c>
      <c r="Y352" s="10">
        <v>85</v>
      </c>
    </row>
    <row r="353" spans="16:25">
      <c r="P353" s="1" t="str">
        <f t="shared" si="11"/>
        <v/>
      </c>
      <c r="Q353" s="1" t="s">
        <v>335</v>
      </c>
      <c r="R353" s="1" t="s">
        <v>33</v>
      </c>
      <c r="S353" s="1" t="s">
        <v>34</v>
      </c>
      <c r="T353" s="1" t="s">
        <v>28</v>
      </c>
      <c r="U353" s="1" t="s">
        <v>334</v>
      </c>
      <c r="W353" s="1" t="str">
        <f>IF($N$11="ENTER INITIALS","",IF(V353="","NO",IF(V353&lt;33,"YES","NO")))</f>
        <v/>
      </c>
      <c r="X353" s="5" t="e" cm="1">
        <f t="array" ref="X353">_xlfn.IFS(W353="YES",1,W353="NO",0,W353="NO AMP",0)</f>
        <v>#N/A</v>
      </c>
      <c r="Y353" s="10">
        <v>85</v>
      </c>
    </row>
    <row r="354" spans="16:25">
      <c r="P354" s="1" t="str">
        <f t="shared" si="11"/>
        <v/>
      </c>
      <c r="Q354" s="1" t="s">
        <v>336</v>
      </c>
      <c r="R354" s="1" t="s">
        <v>26</v>
      </c>
      <c r="S354" s="1" t="s">
        <v>27</v>
      </c>
      <c r="T354" s="1" t="s">
        <v>28</v>
      </c>
      <c r="U354" s="1" t="s">
        <v>337</v>
      </c>
      <c r="W354" s="1" t="str">
        <f>IF($N$11="ENTER INITIALS","",IF(V354="","INVALID",IF(V354&lt;33,"VALID","INVALID")))</f>
        <v/>
      </c>
      <c r="X354" s="5" t="e" cm="1">
        <f t="array" ref="X354">_xlfn.IFS(W354="VALID",1,W354="INVALID",0,W354="NO AMP",0)</f>
        <v>#N/A</v>
      </c>
      <c r="Y354" s="10">
        <v>86</v>
      </c>
    </row>
    <row r="355" spans="16:25">
      <c r="P355" s="1" t="str">
        <f t="shared" si="11"/>
        <v/>
      </c>
      <c r="Q355" s="1" t="s">
        <v>336</v>
      </c>
      <c r="R355" s="1" t="s">
        <v>33</v>
      </c>
      <c r="S355" s="1" t="s">
        <v>34</v>
      </c>
      <c r="T355" s="1" t="s">
        <v>28</v>
      </c>
      <c r="U355" s="1" t="s">
        <v>337</v>
      </c>
      <c r="W355" s="1" t="str">
        <f>IF($N$11="ENTER INITIALS","",IF(V355="","NO",IF(V355&lt;33,"YES","NO")))</f>
        <v/>
      </c>
      <c r="X355" s="5" t="e" cm="1">
        <f t="array" ref="X355">_xlfn.IFS(W355="YES",1,W355="NO",0,W355="NO AMP",0)</f>
        <v>#N/A</v>
      </c>
      <c r="Y355" s="10">
        <v>86</v>
      </c>
    </row>
    <row r="356" spans="16:25">
      <c r="P356" s="1" t="str">
        <f t="shared" si="11"/>
        <v/>
      </c>
      <c r="Q356" s="1" t="s">
        <v>338</v>
      </c>
      <c r="R356" s="1" t="s">
        <v>26</v>
      </c>
      <c r="S356" s="1" t="s">
        <v>27</v>
      </c>
      <c r="T356" s="1" t="s">
        <v>28</v>
      </c>
      <c r="U356" s="1" t="s">
        <v>337</v>
      </c>
      <c r="W356" s="1" t="str">
        <f>IF($N$11="ENTER INITIALS","",IF(V356="","INVALID",IF(V356&lt;33,"VALID","INVALID")))</f>
        <v/>
      </c>
      <c r="X356" s="5" t="e" cm="1">
        <f t="array" ref="X356">_xlfn.IFS(W356="VALID",1,W356="INVALID",0,W356="NO AMP",0)</f>
        <v>#N/A</v>
      </c>
      <c r="Y356" s="10">
        <v>86</v>
      </c>
    </row>
    <row r="357" spans="16:25">
      <c r="P357" s="1" t="str">
        <f t="shared" si="11"/>
        <v/>
      </c>
      <c r="Q357" s="1" t="s">
        <v>338</v>
      </c>
      <c r="R357" s="1" t="s">
        <v>33</v>
      </c>
      <c r="S357" s="1" t="s">
        <v>34</v>
      </c>
      <c r="T357" s="1" t="s">
        <v>28</v>
      </c>
      <c r="U357" s="1" t="s">
        <v>337</v>
      </c>
      <c r="W357" s="1" t="str">
        <f>IF($N$11="ENTER INITIALS","",IF(V357="","NO",IF(V357&lt;33,"YES","NO")))</f>
        <v/>
      </c>
      <c r="X357" s="5" t="e" cm="1">
        <f t="array" ref="X357">_xlfn.IFS(W357="YES",1,W357="NO",0,W357="NO AMP",0)</f>
        <v>#N/A</v>
      </c>
      <c r="Y357" s="10">
        <v>86</v>
      </c>
    </row>
    <row r="358" spans="16:25">
      <c r="P358" s="1" t="str">
        <f t="shared" si="11"/>
        <v/>
      </c>
      <c r="Q358" s="1" t="s">
        <v>339</v>
      </c>
      <c r="R358" s="1" t="s">
        <v>26</v>
      </c>
      <c r="S358" s="1" t="s">
        <v>27</v>
      </c>
      <c r="T358" s="1" t="s">
        <v>28</v>
      </c>
      <c r="U358" s="1" t="s">
        <v>340</v>
      </c>
      <c r="W358" s="1" t="str">
        <f>IF($N$11="ENTER INITIALS","",IF(V358="","INVALID",IF(V358&lt;33,"VALID","INVALID")))</f>
        <v/>
      </c>
      <c r="X358" s="5" t="e" cm="1">
        <f t="array" ref="X358">_xlfn.IFS(W358="VALID",1,W358="INVALID",0,W358="NO AMP",0)</f>
        <v>#N/A</v>
      </c>
      <c r="Y358" s="10">
        <v>87</v>
      </c>
    </row>
    <row r="359" spans="16:25">
      <c r="P359" s="1" t="str">
        <f t="shared" si="11"/>
        <v/>
      </c>
      <c r="Q359" s="1" t="s">
        <v>339</v>
      </c>
      <c r="R359" s="1" t="s">
        <v>33</v>
      </c>
      <c r="S359" s="1" t="s">
        <v>34</v>
      </c>
      <c r="T359" s="1" t="s">
        <v>28</v>
      </c>
      <c r="U359" s="1" t="s">
        <v>340</v>
      </c>
      <c r="W359" s="1" t="str">
        <f>IF($N$11="ENTER INITIALS","",IF(V359="","NO",IF(V359&lt;33,"YES","NO")))</f>
        <v/>
      </c>
      <c r="X359" s="5" t="e" cm="1">
        <f t="array" ref="X359">_xlfn.IFS(W359="YES",1,W359="NO",0,W359="NO AMP",0)</f>
        <v>#N/A</v>
      </c>
      <c r="Y359" s="10">
        <v>87</v>
      </c>
    </row>
    <row r="360" spans="16:25">
      <c r="P360" s="1" t="str">
        <f t="shared" si="11"/>
        <v/>
      </c>
      <c r="Q360" s="1" t="s">
        <v>341</v>
      </c>
      <c r="R360" s="1" t="s">
        <v>26</v>
      </c>
      <c r="S360" s="1" t="s">
        <v>27</v>
      </c>
      <c r="T360" s="1" t="s">
        <v>28</v>
      </c>
      <c r="U360" s="1" t="s">
        <v>340</v>
      </c>
      <c r="W360" s="1" t="str">
        <f>IF($N$11="ENTER INITIALS","",IF(V360="","INVALID",IF(V360&lt;33,"VALID","INVALID")))</f>
        <v/>
      </c>
      <c r="X360" s="5" t="e" cm="1">
        <f t="array" ref="X360">_xlfn.IFS(W360="VALID",1,W360="INVALID",0,W360="NO AMP",0)</f>
        <v>#N/A</v>
      </c>
      <c r="Y360" s="10">
        <v>87</v>
      </c>
    </row>
    <row r="361" spans="16:25">
      <c r="P361" s="1" t="str">
        <f t="shared" si="11"/>
        <v/>
      </c>
      <c r="Q361" s="1" t="s">
        <v>341</v>
      </c>
      <c r="R361" s="1" t="s">
        <v>33</v>
      </c>
      <c r="S361" s="1" t="s">
        <v>34</v>
      </c>
      <c r="T361" s="1" t="s">
        <v>28</v>
      </c>
      <c r="U361" s="1" t="s">
        <v>340</v>
      </c>
      <c r="W361" s="1" t="str">
        <f>IF($N$11="ENTER INITIALS","",IF(V361="","NO",IF(V361&lt;33,"YES","NO")))</f>
        <v/>
      </c>
      <c r="X361" s="5" t="e" cm="1">
        <f t="array" ref="X361">_xlfn.IFS(W361="YES",1,W361="NO",0,W361="NO AMP",0)</f>
        <v>#N/A</v>
      </c>
      <c r="Y361" s="10">
        <v>87</v>
      </c>
    </row>
    <row r="362" spans="16:25">
      <c r="P362" s="1" t="str">
        <f t="shared" si="11"/>
        <v/>
      </c>
      <c r="Q362" s="1" t="s">
        <v>342</v>
      </c>
      <c r="R362" s="1" t="s">
        <v>26</v>
      </c>
      <c r="S362" s="1" t="s">
        <v>27</v>
      </c>
      <c r="T362" s="1" t="s">
        <v>28</v>
      </c>
      <c r="U362" s="1" t="s">
        <v>343</v>
      </c>
      <c r="W362" s="1" t="str">
        <f>IF($N$11="ENTER INITIALS","",IF(V362="","INVALID",IF(V362&lt;33,"VALID","INVALID")))</f>
        <v/>
      </c>
      <c r="X362" s="5" t="e" cm="1">
        <f t="array" ref="X362">_xlfn.IFS(W362="VALID",1,W362="INVALID",0,W362="NO AMP",0)</f>
        <v>#N/A</v>
      </c>
      <c r="Y362" s="10">
        <v>88</v>
      </c>
    </row>
    <row r="363" spans="16:25">
      <c r="P363" s="1" t="str">
        <f t="shared" si="11"/>
        <v/>
      </c>
      <c r="Q363" s="1" t="s">
        <v>342</v>
      </c>
      <c r="R363" s="1" t="s">
        <v>33</v>
      </c>
      <c r="S363" s="1" t="s">
        <v>34</v>
      </c>
      <c r="T363" s="1" t="s">
        <v>28</v>
      </c>
      <c r="U363" s="1" t="s">
        <v>343</v>
      </c>
      <c r="W363" s="1" t="str">
        <f>IF($N$11="ENTER INITIALS","",IF(V363="","NO",IF(V363&lt;33,"YES","NO")))</f>
        <v/>
      </c>
      <c r="X363" s="5" t="e" cm="1">
        <f t="array" ref="X363">_xlfn.IFS(W363="YES",1,W363="NO",0,W363="NO AMP",0)</f>
        <v>#N/A</v>
      </c>
      <c r="Y363" s="10">
        <v>88</v>
      </c>
    </row>
    <row r="364" spans="16:25">
      <c r="P364" s="1" t="str">
        <f t="shared" si="11"/>
        <v/>
      </c>
      <c r="Q364" s="1" t="s">
        <v>344</v>
      </c>
      <c r="R364" s="1" t="s">
        <v>26</v>
      </c>
      <c r="S364" s="1" t="s">
        <v>27</v>
      </c>
      <c r="T364" s="1" t="s">
        <v>28</v>
      </c>
      <c r="U364" s="1" t="s">
        <v>343</v>
      </c>
      <c r="W364" s="1" t="str">
        <f>IF($N$11="ENTER INITIALS","",IF(V364="","INVALID",IF(V364&lt;33,"VALID","INVALID")))</f>
        <v/>
      </c>
      <c r="X364" s="5" t="e" cm="1">
        <f t="array" ref="X364">_xlfn.IFS(W364="VALID",1,W364="INVALID",0,W364="NO AMP",0)</f>
        <v>#N/A</v>
      </c>
      <c r="Y364" s="10">
        <v>88</v>
      </c>
    </row>
    <row r="365" spans="16:25">
      <c r="P365" s="1" t="str">
        <f t="shared" si="11"/>
        <v/>
      </c>
      <c r="Q365" s="1" t="s">
        <v>344</v>
      </c>
      <c r="R365" s="1" t="s">
        <v>33</v>
      </c>
      <c r="S365" s="1" t="s">
        <v>34</v>
      </c>
      <c r="T365" s="1" t="s">
        <v>28</v>
      </c>
      <c r="U365" s="1" t="s">
        <v>343</v>
      </c>
      <c r="W365" s="1" t="str">
        <f>IF($N$11="ENTER INITIALS","",IF(V365="","NO",IF(V365&lt;33,"YES","NO")))</f>
        <v/>
      </c>
      <c r="X365" s="5" t="e" cm="1">
        <f t="array" ref="X365">_xlfn.IFS(W365="YES",1,W365="NO",0,W365="NO AMP",0)</f>
        <v>#N/A</v>
      </c>
      <c r="Y365" s="10">
        <v>88</v>
      </c>
    </row>
    <row r="366" spans="16:25">
      <c r="P366" s="1" t="str">
        <f t="shared" si="11"/>
        <v/>
      </c>
      <c r="Q366" s="1" t="s">
        <v>345</v>
      </c>
      <c r="R366" s="1" t="s">
        <v>26</v>
      </c>
      <c r="S366" s="1" t="s">
        <v>27</v>
      </c>
      <c r="T366" s="1" t="s">
        <v>28</v>
      </c>
      <c r="U366" s="1" t="s">
        <v>346</v>
      </c>
      <c r="W366" s="1" t="str">
        <f>IF($N$11="ENTER INITIALS","",IF(V366="","INVALID",IF(V366&lt;33,"VALID","INVALID")))</f>
        <v/>
      </c>
      <c r="X366" s="5" t="e" cm="1">
        <f t="array" ref="X366">_xlfn.IFS(W366="VALID",1,W366="INVALID",0,W366="NO AMP",0)</f>
        <v>#N/A</v>
      </c>
      <c r="Y366" s="10">
        <v>89</v>
      </c>
    </row>
    <row r="367" spans="16:25">
      <c r="P367" s="1" t="str">
        <f t="shared" si="11"/>
        <v/>
      </c>
      <c r="Q367" s="1" t="s">
        <v>345</v>
      </c>
      <c r="R367" s="1" t="s">
        <v>33</v>
      </c>
      <c r="S367" s="1" t="s">
        <v>34</v>
      </c>
      <c r="T367" s="1" t="s">
        <v>28</v>
      </c>
      <c r="U367" s="1" t="s">
        <v>346</v>
      </c>
      <c r="W367" s="1" t="str">
        <f>IF($N$11="ENTER INITIALS","",IF(V367="","NO",IF(V367&lt;33,"YES","NO")))</f>
        <v/>
      </c>
      <c r="X367" s="5" t="e" cm="1">
        <f t="array" ref="X367">_xlfn.IFS(W367="YES",1,W367="NO",0,W367="NO AMP",0)</f>
        <v>#N/A</v>
      </c>
      <c r="Y367" s="10">
        <v>89</v>
      </c>
    </row>
    <row r="368" spans="16:25">
      <c r="P368" s="1" t="str">
        <f t="shared" si="11"/>
        <v/>
      </c>
      <c r="Q368" s="1" t="s">
        <v>347</v>
      </c>
      <c r="R368" s="1" t="s">
        <v>26</v>
      </c>
      <c r="S368" s="1" t="s">
        <v>27</v>
      </c>
      <c r="T368" s="1" t="s">
        <v>28</v>
      </c>
      <c r="U368" s="1" t="s">
        <v>346</v>
      </c>
      <c r="W368" s="1" t="str">
        <f>IF($N$11="ENTER INITIALS","",IF(V368="","INVALID",IF(V368&lt;33,"VALID","INVALID")))</f>
        <v/>
      </c>
      <c r="X368" s="5" t="e" cm="1">
        <f t="array" ref="X368">_xlfn.IFS(W368="VALID",1,W368="INVALID",0,W368="NO AMP",0)</f>
        <v>#N/A</v>
      </c>
      <c r="Y368" s="10">
        <v>89</v>
      </c>
    </row>
    <row r="369" spans="16:25">
      <c r="P369" s="1" t="str">
        <f t="shared" si="11"/>
        <v/>
      </c>
      <c r="Q369" s="1" t="s">
        <v>347</v>
      </c>
      <c r="R369" s="1" t="s">
        <v>33</v>
      </c>
      <c r="S369" s="1" t="s">
        <v>34</v>
      </c>
      <c r="T369" s="1" t="s">
        <v>28</v>
      </c>
      <c r="U369" s="1" t="s">
        <v>346</v>
      </c>
      <c r="W369" s="1" t="str">
        <f>IF($N$11="ENTER INITIALS","",IF(V369="","NO",IF(V369&lt;33,"YES","NO")))</f>
        <v/>
      </c>
      <c r="X369" s="5" t="e" cm="1">
        <f t="array" ref="X369">_xlfn.IFS(W369="YES",1,W369="NO",0,W369="NO AMP",0)</f>
        <v>#N/A</v>
      </c>
      <c r="Y369" s="10">
        <v>89</v>
      </c>
    </row>
    <row r="370" spans="16:25">
      <c r="P370" s="1" t="str">
        <f t="shared" si="11"/>
        <v/>
      </c>
      <c r="Q370" s="1" t="s">
        <v>348</v>
      </c>
      <c r="R370" s="1" t="s">
        <v>26</v>
      </c>
      <c r="S370" s="1" t="s">
        <v>27</v>
      </c>
      <c r="T370" s="1" t="s">
        <v>28</v>
      </c>
      <c r="U370" s="1" t="s">
        <v>349</v>
      </c>
      <c r="W370" s="1" t="str">
        <f>IF($N$11="ENTER INITIALS","",IF(V370="","INVALID",IF(V370&lt;33,"VALID","INVALID")))</f>
        <v/>
      </c>
      <c r="X370" s="5" t="e" cm="1">
        <f t="array" ref="X370">_xlfn.IFS(W370="VALID",1,W370="INVALID",0,W370="NO AMP",0)</f>
        <v>#N/A</v>
      </c>
      <c r="Y370" s="10">
        <v>90</v>
      </c>
    </row>
    <row r="371" spans="16:25">
      <c r="P371" s="1" t="str">
        <f t="shared" si="11"/>
        <v/>
      </c>
      <c r="Q371" s="1" t="s">
        <v>348</v>
      </c>
      <c r="R371" s="1" t="s">
        <v>33</v>
      </c>
      <c r="S371" s="1" t="s">
        <v>34</v>
      </c>
      <c r="T371" s="1" t="s">
        <v>28</v>
      </c>
      <c r="U371" s="1" t="s">
        <v>349</v>
      </c>
      <c r="W371" s="1" t="str">
        <f>IF($N$11="ENTER INITIALS","",IF(V371="","NO",IF(V371&lt;33,"YES","NO")))</f>
        <v/>
      </c>
      <c r="X371" s="5" t="e" cm="1">
        <f t="array" ref="X371">_xlfn.IFS(W371="YES",1,W371="NO",0,W371="NO AMP",0)</f>
        <v>#N/A</v>
      </c>
      <c r="Y371" s="10">
        <v>90</v>
      </c>
    </row>
    <row r="372" spans="16:25">
      <c r="P372" s="1" t="str">
        <f t="shared" si="11"/>
        <v/>
      </c>
      <c r="Q372" s="1" t="s">
        <v>350</v>
      </c>
      <c r="R372" s="1" t="s">
        <v>26</v>
      </c>
      <c r="S372" s="1" t="s">
        <v>27</v>
      </c>
      <c r="T372" s="1" t="s">
        <v>28</v>
      </c>
      <c r="U372" s="1" t="s">
        <v>349</v>
      </c>
      <c r="W372" s="1" t="str">
        <f>IF($N$11="ENTER INITIALS","",IF(V372="","INVALID",IF(V372&lt;33,"VALID","INVALID")))</f>
        <v/>
      </c>
      <c r="X372" s="5" t="e" cm="1">
        <f t="array" ref="X372">_xlfn.IFS(W372="VALID",1,W372="INVALID",0,W372="NO AMP",0)</f>
        <v>#N/A</v>
      </c>
      <c r="Y372" s="10">
        <v>90</v>
      </c>
    </row>
    <row r="373" spans="16:25">
      <c r="P373" s="1" t="str">
        <f t="shared" si="11"/>
        <v/>
      </c>
      <c r="Q373" s="1" t="s">
        <v>350</v>
      </c>
      <c r="R373" s="1" t="s">
        <v>33</v>
      </c>
      <c r="S373" s="1" t="s">
        <v>34</v>
      </c>
      <c r="T373" s="1" t="s">
        <v>28</v>
      </c>
      <c r="U373" s="1" t="s">
        <v>349</v>
      </c>
      <c r="W373" s="1" t="str">
        <f>IF($N$11="ENTER INITIALS","",IF(V373="","NO",IF(V373&lt;33,"YES","NO")))</f>
        <v/>
      </c>
      <c r="X373" s="5" t="e" cm="1">
        <f t="array" ref="X373">_xlfn.IFS(W373="YES",1,W373="NO",0,W373="NO AMP",0)</f>
        <v>#N/A</v>
      </c>
      <c r="Y373" s="10">
        <v>90</v>
      </c>
    </row>
    <row r="374" spans="16:25">
      <c r="P374" s="1" t="str">
        <f t="shared" si="11"/>
        <v/>
      </c>
      <c r="Q374" s="1" t="s">
        <v>351</v>
      </c>
      <c r="R374" s="1" t="s">
        <v>26</v>
      </c>
      <c r="S374" s="1" t="s">
        <v>27</v>
      </c>
      <c r="T374" s="1" t="s">
        <v>28</v>
      </c>
      <c r="U374" s="1" t="s">
        <v>352</v>
      </c>
      <c r="W374" s="1" t="str">
        <f>IF($N$11="ENTER INITIALS","",IF(V374="","INVALID",IF(V374&lt;33,"VALID","INVALID")))</f>
        <v/>
      </c>
      <c r="X374" s="5" t="e" cm="1">
        <f t="array" ref="X374">_xlfn.IFS(W374="VALID",1,W374="INVALID",0,W374="NO AMP",0)</f>
        <v>#N/A</v>
      </c>
      <c r="Y374" s="10">
        <v>91</v>
      </c>
    </row>
    <row r="375" spans="16:25">
      <c r="P375" s="1" t="str">
        <f t="shared" si="11"/>
        <v/>
      </c>
      <c r="Q375" s="1" t="s">
        <v>351</v>
      </c>
      <c r="R375" s="1" t="s">
        <v>33</v>
      </c>
      <c r="S375" s="1" t="s">
        <v>34</v>
      </c>
      <c r="T375" s="1" t="s">
        <v>28</v>
      </c>
      <c r="U375" s="1" t="s">
        <v>352</v>
      </c>
      <c r="W375" s="1" t="str">
        <f>IF($N$11="ENTER INITIALS","",IF(V375="","NO",IF(V375&lt;33,"YES","NO")))</f>
        <v/>
      </c>
      <c r="X375" s="5" t="e" cm="1">
        <f t="array" ref="X375">_xlfn.IFS(W375="YES",1,W375="NO",0,W375="NO AMP",0)</f>
        <v>#N/A</v>
      </c>
      <c r="Y375" s="10">
        <v>91</v>
      </c>
    </row>
    <row r="376" spans="16:25">
      <c r="P376" s="1" t="str">
        <f t="shared" si="11"/>
        <v/>
      </c>
      <c r="Q376" s="1" t="s">
        <v>353</v>
      </c>
      <c r="R376" s="1" t="s">
        <v>26</v>
      </c>
      <c r="S376" s="1" t="s">
        <v>27</v>
      </c>
      <c r="T376" s="1" t="s">
        <v>28</v>
      </c>
      <c r="U376" s="1" t="s">
        <v>352</v>
      </c>
      <c r="W376" s="1" t="str">
        <f>IF($N$11="ENTER INITIALS","",IF(V376="","INVALID",IF(V376&lt;33,"VALID","INVALID")))</f>
        <v/>
      </c>
      <c r="X376" s="5" t="e" cm="1">
        <f t="array" ref="X376">_xlfn.IFS(W376="VALID",1,W376="INVALID",0,W376="NO AMP",0)</f>
        <v>#N/A</v>
      </c>
      <c r="Y376" s="10">
        <v>91</v>
      </c>
    </row>
    <row r="377" spans="16:25">
      <c r="P377" s="1" t="str">
        <f t="shared" si="11"/>
        <v/>
      </c>
      <c r="Q377" s="1" t="s">
        <v>353</v>
      </c>
      <c r="R377" s="1" t="s">
        <v>33</v>
      </c>
      <c r="S377" s="1" t="s">
        <v>34</v>
      </c>
      <c r="T377" s="1" t="s">
        <v>28</v>
      </c>
      <c r="U377" s="1" t="s">
        <v>352</v>
      </c>
      <c r="W377" s="1" t="str">
        <f>IF($N$11="ENTER INITIALS","",IF(V377="","NO",IF(V377&lt;33,"YES","NO")))</f>
        <v/>
      </c>
      <c r="X377" s="5" t="e" cm="1">
        <f t="array" ref="X377">_xlfn.IFS(W377="YES",1,W377="NO",0,W377="NO AMP",0)</f>
        <v>#N/A</v>
      </c>
      <c r="Y377" s="10">
        <v>91</v>
      </c>
    </row>
    <row r="378" spans="16:25">
      <c r="P378" s="1" t="str">
        <f t="shared" si="11"/>
        <v/>
      </c>
      <c r="Q378" s="1" t="s">
        <v>354</v>
      </c>
      <c r="R378" s="1" t="s">
        <v>26</v>
      </c>
      <c r="S378" s="1" t="s">
        <v>27</v>
      </c>
      <c r="T378" s="1" t="s">
        <v>28</v>
      </c>
      <c r="U378" s="1" t="s">
        <v>355</v>
      </c>
      <c r="W378" s="1" t="str">
        <f>IF($N$11="ENTER INITIALS","",IF(V378="","INVALID",IF(V378&lt;33,"VALID","INVALID")))</f>
        <v/>
      </c>
      <c r="X378" s="5" t="e" cm="1">
        <f t="array" ref="X378">_xlfn.IFS(W378="VALID",1,W378="INVALID",0,W378="NO AMP",0)</f>
        <v>#N/A</v>
      </c>
      <c r="Y378" s="10">
        <v>92</v>
      </c>
    </row>
    <row r="379" spans="16:25">
      <c r="P379" s="1" t="str">
        <f t="shared" si="11"/>
        <v/>
      </c>
      <c r="Q379" s="1" t="s">
        <v>354</v>
      </c>
      <c r="R379" s="1" t="s">
        <v>33</v>
      </c>
      <c r="S379" s="1" t="s">
        <v>34</v>
      </c>
      <c r="T379" s="1" t="s">
        <v>28</v>
      </c>
      <c r="U379" s="1" t="s">
        <v>355</v>
      </c>
      <c r="W379" s="1" t="str">
        <f>IF($N$11="ENTER INITIALS","",IF(V379="","NO",IF(V379&lt;33,"YES","NO")))</f>
        <v/>
      </c>
      <c r="X379" s="5" t="e" cm="1">
        <f t="array" ref="X379">_xlfn.IFS(W379="YES",1,W379="NO",0,W379="NO AMP",0)</f>
        <v>#N/A</v>
      </c>
      <c r="Y379" s="10">
        <v>92</v>
      </c>
    </row>
    <row r="380" spans="16:25">
      <c r="P380" s="1" t="str">
        <f t="shared" si="11"/>
        <v/>
      </c>
      <c r="Q380" s="1" t="s">
        <v>356</v>
      </c>
      <c r="R380" s="1" t="s">
        <v>26</v>
      </c>
      <c r="S380" s="1" t="s">
        <v>27</v>
      </c>
      <c r="T380" s="1" t="s">
        <v>28</v>
      </c>
      <c r="U380" s="1" t="s">
        <v>355</v>
      </c>
      <c r="W380" s="1" t="str">
        <f>IF($N$11="ENTER INITIALS","",IF(V380="","INVALID",IF(V380&lt;33,"VALID","INVALID")))</f>
        <v/>
      </c>
      <c r="X380" s="5" t="e" cm="1">
        <f t="array" ref="X380">_xlfn.IFS(W380="VALID",1,W380="INVALID",0,W380="NO AMP",0)</f>
        <v>#N/A</v>
      </c>
      <c r="Y380" s="10">
        <v>92</v>
      </c>
    </row>
    <row r="381" spans="16:25">
      <c r="P381" s="1" t="str">
        <f t="shared" si="11"/>
        <v/>
      </c>
      <c r="Q381" s="1" t="s">
        <v>356</v>
      </c>
      <c r="R381" s="1" t="s">
        <v>33</v>
      </c>
      <c r="S381" s="1" t="s">
        <v>34</v>
      </c>
      <c r="T381" s="1" t="s">
        <v>28</v>
      </c>
      <c r="U381" s="1" t="s">
        <v>355</v>
      </c>
      <c r="W381" s="1" t="str">
        <f>IF($N$11="ENTER INITIALS","",IF(V381="","NO",IF(V381&lt;33,"YES","NO")))</f>
        <v/>
      </c>
      <c r="X381" s="5" t="e" cm="1">
        <f t="array" ref="X381">_xlfn.IFS(W381="YES",1,W381="NO",0,W381="NO AMP",0)</f>
        <v>#N/A</v>
      </c>
      <c r="Y381" s="10">
        <v>92</v>
      </c>
    </row>
    <row r="382" spans="16:25">
      <c r="P382" s="1" t="str">
        <f t="shared" si="11"/>
        <v/>
      </c>
      <c r="Q382" s="1" t="s">
        <v>357</v>
      </c>
      <c r="R382" s="1" t="s">
        <v>26</v>
      </c>
      <c r="S382" s="1" t="s">
        <v>27</v>
      </c>
      <c r="T382" s="1" t="s">
        <v>28</v>
      </c>
      <c r="U382" s="1" t="s">
        <v>358</v>
      </c>
      <c r="W382" s="1" t="str">
        <f>IF($N$11="ENTER INITIALS","",IF(V382="","INVALID",IF(V382&lt;33,"VALID","INVALID")))</f>
        <v/>
      </c>
      <c r="X382" s="5" t="e" cm="1">
        <f t="array" ref="X382">_xlfn.IFS(W382="VALID",1,W382="INVALID",0,W382="NO AMP",0)</f>
        <v>#N/A</v>
      </c>
      <c r="Y382" s="10">
        <v>93</v>
      </c>
    </row>
    <row r="383" spans="16:25">
      <c r="P383" s="1" t="str">
        <f t="shared" si="11"/>
        <v/>
      </c>
      <c r="Q383" s="1" t="s">
        <v>357</v>
      </c>
      <c r="R383" s="1" t="s">
        <v>33</v>
      </c>
      <c r="S383" s="1" t="s">
        <v>34</v>
      </c>
      <c r="T383" s="1" t="s">
        <v>28</v>
      </c>
      <c r="U383" s="1" t="s">
        <v>358</v>
      </c>
      <c r="W383" s="1" t="str">
        <f>IF($N$11="ENTER INITIALS","",IF(V383="","NO",IF(V383&lt;33,"YES","NO")))</f>
        <v/>
      </c>
      <c r="X383" s="5" t="e" cm="1">
        <f t="array" ref="X383">_xlfn.IFS(W383="YES",1,W383="NO",0,W383="NO AMP",0)</f>
        <v>#N/A</v>
      </c>
      <c r="Y383" s="10">
        <v>93</v>
      </c>
    </row>
    <row r="384" spans="16:25">
      <c r="P384" s="1" t="str">
        <f t="shared" si="11"/>
        <v/>
      </c>
      <c r="Q384" s="1" t="s">
        <v>359</v>
      </c>
      <c r="R384" s="1" t="s">
        <v>26</v>
      </c>
      <c r="S384" s="1" t="s">
        <v>27</v>
      </c>
      <c r="T384" s="1" t="s">
        <v>28</v>
      </c>
      <c r="U384" s="1" t="s">
        <v>358</v>
      </c>
      <c r="W384" s="1" t="str">
        <f>IF($N$11="ENTER INITIALS","",IF(V384="","INVALID",IF(V384&lt;33,"VALID","INVALID")))</f>
        <v/>
      </c>
      <c r="X384" s="5" t="e" cm="1">
        <f t="array" ref="X384">_xlfn.IFS(W384="VALID",1,W384="INVALID",0,W384="NO AMP",0)</f>
        <v>#N/A</v>
      </c>
      <c r="Y384" s="10">
        <v>93</v>
      </c>
    </row>
    <row r="385" spans="16:25">
      <c r="P385" s="1" t="str">
        <f t="shared" si="11"/>
        <v/>
      </c>
      <c r="Q385" s="1" t="s">
        <v>359</v>
      </c>
      <c r="R385" s="1" t="s">
        <v>33</v>
      </c>
      <c r="S385" s="1" t="s">
        <v>34</v>
      </c>
      <c r="T385" s="1" t="s">
        <v>28</v>
      </c>
      <c r="U385" s="1" t="s">
        <v>358</v>
      </c>
      <c r="W385" s="1" t="str">
        <f>IF($N$11="ENTER INITIALS","",IF(V385="","NO",IF(V385&lt;33,"YES","NO")))</f>
        <v/>
      </c>
      <c r="X385" s="5" t="e" cm="1">
        <f t="array" ref="X385">_xlfn.IFS(W385="YES",1,W385="NO",0,W385="NO AMP",0)</f>
        <v>#N/A</v>
      </c>
      <c r="Y385" s="10">
        <v>93</v>
      </c>
    </row>
    <row r="386" spans="16:25">
      <c r="P386" s="1" t="str">
        <f t="shared" si="11"/>
        <v/>
      </c>
      <c r="Q386" s="1" t="s">
        <v>360</v>
      </c>
      <c r="R386" s="1" t="s">
        <v>26</v>
      </c>
      <c r="S386" s="1" t="s">
        <v>27</v>
      </c>
      <c r="T386" s="1" t="s">
        <v>28</v>
      </c>
      <c r="U386" s="1" t="s">
        <v>361</v>
      </c>
      <c r="W386" s="1" t="str">
        <f>IF($N$11="ENTER INITIALS","",IF(V386="","INVALID",IF(V386&lt;33,"VALID","INVALID")))</f>
        <v/>
      </c>
      <c r="X386" s="5" t="e" cm="1">
        <f t="array" ref="X386">_xlfn.IFS(W386="VALID",1,W386="INVALID",0,W386="NO AMP",0)</f>
        <v>#N/A</v>
      </c>
      <c r="Y386" s="10">
        <v>94</v>
      </c>
    </row>
    <row r="387" spans="16:25">
      <c r="P387" s="1" t="str">
        <f t="shared" si="11"/>
        <v/>
      </c>
      <c r="Q387" s="1" t="s">
        <v>360</v>
      </c>
      <c r="R387" s="1" t="s">
        <v>33</v>
      </c>
      <c r="S387" s="1" t="s">
        <v>34</v>
      </c>
      <c r="T387" s="1" t="s">
        <v>28</v>
      </c>
      <c r="U387" s="1" t="s">
        <v>361</v>
      </c>
      <c r="W387" s="1" t="str">
        <f>IF($N$11="ENTER INITIALS","",IF(V387="","NO",IF(V387&lt;33,"YES","NO")))</f>
        <v/>
      </c>
      <c r="X387" s="5" t="e" cm="1">
        <f t="array" ref="X387">_xlfn.IFS(W387="YES",1,W387="NO",0,W387="NO AMP",0)</f>
        <v>#N/A</v>
      </c>
      <c r="Y387" s="10">
        <v>94</v>
      </c>
    </row>
    <row r="388" spans="16:25">
      <c r="P388" s="1" t="str">
        <f t="shared" si="11"/>
        <v/>
      </c>
      <c r="Q388" s="1" t="s">
        <v>362</v>
      </c>
      <c r="R388" s="1" t="s">
        <v>26</v>
      </c>
      <c r="S388" s="1" t="s">
        <v>27</v>
      </c>
      <c r="T388" s="1" t="s">
        <v>28</v>
      </c>
      <c r="U388" s="1" t="s">
        <v>361</v>
      </c>
      <c r="W388" s="1" t="str">
        <f>IF($N$11="ENTER INITIALS","",IF(V388="","INVALID",IF(V388&lt;33,"VALID","INVALID")))</f>
        <v/>
      </c>
      <c r="X388" s="5" t="e" cm="1">
        <f t="array" ref="X388">_xlfn.IFS(W388="VALID",1,W388="INVALID",0,W388="NO AMP",0)</f>
        <v>#N/A</v>
      </c>
      <c r="Y388" s="10">
        <v>94</v>
      </c>
    </row>
    <row r="389" spans="16:25">
      <c r="P389" s="1" t="str">
        <f t="shared" si="11"/>
        <v/>
      </c>
      <c r="Q389" s="1" t="s">
        <v>362</v>
      </c>
      <c r="R389" s="1" t="s">
        <v>33</v>
      </c>
      <c r="S389" s="1" t="s">
        <v>34</v>
      </c>
      <c r="T389" s="1" t="s">
        <v>28</v>
      </c>
      <c r="U389" s="1" t="s">
        <v>361</v>
      </c>
      <c r="W389" s="1" t="str">
        <f>IF($N$11="ENTER INITIALS","",IF(V389="","NO",IF(V389&lt;33,"YES","NO")))</f>
        <v/>
      </c>
      <c r="X389" s="5" t="e" cm="1">
        <f t="array" ref="X389">_xlfn.IFS(W389="YES",1,W389="NO",0,W389="NO AMP",0)</f>
        <v>#N/A</v>
      </c>
      <c r="Y389" s="10">
        <v>94</v>
      </c>
    </row>
    <row r="390" spans="16:25">
      <c r="P390" s="1" t="str">
        <f t="shared" si="11"/>
        <v/>
      </c>
      <c r="Q390" s="1" t="s">
        <v>363</v>
      </c>
      <c r="R390" s="1" t="s">
        <v>26</v>
      </c>
      <c r="S390" s="1" t="s">
        <v>27</v>
      </c>
      <c r="T390" s="1" t="s">
        <v>28</v>
      </c>
      <c r="U390" s="1" t="s">
        <v>364</v>
      </c>
      <c r="W390" s="1" t="str">
        <f>IF($N$11="ENTER INITIALS","",IF(V390="","INVALID",IF(V390&lt;33,"VALID","INVALID")))</f>
        <v/>
      </c>
      <c r="X390" s="5" t="e" cm="1">
        <f t="array" ref="X390">_xlfn.IFS(W390="VALID",1,W390="INVALID",0,W390="NO AMP",0)</f>
        <v>#N/A</v>
      </c>
      <c r="Y390" s="10">
        <v>95</v>
      </c>
    </row>
    <row r="391" spans="16:25">
      <c r="P391" s="1" t="str">
        <f t="shared" si="11"/>
        <v/>
      </c>
      <c r="Q391" s="1" t="s">
        <v>363</v>
      </c>
      <c r="R391" s="1" t="s">
        <v>33</v>
      </c>
      <c r="S391" s="1" t="s">
        <v>34</v>
      </c>
      <c r="T391" s="1" t="s">
        <v>28</v>
      </c>
      <c r="U391" s="1" t="s">
        <v>364</v>
      </c>
      <c r="W391" s="1" t="str">
        <f>IF($N$11="ENTER INITIALS","",IF(V391="","NO",IF(V391&lt;33,"YES","NO")))</f>
        <v/>
      </c>
      <c r="X391" s="5" t="e" cm="1">
        <f t="array" ref="X391">_xlfn.IFS(W391="YES",1,W391="NO",0,W391="NO AMP",0)</f>
        <v>#N/A</v>
      </c>
      <c r="Y391" s="10">
        <v>95</v>
      </c>
    </row>
    <row r="392" spans="16:25">
      <c r="P392" s="1" t="str">
        <f t="shared" si="11"/>
        <v/>
      </c>
      <c r="Q392" s="1" t="s">
        <v>365</v>
      </c>
      <c r="R392" s="1" t="s">
        <v>26</v>
      </c>
      <c r="S392" s="1" t="s">
        <v>27</v>
      </c>
      <c r="T392" s="1" t="s">
        <v>28</v>
      </c>
      <c r="U392" s="1" t="s">
        <v>364</v>
      </c>
      <c r="W392" s="1" t="str">
        <f>IF($N$11="ENTER INITIALS","",IF(V392="","INVALID",IF(V392&lt;33,"VALID","INVALID")))</f>
        <v/>
      </c>
      <c r="X392" s="5" t="e" cm="1">
        <f t="array" ref="X392">_xlfn.IFS(W392="VALID",1,W392="INVALID",0,W392="NO AMP",0)</f>
        <v>#N/A</v>
      </c>
      <c r="Y392" s="10">
        <v>95</v>
      </c>
    </row>
    <row r="393" spans="16:25">
      <c r="P393" s="1" t="str">
        <f t="shared" si="11"/>
        <v/>
      </c>
      <c r="Q393" s="1" t="s">
        <v>365</v>
      </c>
      <c r="R393" s="1" t="s">
        <v>33</v>
      </c>
      <c r="S393" s="1" t="s">
        <v>34</v>
      </c>
      <c r="T393" s="1" t="s">
        <v>28</v>
      </c>
      <c r="U393" s="1" t="s">
        <v>364</v>
      </c>
      <c r="W393" s="1" t="str">
        <f>IF($N$11="ENTER INITIALS","",IF(V393="","NO",IF(V393&lt;33,"YES","NO")))</f>
        <v/>
      </c>
      <c r="X393" s="5" t="e" cm="1">
        <f t="array" ref="X393">_xlfn.IFS(W393="YES",1,W393="NO",0,W393="NO AMP",0)</f>
        <v>#N/A</v>
      </c>
      <c r="Y393" s="10">
        <v>95</v>
      </c>
    </row>
    <row r="394" spans="16:25">
      <c r="P394" s="1" t="str">
        <f t="shared" si="11"/>
        <v/>
      </c>
      <c r="Q394" s="1" t="s">
        <v>366</v>
      </c>
      <c r="R394" s="1" t="s">
        <v>26</v>
      </c>
      <c r="S394" s="1" t="s">
        <v>27</v>
      </c>
      <c r="T394" s="1" t="s">
        <v>28</v>
      </c>
      <c r="U394" s="1" t="s">
        <v>367</v>
      </c>
      <c r="W394" s="1" t="str">
        <f>IF($N$11="ENTER INITIALS","",IF(V394="","INVALID",IF(V394&lt;33,"VALID","INVALID")))</f>
        <v/>
      </c>
      <c r="X394" s="5" t="e" cm="1">
        <f t="array" ref="X394">_xlfn.IFS(W394="VALID",1,W394="INVALID",0,W394="NO AMP",0)</f>
        <v>#N/A</v>
      </c>
      <c r="Y394" s="10">
        <v>96</v>
      </c>
    </row>
    <row r="395" spans="16:25">
      <c r="P395" s="1" t="str">
        <f t="shared" si="11"/>
        <v/>
      </c>
      <c r="Q395" s="1" t="s">
        <v>366</v>
      </c>
      <c r="R395" s="1" t="s">
        <v>33</v>
      </c>
      <c r="S395" s="1" t="s">
        <v>34</v>
      </c>
      <c r="T395" s="1" t="s">
        <v>28</v>
      </c>
      <c r="U395" s="1" t="s">
        <v>367</v>
      </c>
      <c r="W395" s="1" t="str">
        <f>IF($N$11="ENTER INITIALS","",IF(V395="","NO",IF(V395&lt;33,"YES","NO")))</f>
        <v/>
      </c>
      <c r="X395" s="5" t="e" cm="1">
        <f t="array" ref="X395">_xlfn.IFS(W395="YES",1,W395="NO",0,W395="NO AMP",0)</f>
        <v>#N/A</v>
      </c>
      <c r="Y395" s="10">
        <v>96</v>
      </c>
    </row>
    <row r="396" spans="16:25">
      <c r="P396" s="1" t="str">
        <f t="shared" si="11"/>
        <v/>
      </c>
      <c r="Q396" s="1" t="s">
        <v>368</v>
      </c>
      <c r="R396" s="1" t="s">
        <v>26</v>
      </c>
      <c r="S396" s="1" t="s">
        <v>27</v>
      </c>
      <c r="T396" s="1" t="s">
        <v>28</v>
      </c>
      <c r="U396" s="1" t="s">
        <v>367</v>
      </c>
      <c r="W396" s="1" t="str">
        <f>IF($N$11="ENTER INITIALS","",IF(V396="","INVALID",IF(V396&lt;33,"VALID","INVALID")))</f>
        <v/>
      </c>
      <c r="X396" s="5" t="e" cm="1">
        <f t="array" ref="X396">_xlfn.IFS(W396="VALID",1,W396="INVALID",0,W396="NO AMP",0)</f>
        <v>#N/A</v>
      </c>
      <c r="Y396" s="10">
        <v>96</v>
      </c>
    </row>
    <row r="397" spans="16:25">
      <c r="P397" s="1" t="str">
        <f t="shared" si="11"/>
        <v/>
      </c>
      <c r="Q397" s="1" t="s">
        <v>368</v>
      </c>
      <c r="R397" s="1" t="s">
        <v>33</v>
      </c>
      <c r="S397" s="1" t="s">
        <v>34</v>
      </c>
      <c r="T397" s="1" t="s">
        <v>28</v>
      </c>
      <c r="U397" s="1" t="s">
        <v>367</v>
      </c>
      <c r="W397" s="1" t="str">
        <f>IF($N$11="ENTER INITIALS","",IF(V397="","NO",IF(V397&lt;33,"YES","NO")))</f>
        <v/>
      </c>
      <c r="X397" s="5" t="e" cm="1">
        <f t="array" ref="X397">_xlfn.IFS(W397="YES",1,W397="NO",0,W397="NO AMP",0)</f>
        <v>#N/A</v>
      </c>
      <c r="Y397" s="10">
        <v>96</v>
      </c>
    </row>
    <row r="398" spans="16:25">
      <c r="P398" s="1" t="str">
        <f t="shared" si="11"/>
        <v/>
      </c>
      <c r="Q398" s="1" t="s">
        <v>369</v>
      </c>
      <c r="R398" s="1" t="s">
        <v>26</v>
      </c>
      <c r="S398" s="1" t="s">
        <v>27</v>
      </c>
      <c r="T398" s="1" t="s">
        <v>28</v>
      </c>
      <c r="U398" s="1" t="s">
        <v>370</v>
      </c>
      <c r="W398" s="1" t="str">
        <f>IF($N$11="ENTER INITIALS","",IF(V398="","INVALID",IF(V398&lt;33,"VALID","INVALID")))</f>
        <v/>
      </c>
      <c r="X398" s="5" t="e" cm="1">
        <f t="array" ref="X398">_xlfn.IFS(W398="VALID",1,W398="INVALID",0,W398="NO AMP",0)</f>
        <v>#N/A</v>
      </c>
      <c r="Y398" s="10">
        <v>97</v>
      </c>
    </row>
    <row r="399" spans="16:25">
      <c r="P399" s="1" t="str">
        <f t="shared" ref="P399:P462" si="12">IF(VLOOKUP(Y399,$B$2:$D$190,3,FALSE)="","",VLOOKUP(Y399,$B$2:$D$190,3,FALSE))</f>
        <v/>
      </c>
      <c r="Q399" s="1" t="s">
        <v>369</v>
      </c>
      <c r="R399" s="1" t="s">
        <v>33</v>
      </c>
      <c r="S399" s="1" t="s">
        <v>34</v>
      </c>
      <c r="T399" s="1" t="s">
        <v>28</v>
      </c>
      <c r="U399" s="1" t="s">
        <v>370</v>
      </c>
      <c r="W399" s="1" t="str">
        <f>IF($N$11="ENTER INITIALS","",IF(V399="","NO",IF(V399&lt;33,"YES","NO")))</f>
        <v/>
      </c>
      <c r="X399" s="5" t="e" cm="1">
        <f t="array" ref="X399">_xlfn.IFS(W399="YES",1,W399="NO",0,W399="NO AMP",0)</f>
        <v>#N/A</v>
      </c>
      <c r="Y399" s="10">
        <v>97</v>
      </c>
    </row>
    <row r="400" spans="16:25">
      <c r="P400" s="1" t="str">
        <f t="shared" si="12"/>
        <v/>
      </c>
      <c r="Q400" s="1" t="s">
        <v>371</v>
      </c>
      <c r="R400" s="1" t="s">
        <v>26</v>
      </c>
      <c r="S400" s="1" t="s">
        <v>27</v>
      </c>
      <c r="T400" s="1" t="s">
        <v>28</v>
      </c>
      <c r="U400" s="1" t="s">
        <v>370</v>
      </c>
      <c r="W400" s="1" t="str">
        <f>IF($N$11="ENTER INITIALS","",IF(V400="","INVALID",IF(V400&lt;33,"VALID","INVALID")))</f>
        <v/>
      </c>
      <c r="X400" s="5" t="e" cm="1">
        <f t="array" ref="X400">_xlfn.IFS(W400="VALID",1,W400="INVALID",0,W400="NO AMP",0)</f>
        <v>#N/A</v>
      </c>
      <c r="Y400" s="10">
        <v>97</v>
      </c>
    </row>
    <row r="401" spans="16:25">
      <c r="P401" s="1" t="str">
        <f t="shared" si="12"/>
        <v/>
      </c>
      <c r="Q401" s="1" t="s">
        <v>371</v>
      </c>
      <c r="R401" s="1" t="s">
        <v>33</v>
      </c>
      <c r="S401" s="1" t="s">
        <v>34</v>
      </c>
      <c r="T401" s="1" t="s">
        <v>28</v>
      </c>
      <c r="U401" s="1" t="s">
        <v>370</v>
      </c>
      <c r="W401" s="1" t="str">
        <f>IF($N$11="ENTER INITIALS","",IF(V401="","NO",IF(V401&lt;33,"YES","NO")))</f>
        <v/>
      </c>
      <c r="X401" s="5" t="e" cm="1">
        <f t="array" ref="X401">_xlfn.IFS(W401="YES",1,W401="NO",0,W401="NO AMP",0)</f>
        <v>#N/A</v>
      </c>
      <c r="Y401" s="10">
        <v>97</v>
      </c>
    </row>
    <row r="402" spans="16:25">
      <c r="P402" s="1" t="str">
        <f t="shared" si="12"/>
        <v/>
      </c>
      <c r="Q402" s="1" t="s">
        <v>372</v>
      </c>
      <c r="R402" s="1" t="s">
        <v>26</v>
      </c>
      <c r="S402" s="1" t="s">
        <v>27</v>
      </c>
      <c r="T402" s="1" t="s">
        <v>28</v>
      </c>
      <c r="U402" s="1" t="s">
        <v>373</v>
      </c>
      <c r="W402" s="1" t="str">
        <f>IF($N$11="ENTER INITIALS","",IF(V402="","INVALID",IF(V402&lt;33,"VALID","INVALID")))</f>
        <v/>
      </c>
      <c r="X402" s="5" t="e" cm="1">
        <f t="array" ref="X402">_xlfn.IFS(W402="VALID",1,W402="INVALID",0,W402="NO AMP",0)</f>
        <v>#N/A</v>
      </c>
      <c r="Y402" s="10">
        <v>98</v>
      </c>
    </row>
    <row r="403" spans="16:25">
      <c r="P403" s="1" t="str">
        <f t="shared" si="12"/>
        <v/>
      </c>
      <c r="Q403" s="1" t="s">
        <v>372</v>
      </c>
      <c r="R403" s="1" t="s">
        <v>33</v>
      </c>
      <c r="S403" s="1" t="s">
        <v>34</v>
      </c>
      <c r="T403" s="1" t="s">
        <v>28</v>
      </c>
      <c r="U403" s="1" t="s">
        <v>373</v>
      </c>
      <c r="W403" s="1" t="str">
        <f>IF($N$11="ENTER INITIALS","",IF(V403="","NO",IF(V403&lt;33,"YES","NO")))</f>
        <v/>
      </c>
      <c r="X403" s="5" t="e" cm="1">
        <f t="array" ref="X403">_xlfn.IFS(W403="YES",1,W403="NO",0,W403="NO AMP",0)</f>
        <v>#N/A</v>
      </c>
      <c r="Y403" s="10">
        <v>98</v>
      </c>
    </row>
    <row r="404" spans="16:25">
      <c r="P404" s="1" t="str">
        <f t="shared" si="12"/>
        <v/>
      </c>
      <c r="Q404" s="1" t="s">
        <v>374</v>
      </c>
      <c r="R404" s="1" t="s">
        <v>26</v>
      </c>
      <c r="S404" s="1" t="s">
        <v>27</v>
      </c>
      <c r="T404" s="1" t="s">
        <v>28</v>
      </c>
      <c r="U404" s="1" t="s">
        <v>373</v>
      </c>
      <c r="W404" s="1" t="str">
        <f>IF($N$11="ENTER INITIALS","",IF(V404="","INVALID",IF(V404&lt;33,"VALID","INVALID")))</f>
        <v/>
      </c>
      <c r="X404" s="5" t="e" cm="1">
        <f t="array" ref="X404">_xlfn.IFS(W404="VALID",1,W404="INVALID",0,W404="NO AMP",0)</f>
        <v>#N/A</v>
      </c>
      <c r="Y404" s="10">
        <v>98</v>
      </c>
    </row>
    <row r="405" spans="16:25">
      <c r="P405" s="1" t="str">
        <f t="shared" si="12"/>
        <v/>
      </c>
      <c r="Q405" s="1" t="s">
        <v>374</v>
      </c>
      <c r="R405" s="1" t="s">
        <v>33</v>
      </c>
      <c r="S405" s="1" t="s">
        <v>34</v>
      </c>
      <c r="T405" s="1" t="s">
        <v>28</v>
      </c>
      <c r="U405" s="1" t="s">
        <v>373</v>
      </c>
      <c r="W405" s="1" t="str">
        <f>IF($N$11="ENTER INITIALS","",IF(V405="","NO",IF(V405&lt;33,"YES","NO")))</f>
        <v/>
      </c>
      <c r="X405" s="5" t="e" cm="1">
        <f t="array" ref="X405">_xlfn.IFS(W405="YES",1,W405="NO",0,W405="NO AMP",0)</f>
        <v>#N/A</v>
      </c>
      <c r="Y405" s="10">
        <v>98</v>
      </c>
    </row>
    <row r="406" spans="16:25">
      <c r="P406" s="1" t="str">
        <f t="shared" si="12"/>
        <v/>
      </c>
      <c r="Q406" s="1" t="s">
        <v>375</v>
      </c>
      <c r="R406" s="1" t="s">
        <v>26</v>
      </c>
      <c r="S406" s="1" t="s">
        <v>27</v>
      </c>
      <c r="T406" s="1" t="s">
        <v>28</v>
      </c>
      <c r="U406" s="1" t="s">
        <v>376</v>
      </c>
      <c r="W406" s="1" t="str">
        <f>IF($N$11="ENTER INITIALS","",IF(V406="","INVALID",IF(V406&lt;33,"VALID","INVALID")))</f>
        <v/>
      </c>
      <c r="X406" s="5" t="e" cm="1">
        <f t="array" ref="X406">_xlfn.IFS(W406="VALID",1,W406="INVALID",0,W406="NO AMP",0)</f>
        <v>#N/A</v>
      </c>
      <c r="Y406" s="10">
        <v>99</v>
      </c>
    </row>
    <row r="407" spans="16:25">
      <c r="P407" s="1" t="str">
        <f t="shared" si="12"/>
        <v/>
      </c>
      <c r="Q407" s="1" t="s">
        <v>375</v>
      </c>
      <c r="R407" s="1" t="s">
        <v>33</v>
      </c>
      <c r="S407" s="1" t="s">
        <v>34</v>
      </c>
      <c r="T407" s="1" t="s">
        <v>28</v>
      </c>
      <c r="U407" s="1" t="s">
        <v>376</v>
      </c>
      <c r="W407" s="1" t="str">
        <f>IF($N$11="ENTER INITIALS","",IF(V407="","NO",IF(V407&lt;33,"YES","NO")))</f>
        <v/>
      </c>
      <c r="X407" s="5" t="e" cm="1">
        <f t="array" ref="X407">_xlfn.IFS(W407="YES",1,W407="NO",0,W407="NO AMP",0)</f>
        <v>#N/A</v>
      </c>
      <c r="Y407" s="10">
        <v>99</v>
      </c>
    </row>
    <row r="408" spans="16:25">
      <c r="P408" s="1" t="str">
        <f t="shared" si="12"/>
        <v/>
      </c>
      <c r="Q408" s="1" t="s">
        <v>377</v>
      </c>
      <c r="R408" s="1" t="s">
        <v>26</v>
      </c>
      <c r="S408" s="1" t="s">
        <v>27</v>
      </c>
      <c r="T408" s="1" t="s">
        <v>28</v>
      </c>
      <c r="U408" s="1" t="s">
        <v>376</v>
      </c>
      <c r="W408" s="1" t="str">
        <f>IF($N$11="ENTER INITIALS","",IF(V408="","INVALID",IF(V408&lt;33,"VALID","INVALID")))</f>
        <v/>
      </c>
      <c r="X408" s="5" t="e" cm="1">
        <f t="array" ref="X408">_xlfn.IFS(W408="VALID",1,W408="INVALID",0,W408="NO AMP",0)</f>
        <v>#N/A</v>
      </c>
      <c r="Y408" s="10">
        <v>99</v>
      </c>
    </row>
    <row r="409" spans="16:25">
      <c r="P409" s="1" t="str">
        <f t="shared" si="12"/>
        <v/>
      </c>
      <c r="Q409" s="1" t="s">
        <v>377</v>
      </c>
      <c r="R409" s="1" t="s">
        <v>33</v>
      </c>
      <c r="S409" s="1" t="s">
        <v>34</v>
      </c>
      <c r="T409" s="1" t="s">
        <v>28</v>
      </c>
      <c r="U409" s="1" t="s">
        <v>376</v>
      </c>
      <c r="W409" s="1" t="str">
        <f>IF($N$11="ENTER INITIALS","",IF(V409="","NO",IF(V409&lt;33,"YES","NO")))</f>
        <v/>
      </c>
      <c r="X409" s="5" t="e" cm="1">
        <f t="array" ref="X409">_xlfn.IFS(W409="YES",1,W409="NO",0,W409="NO AMP",0)</f>
        <v>#N/A</v>
      </c>
      <c r="Y409" s="10">
        <v>99</v>
      </c>
    </row>
    <row r="410" spans="16:25">
      <c r="P410" s="1" t="str">
        <f t="shared" si="12"/>
        <v/>
      </c>
      <c r="Q410" s="1" t="s">
        <v>378</v>
      </c>
      <c r="R410" s="1" t="s">
        <v>26</v>
      </c>
      <c r="S410" s="1" t="s">
        <v>27</v>
      </c>
      <c r="T410" s="1" t="s">
        <v>28</v>
      </c>
      <c r="U410" s="1" t="s">
        <v>379</v>
      </c>
      <c r="W410" s="1" t="str">
        <f>IF($N$11="ENTER INITIALS","",IF(V410="","INVALID",IF(V410&lt;33,"VALID","INVALID")))</f>
        <v/>
      </c>
      <c r="X410" s="5" t="e" cm="1">
        <f t="array" ref="X410">_xlfn.IFS(W410="VALID",1,W410="INVALID",0,W410="NO AMP",0)</f>
        <v>#N/A</v>
      </c>
      <c r="Y410" s="10">
        <v>100</v>
      </c>
    </row>
    <row r="411" spans="16:25">
      <c r="P411" s="1" t="str">
        <f t="shared" si="12"/>
        <v/>
      </c>
      <c r="Q411" s="1" t="s">
        <v>378</v>
      </c>
      <c r="R411" s="1" t="s">
        <v>33</v>
      </c>
      <c r="S411" s="1" t="s">
        <v>34</v>
      </c>
      <c r="T411" s="1" t="s">
        <v>28</v>
      </c>
      <c r="U411" s="1" t="s">
        <v>379</v>
      </c>
      <c r="W411" s="1" t="str">
        <f>IF($N$11="ENTER INITIALS","",IF(V411="","NO",IF(V411&lt;33,"YES","NO")))</f>
        <v/>
      </c>
      <c r="X411" s="5" t="e" cm="1">
        <f t="array" ref="X411">_xlfn.IFS(W411="YES",1,W411="NO",0,W411="NO AMP",0)</f>
        <v>#N/A</v>
      </c>
      <c r="Y411" s="10">
        <v>100</v>
      </c>
    </row>
    <row r="412" spans="16:25">
      <c r="P412" s="1" t="str">
        <f t="shared" si="12"/>
        <v/>
      </c>
      <c r="Q412" s="1" t="s">
        <v>380</v>
      </c>
      <c r="R412" s="1" t="s">
        <v>26</v>
      </c>
      <c r="S412" s="1" t="s">
        <v>27</v>
      </c>
      <c r="T412" s="1" t="s">
        <v>28</v>
      </c>
      <c r="U412" s="1" t="s">
        <v>379</v>
      </c>
      <c r="W412" s="1" t="str">
        <f>IF($N$11="ENTER INITIALS","",IF(V412="","INVALID",IF(V412&lt;33,"VALID","INVALID")))</f>
        <v/>
      </c>
      <c r="X412" s="5" t="e" cm="1">
        <f t="array" ref="X412">_xlfn.IFS(W412="VALID",1,W412="INVALID",0,W412="NO AMP",0)</f>
        <v>#N/A</v>
      </c>
      <c r="Y412" s="10">
        <v>100</v>
      </c>
    </row>
    <row r="413" spans="16:25">
      <c r="P413" s="1" t="str">
        <f t="shared" si="12"/>
        <v/>
      </c>
      <c r="Q413" s="1" t="s">
        <v>380</v>
      </c>
      <c r="R413" s="1" t="s">
        <v>33</v>
      </c>
      <c r="S413" s="1" t="s">
        <v>34</v>
      </c>
      <c r="T413" s="1" t="s">
        <v>28</v>
      </c>
      <c r="U413" s="1" t="s">
        <v>379</v>
      </c>
      <c r="W413" s="1" t="str">
        <f>IF($N$11="ENTER INITIALS","",IF(V413="","NO",IF(V413&lt;33,"YES","NO")))</f>
        <v/>
      </c>
      <c r="X413" s="5" t="e" cm="1">
        <f t="array" ref="X413">_xlfn.IFS(W413="YES",1,W413="NO",0,W413="NO AMP",0)</f>
        <v>#N/A</v>
      </c>
      <c r="Y413" s="10">
        <v>100</v>
      </c>
    </row>
    <row r="414" spans="16:25">
      <c r="P414" s="1" t="str">
        <f t="shared" si="12"/>
        <v/>
      </c>
      <c r="Q414" s="1" t="s">
        <v>381</v>
      </c>
      <c r="R414" s="1" t="s">
        <v>26</v>
      </c>
      <c r="S414" s="1" t="s">
        <v>27</v>
      </c>
      <c r="T414" s="1" t="s">
        <v>28</v>
      </c>
      <c r="U414" s="1" t="s">
        <v>382</v>
      </c>
      <c r="W414" s="1" t="str">
        <f>IF($N$11="ENTER INITIALS","",IF(V414="","INVALID",IF(V414&lt;33,"VALID","INVALID")))</f>
        <v/>
      </c>
      <c r="X414" s="5" t="e" cm="1">
        <f t="array" ref="X414">_xlfn.IFS(W414="VALID",1,W414="INVALID",0,W414="NO AMP",0)</f>
        <v>#N/A</v>
      </c>
      <c r="Y414" s="10">
        <v>101</v>
      </c>
    </row>
    <row r="415" spans="16:25">
      <c r="P415" s="1" t="str">
        <f t="shared" si="12"/>
        <v/>
      </c>
      <c r="Q415" s="1" t="s">
        <v>381</v>
      </c>
      <c r="R415" s="1" t="s">
        <v>33</v>
      </c>
      <c r="S415" s="1" t="s">
        <v>34</v>
      </c>
      <c r="T415" s="1" t="s">
        <v>28</v>
      </c>
      <c r="U415" s="1" t="s">
        <v>382</v>
      </c>
      <c r="W415" s="1" t="str">
        <f>IF($N$11="ENTER INITIALS","",IF(V415="","NO",IF(V415&lt;33,"YES","NO")))</f>
        <v/>
      </c>
      <c r="X415" s="5" t="e" cm="1">
        <f t="array" ref="X415">_xlfn.IFS(W415="YES",1,W415="NO",0,W415="NO AMP",0)</f>
        <v>#N/A</v>
      </c>
      <c r="Y415" s="10">
        <v>101</v>
      </c>
    </row>
    <row r="416" spans="16:25">
      <c r="P416" s="1" t="str">
        <f t="shared" si="12"/>
        <v/>
      </c>
      <c r="Q416" s="1" t="s">
        <v>383</v>
      </c>
      <c r="R416" s="1" t="s">
        <v>26</v>
      </c>
      <c r="S416" s="1" t="s">
        <v>27</v>
      </c>
      <c r="T416" s="1" t="s">
        <v>28</v>
      </c>
      <c r="U416" s="1" t="s">
        <v>382</v>
      </c>
      <c r="W416" s="1" t="str">
        <f>IF($N$11="ENTER INITIALS","",IF(V416="","INVALID",IF(V416&lt;33,"VALID","INVALID")))</f>
        <v/>
      </c>
      <c r="X416" s="5" t="e" cm="1">
        <f t="array" ref="X416">_xlfn.IFS(W416="VALID",1,W416="INVALID",0,W416="NO AMP",0)</f>
        <v>#N/A</v>
      </c>
      <c r="Y416" s="10">
        <v>101</v>
      </c>
    </row>
    <row r="417" spans="16:25">
      <c r="P417" s="1" t="str">
        <f t="shared" si="12"/>
        <v/>
      </c>
      <c r="Q417" s="1" t="s">
        <v>383</v>
      </c>
      <c r="R417" s="1" t="s">
        <v>33</v>
      </c>
      <c r="S417" s="1" t="s">
        <v>34</v>
      </c>
      <c r="T417" s="1" t="s">
        <v>28</v>
      </c>
      <c r="U417" s="1" t="s">
        <v>382</v>
      </c>
      <c r="W417" s="1" t="str">
        <f>IF($N$11="ENTER INITIALS","",IF(V417="","NO",IF(V417&lt;33,"YES","NO")))</f>
        <v/>
      </c>
      <c r="X417" s="5" t="e" cm="1">
        <f t="array" ref="X417">_xlfn.IFS(W417="YES",1,W417="NO",0,W417="NO AMP",0)</f>
        <v>#N/A</v>
      </c>
      <c r="Y417" s="10">
        <v>101</v>
      </c>
    </row>
    <row r="418" spans="16:25">
      <c r="P418" s="1" t="str">
        <f t="shared" si="12"/>
        <v/>
      </c>
      <c r="Q418" s="1" t="s">
        <v>384</v>
      </c>
      <c r="R418" s="1" t="s">
        <v>26</v>
      </c>
      <c r="S418" s="1" t="s">
        <v>27</v>
      </c>
      <c r="T418" s="1" t="s">
        <v>28</v>
      </c>
      <c r="U418" s="1" t="s">
        <v>385</v>
      </c>
      <c r="W418" s="1" t="str">
        <f>IF($N$11="ENTER INITIALS","",IF(V418="","INVALID",IF(V418&lt;33,"VALID","INVALID")))</f>
        <v/>
      </c>
      <c r="X418" s="5" t="e" cm="1">
        <f t="array" ref="X418">_xlfn.IFS(W418="VALID",1,W418="INVALID",0,W418="NO AMP",0)</f>
        <v>#N/A</v>
      </c>
      <c r="Y418" s="10">
        <v>102</v>
      </c>
    </row>
    <row r="419" spans="16:25">
      <c r="P419" s="1" t="str">
        <f t="shared" si="12"/>
        <v/>
      </c>
      <c r="Q419" s="1" t="s">
        <v>384</v>
      </c>
      <c r="R419" s="1" t="s">
        <v>33</v>
      </c>
      <c r="S419" s="1" t="s">
        <v>34</v>
      </c>
      <c r="T419" s="1" t="s">
        <v>28</v>
      </c>
      <c r="U419" s="1" t="s">
        <v>385</v>
      </c>
      <c r="W419" s="1" t="str">
        <f>IF($N$11="ENTER INITIALS","",IF(V419="","NO",IF(V419&lt;33,"YES","NO")))</f>
        <v/>
      </c>
      <c r="X419" s="5" t="e" cm="1">
        <f t="array" ref="X419">_xlfn.IFS(W419="YES",1,W419="NO",0,W419="NO AMP",0)</f>
        <v>#N/A</v>
      </c>
      <c r="Y419" s="10">
        <v>102</v>
      </c>
    </row>
    <row r="420" spans="16:25">
      <c r="P420" s="1" t="str">
        <f t="shared" si="12"/>
        <v/>
      </c>
      <c r="Q420" s="1" t="s">
        <v>386</v>
      </c>
      <c r="R420" s="1" t="s">
        <v>26</v>
      </c>
      <c r="S420" s="1" t="s">
        <v>27</v>
      </c>
      <c r="T420" s="1" t="s">
        <v>28</v>
      </c>
      <c r="U420" s="1" t="s">
        <v>385</v>
      </c>
      <c r="W420" s="1" t="str">
        <f>IF($N$11="ENTER INITIALS","",IF(V420="","INVALID",IF(V420&lt;33,"VALID","INVALID")))</f>
        <v/>
      </c>
      <c r="X420" s="5" t="e" cm="1">
        <f t="array" ref="X420">_xlfn.IFS(W420="VALID",1,W420="INVALID",0,W420="NO AMP",0)</f>
        <v>#N/A</v>
      </c>
      <c r="Y420" s="10">
        <v>102</v>
      </c>
    </row>
    <row r="421" spans="16:25">
      <c r="P421" s="1" t="str">
        <f t="shared" si="12"/>
        <v/>
      </c>
      <c r="Q421" s="1" t="s">
        <v>386</v>
      </c>
      <c r="R421" s="1" t="s">
        <v>33</v>
      </c>
      <c r="S421" s="1" t="s">
        <v>34</v>
      </c>
      <c r="T421" s="1" t="s">
        <v>28</v>
      </c>
      <c r="U421" s="1" t="s">
        <v>385</v>
      </c>
      <c r="W421" s="1" t="str">
        <f>IF($N$11="ENTER INITIALS","",IF(V421="","NO",IF(V421&lt;33,"YES","NO")))</f>
        <v/>
      </c>
      <c r="X421" s="5" t="e" cm="1">
        <f t="array" ref="X421">_xlfn.IFS(W421="YES",1,W421="NO",0,W421="NO AMP",0)</f>
        <v>#N/A</v>
      </c>
      <c r="Y421" s="10">
        <v>102</v>
      </c>
    </row>
    <row r="422" spans="16:25">
      <c r="P422" s="1" t="str">
        <f t="shared" si="12"/>
        <v/>
      </c>
      <c r="Q422" s="1" t="s">
        <v>387</v>
      </c>
      <c r="R422" s="1" t="s">
        <v>26</v>
      </c>
      <c r="S422" s="1" t="s">
        <v>27</v>
      </c>
      <c r="T422" s="1" t="s">
        <v>28</v>
      </c>
      <c r="U422" s="1" t="s">
        <v>388</v>
      </c>
      <c r="W422" s="1" t="str">
        <f>IF($N$11="ENTER INITIALS","",IF(V422="","INVALID",IF(V422&lt;33,"VALID","INVALID")))</f>
        <v/>
      </c>
      <c r="X422" s="5" t="e" cm="1">
        <f t="array" ref="X422">_xlfn.IFS(W422="VALID",1,W422="INVALID",0,W422="NO AMP",0)</f>
        <v>#N/A</v>
      </c>
      <c r="Y422" s="10">
        <v>103</v>
      </c>
    </row>
    <row r="423" spans="16:25">
      <c r="P423" s="1" t="str">
        <f t="shared" si="12"/>
        <v/>
      </c>
      <c r="Q423" s="1" t="s">
        <v>387</v>
      </c>
      <c r="R423" s="1" t="s">
        <v>33</v>
      </c>
      <c r="S423" s="1" t="s">
        <v>34</v>
      </c>
      <c r="T423" s="1" t="s">
        <v>28</v>
      </c>
      <c r="U423" s="1" t="s">
        <v>388</v>
      </c>
      <c r="W423" s="1" t="str">
        <f>IF($N$11="ENTER INITIALS","",IF(V423="","NO",IF(V423&lt;33,"YES","NO")))</f>
        <v/>
      </c>
      <c r="X423" s="5" t="e" cm="1">
        <f t="array" ref="X423">_xlfn.IFS(W423="YES",1,W423="NO",0,W423="NO AMP",0)</f>
        <v>#N/A</v>
      </c>
      <c r="Y423" s="10">
        <v>103</v>
      </c>
    </row>
    <row r="424" spans="16:25">
      <c r="P424" s="1" t="str">
        <f t="shared" si="12"/>
        <v/>
      </c>
      <c r="Q424" s="1" t="s">
        <v>389</v>
      </c>
      <c r="R424" s="1" t="s">
        <v>26</v>
      </c>
      <c r="S424" s="1" t="s">
        <v>27</v>
      </c>
      <c r="T424" s="1" t="s">
        <v>28</v>
      </c>
      <c r="U424" s="1" t="s">
        <v>388</v>
      </c>
      <c r="W424" s="1" t="str">
        <f>IF($N$11="ENTER INITIALS","",IF(V424="","INVALID",IF(V424&lt;33,"VALID","INVALID")))</f>
        <v/>
      </c>
      <c r="X424" s="5" t="e" cm="1">
        <f t="array" ref="X424">_xlfn.IFS(W424="VALID",1,W424="INVALID",0,W424="NO AMP",0)</f>
        <v>#N/A</v>
      </c>
      <c r="Y424" s="10">
        <v>103</v>
      </c>
    </row>
    <row r="425" spans="16:25">
      <c r="P425" s="1" t="str">
        <f t="shared" si="12"/>
        <v/>
      </c>
      <c r="Q425" s="1" t="s">
        <v>389</v>
      </c>
      <c r="R425" s="1" t="s">
        <v>33</v>
      </c>
      <c r="S425" s="1" t="s">
        <v>34</v>
      </c>
      <c r="T425" s="1" t="s">
        <v>28</v>
      </c>
      <c r="U425" s="1" t="s">
        <v>388</v>
      </c>
      <c r="W425" s="1" t="str">
        <f>IF($N$11="ENTER INITIALS","",IF(V425="","NO",IF(V425&lt;33,"YES","NO")))</f>
        <v/>
      </c>
      <c r="X425" s="5" t="e" cm="1">
        <f t="array" ref="X425">_xlfn.IFS(W425="YES",1,W425="NO",0,W425="NO AMP",0)</f>
        <v>#N/A</v>
      </c>
      <c r="Y425" s="10">
        <v>103</v>
      </c>
    </row>
    <row r="426" spans="16:25">
      <c r="P426" s="1" t="str">
        <f t="shared" si="12"/>
        <v/>
      </c>
      <c r="Q426" s="1" t="s">
        <v>390</v>
      </c>
      <c r="R426" s="1" t="s">
        <v>26</v>
      </c>
      <c r="S426" s="1" t="s">
        <v>27</v>
      </c>
      <c r="T426" s="1" t="s">
        <v>28</v>
      </c>
      <c r="U426" s="1" t="s">
        <v>391</v>
      </c>
      <c r="W426" s="1" t="str">
        <f>IF($N$11="ENTER INITIALS","",IF(V426="","INVALID",IF(V426&lt;33,"VALID","INVALID")))</f>
        <v/>
      </c>
      <c r="X426" s="5" t="e" cm="1">
        <f t="array" ref="X426">_xlfn.IFS(W426="VALID",1,W426="INVALID",0,W426="NO AMP",0)</f>
        <v>#N/A</v>
      </c>
      <c r="Y426" s="10">
        <v>104</v>
      </c>
    </row>
    <row r="427" spans="16:25">
      <c r="P427" s="1" t="str">
        <f t="shared" si="12"/>
        <v/>
      </c>
      <c r="Q427" s="1" t="s">
        <v>390</v>
      </c>
      <c r="R427" s="1" t="s">
        <v>33</v>
      </c>
      <c r="S427" s="1" t="s">
        <v>34</v>
      </c>
      <c r="T427" s="1" t="s">
        <v>28</v>
      </c>
      <c r="U427" s="1" t="s">
        <v>391</v>
      </c>
      <c r="W427" s="1" t="str">
        <f>IF($N$11="ENTER INITIALS","",IF(V427="","NO",IF(V427&lt;33,"YES","NO")))</f>
        <v/>
      </c>
      <c r="X427" s="5" t="e" cm="1">
        <f t="array" ref="X427">_xlfn.IFS(W427="YES",1,W427="NO",0,W427="NO AMP",0)</f>
        <v>#N/A</v>
      </c>
      <c r="Y427" s="10">
        <v>104</v>
      </c>
    </row>
    <row r="428" spans="16:25">
      <c r="P428" s="1" t="str">
        <f t="shared" si="12"/>
        <v/>
      </c>
      <c r="Q428" s="1" t="s">
        <v>392</v>
      </c>
      <c r="R428" s="1" t="s">
        <v>26</v>
      </c>
      <c r="S428" s="1" t="s">
        <v>27</v>
      </c>
      <c r="T428" s="1" t="s">
        <v>28</v>
      </c>
      <c r="U428" s="1" t="s">
        <v>391</v>
      </c>
      <c r="W428" s="1" t="str">
        <f>IF($N$11="ENTER INITIALS","",IF(V428="","INVALID",IF(V428&lt;33,"VALID","INVALID")))</f>
        <v/>
      </c>
      <c r="X428" s="5" t="e" cm="1">
        <f t="array" ref="X428">_xlfn.IFS(W428="VALID",1,W428="INVALID",0,W428="NO AMP",0)</f>
        <v>#N/A</v>
      </c>
      <c r="Y428" s="10">
        <v>104</v>
      </c>
    </row>
    <row r="429" spans="16:25">
      <c r="P429" s="1" t="str">
        <f t="shared" si="12"/>
        <v/>
      </c>
      <c r="Q429" s="1" t="s">
        <v>392</v>
      </c>
      <c r="R429" s="1" t="s">
        <v>33</v>
      </c>
      <c r="S429" s="1" t="s">
        <v>34</v>
      </c>
      <c r="T429" s="1" t="s">
        <v>28</v>
      </c>
      <c r="U429" s="1" t="s">
        <v>391</v>
      </c>
      <c r="W429" s="1" t="str">
        <f>IF($N$11="ENTER INITIALS","",IF(V429="","NO",IF(V429&lt;33,"YES","NO")))</f>
        <v/>
      </c>
      <c r="X429" s="5" t="e" cm="1">
        <f t="array" ref="X429">_xlfn.IFS(W429="YES",1,W429="NO",0,W429="NO AMP",0)</f>
        <v>#N/A</v>
      </c>
      <c r="Y429" s="10">
        <v>104</v>
      </c>
    </row>
    <row r="430" spans="16:25">
      <c r="P430" s="1" t="str">
        <f t="shared" si="12"/>
        <v/>
      </c>
      <c r="Q430" s="1" t="s">
        <v>393</v>
      </c>
      <c r="R430" s="1" t="s">
        <v>26</v>
      </c>
      <c r="S430" s="1" t="s">
        <v>27</v>
      </c>
      <c r="T430" s="1" t="s">
        <v>28</v>
      </c>
      <c r="U430" s="1" t="s">
        <v>394</v>
      </c>
      <c r="W430" s="1" t="str">
        <f>IF($N$11="ENTER INITIALS","",IF(V430="","INVALID",IF(V430&lt;33,"VALID","INVALID")))</f>
        <v/>
      </c>
      <c r="X430" s="5" t="e" cm="1">
        <f t="array" ref="X430">_xlfn.IFS(W430="VALID",1,W430="INVALID",0,W430="NO AMP",0)</f>
        <v>#N/A</v>
      </c>
      <c r="Y430" s="10">
        <v>105</v>
      </c>
    </row>
    <row r="431" spans="16:25">
      <c r="P431" s="1" t="str">
        <f t="shared" si="12"/>
        <v/>
      </c>
      <c r="Q431" s="1" t="s">
        <v>393</v>
      </c>
      <c r="R431" s="1" t="s">
        <v>33</v>
      </c>
      <c r="S431" s="1" t="s">
        <v>34</v>
      </c>
      <c r="T431" s="1" t="s">
        <v>28</v>
      </c>
      <c r="U431" s="1" t="s">
        <v>394</v>
      </c>
      <c r="W431" s="1" t="str">
        <f>IF($N$11="ENTER INITIALS","",IF(V431="","NO",IF(V431&lt;33,"YES","NO")))</f>
        <v/>
      </c>
      <c r="X431" s="5" t="e" cm="1">
        <f t="array" ref="X431">_xlfn.IFS(W431="YES",1,W431="NO",0,W431="NO AMP",0)</f>
        <v>#N/A</v>
      </c>
      <c r="Y431" s="10">
        <v>105</v>
      </c>
    </row>
    <row r="432" spans="16:25">
      <c r="P432" s="1" t="str">
        <f t="shared" si="12"/>
        <v/>
      </c>
      <c r="Q432" s="1" t="s">
        <v>395</v>
      </c>
      <c r="R432" s="1" t="s">
        <v>26</v>
      </c>
      <c r="S432" s="1" t="s">
        <v>27</v>
      </c>
      <c r="T432" s="1" t="s">
        <v>28</v>
      </c>
      <c r="U432" s="1" t="s">
        <v>394</v>
      </c>
      <c r="W432" s="1" t="str">
        <f>IF($N$11="ENTER INITIALS","",IF(V432="","INVALID",IF(V432&lt;33,"VALID","INVALID")))</f>
        <v/>
      </c>
      <c r="X432" s="5" t="e" cm="1">
        <f t="array" ref="X432">_xlfn.IFS(W432="VALID",1,W432="INVALID",0,W432="NO AMP",0)</f>
        <v>#N/A</v>
      </c>
      <c r="Y432" s="10">
        <v>105</v>
      </c>
    </row>
    <row r="433" spans="16:25">
      <c r="P433" s="1" t="str">
        <f t="shared" si="12"/>
        <v/>
      </c>
      <c r="Q433" s="1" t="s">
        <v>395</v>
      </c>
      <c r="R433" s="1" t="s">
        <v>33</v>
      </c>
      <c r="S433" s="1" t="s">
        <v>34</v>
      </c>
      <c r="T433" s="1" t="s">
        <v>28</v>
      </c>
      <c r="U433" s="1" t="s">
        <v>394</v>
      </c>
      <c r="W433" s="1" t="str">
        <f>IF($N$11="ENTER INITIALS","",IF(V433="","NO",IF(V433&lt;33,"YES","NO")))</f>
        <v/>
      </c>
      <c r="X433" s="5" t="e" cm="1">
        <f t="array" ref="X433">_xlfn.IFS(W433="YES",1,W433="NO",0,W433="NO AMP",0)</f>
        <v>#N/A</v>
      </c>
      <c r="Y433" s="10">
        <v>105</v>
      </c>
    </row>
    <row r="434" spans="16:25">
      <c r="P434" s="1" t="str">
        <f t="shared" si="12"/>
        <v/>
      </c>
      <c r="Q434" s="1" t="s">
        <v>396</v>
      </c>
      <c r="R434" s="1" t="s">
        <v>26</v>
      </c>
      <c r="S434" s="1" t="s">
        <v>27</v>
      </c>
      <c r="T434" s="1" t="s">
        <v>28</v>
      </c>
      <c r="U434" s="1" t="s">
        <v>397</v>
      </c>
      <c r="W434" s="1" t="str">
        <f>IF($N$11="ENTER INITIALS","",IF(V434="","INVALID",IF(V434&lt;33,"VALID","INVALID")))</f>
        <v/>
      </c>
      <c r="X434" s="5" t="e" cm="1">
        <f t="array" ref="X434">_xlfn.IFS(W434="VALID",1,W434="INVALID",0,W434="NO AMP",0)</f>
        <v>#N/A</v>
      </c>
      <c r="Y434" s="10">
        <v>106</v>
      </c>
    </row>
    <row r="435" spans="16:25">
      <c r="P435" s="1" t="str">
        <f t="shared" si="12"/>
        <v/>
      </c>
      <c r="Q435" s="1" t="s">
        <v>396</v>
      </c>
      <c r="R435" s="1" t="s">
        <v>33</v>
      </c>
      <c r="S435" s="1" t="s">
        <v>34</v>
      </c>
      <c r="T435" s="1" t="s">
        <v>28</v>
      </c>
      <c r="U435" s="1" t="s">
        <v>397</v>
      </c>
      <c r="W435" s="1" t="str">
        <f>IF($N$11="ENTER INITIALS","",IF(V435="","NO",IF(V435&lt;33,"YES","NO")))</f>
        <v/>
      </c>
      <c r="X435" s="5" t="e" cm="1">
        <f t="array" ref="X435">_xlfn.IFS(W435="YES",1,W435="NO",0,W435="NO AMP",0)</f>
        <v>#N/A</v>
      </c>
      <c r="Y435" s="10">
        <v>106</v>
      </c>
    </row>
    <row r="436" spans="16:25">
      <c r="P436" s="1" t="str">
        <f t="shared" si="12"/>
        <v/>
      </c>
      <c r="Q436" s="1" t="s">
        <v>398</v>
      </c>
      <c r="R436" s="1" t="s">
        <v>26</v>
      </c>
      <c r="S436" s="1" t="s">
        <v>27</v>
      </c>
      <c r="T436" s="1" t="s">
        <v>28</v>
      </c>
      <c r="U436" s="1" t="s">
        <v>397</v>
      </c>
      <c r="W436" s="1" t="str">
        <f>IF($N$11="ENTER INITIALS","",IF(V436="","INVALID",IF(V436&lt;33,"VALID","INVALID")))</f>
        <v/>
      </c>
      <c r="X436" s="5" t="e" cm="1">
        <f t="array" ref="X436">_xlfn.IFS(W436="VALID",1,W436="INVALID",0,W436="NO AMP",0)</f>
        <v>#N/A</v>
      </c>
      <c r="Y436" s="10">
        <v>106</v>
      </c>
    </row>
    <row r="437" spans="16:25">
      <c r="P437" s="1" t="str">
        <f t="shared" si="12"/>
        <v/>
      </c>
      <c r="Q437" s="1" t="s">
        <v>398</v>
      </c>
      <c r="R437" s="1" t="s">
        <v>33</v>
      </c>
      <c r="S437" s="1" t="s">
        <v>34</v>
      </c>
      <c r="T437" s="1" t="s">
        <v>28</v>
      </c>
      <c r="U437" s="1" t="s">
        <v>397</v>
      </c>
      <c r="W437" s="1" t="str">
        <f>IF($N$11="ENTER INITIALS","",IF(V437="","NO",IF(V437&lt;33,"YES","NO")))</f>
        <v/>
      </c>
      <c r="X437" s="5" t="e" cm="1">
        <f t="array" ref="X437">_xlfn.IFS(W437="YES",1,W437="NO",0,W437="NO AMP",0)</f>
        <v>#N/A</v>
      </c>
      <c r="Y437" s="10">
        <v>106</v>
      </c>
    </row>
    <row r="438" spans="16:25">
      <c r="P438" s="1" t="str">
        <f t="shared" si="12"/>
        <v/>
      </c>
      <c r="Q438" s="1" t="s">
        <v>399</v>
      </c>
      <c r="R438" s="1" t="s">
        <v>26</v>
      </c>
      <c r="S438" s="1" t="s">
        <v>27</v>
      </c>
      <c r="T438" s="1" t="s">
        <v>28</v>
      </c>
      <c r="U438" s="1" t="s">
        <v>400</v>
      </c>
      <c r="W438" s="1" t="str">
        <f>IF($N$11="ENTER INITIALS","",IF(V438="","INVALID",IF(V438&lt;33,"VALID","INVALID")))</f>
        <v/>
      </c>
      <c r="X438" s="5" t="e" cm="1">
        <f t="array" ref="X438">_xlfn.IFS(W438="VALID",1,W438="INVALID",0,W438="NO AMP",0)</f>
        <v>#N/A</v>
      </c>
      <c r="Y438" s="10">
        <v>107</v>
      </c>
    </row>
    <row r="439" spans="16:25">
      <c r="P439" s="1" t="str">
        <f t="shared" si="12"/>
        <v/>
      </c>
      <c r="Q439" s="1" t="s">
        <v>399</v>
      </c>
      <c r="R439" s="1" t="s">
        <v>33</v>
      </c>
      <c r="S439" s="1" t="s">
        <v>34</v>
      </c>
      <c r="T439" s="1" t="s">
        <v>28</v>
      </c>
      <c r="U439" s="1" t="s">
        <v>400</v>
      </c>
      <c r="W439" s="1" t="str">
        <f>IF($N$11="ENTER INITIALS","",IF(V439="","NO",IF(V439&lt;33,"YES","NO")))</f>
        <v/>
      </c>
      <c r="X439" s="5" t="e" cm="1">
        <f t="array" ref="X439">_xlfn.IFS(W439="YES",1,W439="NO",0,W439="NO AMP",0)</f>
        <v>#N/A</v>
      </c>
      <c r="Y439" s="10">
        <v>107</v>
      </c>
    </row>
    <row r="440" spans="16:25">
      <c r="P440" s="1" t="str">
        <f t="shared" si="12"/>
        <v/>
      </c>
      <c r="Q440" s="1" t="s">
        <v>401</v>
      </c>
      <c r="R440" s="1" t="s">
        <v>26</v>
      </c>
      <c r="S440" s="1" t="s">
        <v>27</v>
      </c>
      <c r="T440" s="1" t="s">
        <v>28</v>
      </c>
      <c r="U440" s="1" t="s">
        <v>400</v>
      </c>
      <c r="W440" s="1" t="str">
        <f>IF($N$11="ENTER INITIALS","",IF(V440="","INVALID",IF(V440&lt;33,"VALID","INVALID")))</f>
        <v/>
      </c>
      <c r="X440" s="5" t="e" cm="1">
        <f t="array" ref="X440">_xlfn.IFS(W440="VALID",1,W440="INVALID",0,W440="NO AMP",0)</f>
        <v>#N/A</v>
      </c>
      <c r="Y440" s="10">
        <v>107</v>
      </c>
    </row>
    <row r="441" spans="16:25">
      <c r="P441" s="1" t="str">
        <f t="shared" si="12"/>
        <v/>
      </c>
      <c r="Q441" s="1" t="s">
        <v>401</v>
      </c>
      <c r="R441" s="1" t="s">
        <v>33</v>
      </c>
      <c r="S441" s="1" t="s">
        <v>34</v>
      </c>
      <c r="T441" s="1" t="s">
        <v>28</v>
      </c>
      <c r="U441" s="1" t="s">
        <v>400</v>
      </c>
      <c r="W441" s="1" t="str">
        <f>IF($N$11="ENTER INITIALS","",IF(V441="","NO",IF(V441&lt;33,"YES","NO")))</f>
        <v/>
      </c>
      <c r="X441" s="5" t="e" cm="1">
        <f t="array" ref="X441">_xlfn.IFS(W441="YES",1,W441="NO",0,W441="NO AMP",0)</f>
        <v>#N/A</v>
      </c>
      <c r="Y441" s="10">
        <v>107</v>
      </c>
    </row>
    <row r="442" spans="16:25">
      <c r="P442" s="1" t="str">
        <f t="shared" si="12"/>
        <v/>
      </c>
      <c r="Q442" s="1" t="s">
        <v>402</v>
      </c>
      <c r="R442" s="1" t="s">
        <v>26</v>
      </c>
      <c r="S442" s="1" t="s">
        <v>27</v>
      </c>
      <c r="T442" s="1" t="s">
        <v>28</v>
      </c>
      <c r="U442" s="1" t="s">
        <v>403</v>
      </c>
      <c r="W442" s="1" t="str">
        <f>IF($N$11="ENTER INITIALS","",IF(V442="","INVALID",IF(V442&lt;33,"VALID","INVALID")))</f>
        <v/>
      </c>
      <c r="X442" s="5" t="e" cm="1">
        <f t="array" ref="X442">_xlfn.IFS(W442="VALID",1,W442="INVALID",0,W442="NO AMP",0)</f>
        <v>#N/A</v>
      </c>
      <c r="Y442" s="10">
        <v>108</v>
      </c>
    </row>
    <row r="443" spans="16:25">
      <c r="P443" s="1" t="str">
        <f t="shared" si="12"/>
        <v/>
      </c>
      <c r="Q443" s="1" t="s">
        <v>402</v>
      </c>
      <c r="R443" s="1" t="s">
        <v>33</v>
      </c>
      <c r="S443" s="1" t="s">
        <v>34</v>
      </c>
      <c r="T443" s="1" t="s">
        <v>28</v>
      </c>
      <c r="U443" s="1" t="s">
        <v>403</v>
      </c>
      <c r="W443" s="1" t="str">
        <f>IF($N$11="ENTER INITIALS","",IF(V443="","NO",IF(V443&lt;33,"YES","NO")))</f>
        <v/>
      </c>
      <c r="X443" s="5" t="e" cm="1">
        <f t="array" ref="X443">_xlfn.IFS(W443="YES",1,W443="NO",0,W443="NO AMP",0)</f>
        <v>#N/A</v>
      </c>
      <c r="Y443" s="10">
        <v>108</v>
      </c>
    </row>
    <row r="444" spans="16:25">
      <c r="P444" s="1" t="str">
        <f t="shared" si="12"/>
        <v/>
      </c>
      <c r="Q444" s="1" t="s">
        <v>404</v>
      </c>
      <c r="R444" s="1" t="s">
        <v>26</v>
      </c>
      <c r="S444" s="1" t="s">
        <v>27</v>
      </c>
      <c r="T444" s="1" t="s">
        <v>28</v>
      </c>
      <c r="U444" s="1" t="s">
        <v>403</v>
      </c>
      <c r="W444" s="1" t="str">
        <f>IF($N$11="ENTER INITIALS","",IF(V444="","INVALID",IF(V444&lt;33,"VALID","INVALID")))</f>
        <v/>
      </c>
      <c r="X444" s="5" t="e" cm="1">
        <f t="array" ref="X444">_xlfn.IFS(W444="VALID",1,W444="INVALID",0,W444="NO AMP",0)</f>
        <v>#N/A</v>
      </c>
      <c r="Y444" s="10">
        <v>108</v>
      </c>
    </row>
    <row r="445" spans="16:25">
      <c r="P445" s="1" t="str">
        <f t="shared" si="12"/>
        <v/>
      </c>
      <c r="Q445" s="1" t="s">
        <v>404</v>
      </c>
      <c r="R445" s="1" t="s">
        <v>33</v>
      </c>
      <c r="S445" s="1" t="s">
        <v>34</v>
      </c>
      <c r="T445" s="1" t="s">
        <v>28</v>
      </c>
      <c r="U445" s="1" t="s">
        <v>403</v>
      </c>
      <c r="W445" s="1" t="str">
        <f>IF($N$11="ENTER INITIALS","",IF(V445="","NO",IF(V445&lt;33,"YES","NO")))</f>
        <v/>
      </c>
      <c r="X445" s="5" t="e" cm="1">
        <f t="array" ref="X445">_xlfn.IFS(W445="YES",1,W445="NO",0,W445="NO AMP",0)</f>
        <v>#N/A</v>
      </c>
      <c r="Y445" s="10">
        <v>108</v>
      </c>
    </row>
    <row r="446" spans="16:25">
      <c r="P446" s="1" t="str">
        <f t="shared" si="12"/>
        <v/>
      </c>
      <c r="Q446" s="1" t="s">
        <v>405</v>
      </c>
      <c r="R446" s="1" t="s">
        <v>26</v>
      </c>
      <c r="S446" s="1" t="s">
        <v>27</v>
      </c>
      <c r="T446" s="1" t="s">
        <v>28</v>
      </c>
      <c r="U446" s="1" t="s">
        <v>406</v>
      </c>
      <c r="W446" s="1" t="str">
        <f>IF($N$11="ENTER INITIALS","",IF(V446="","INVALID",IF(V446&lt;33,"VALID","INVALID")))</f>
        <v/>
      </c>
      <c r="X446" s="5" t="e" cm="1">
        <f t="array" ref="X446">_xlfn.IFS(W446="VALID",1,W446="INVALID",0,W446="NO AMP",0)</f>
        <v>#N/A</v>
      </c>
      <c r="Y446" s="10">
        <v>109</v>
      </c>
    </row>
    <row r="447" spans="16:25">
      <c r="P447" s="1" t="str">
        <f t="shared" si="12"/>
        <v/>
      </c>
      <c r="Q447" s="1" t="s">
        <v>405</v>
      </c>
      <c r="R447" s="1" t="s">
        <v>33</v>
      </c>
      <c r="S447" s="1" t="s">
        <v>34</v>
      </c>
      <c r="T447" s="1" t="s">
        <v>28</v>
      </c>
      <c r="U447" s="1" t="s">
        <v>406</v>
      </c>
      <c r="W447" s="1" t="str">
        <f>IF($N$11="ENTER INITIALS","",IF(V447="","NO",IF(V447&lt;33,"YES","NO")))</f>
        <v/>
      </c>
      <c r="X447" s="5" t="e" cm="1">
        <f t="array" ref="X447">_xlfn.IFS(W447="YES",1,W447="NO",0,W447="NO AMP",0)</f>
        <v>#N/A</v>
      </c>
      <c r="Y447" s="10">
        <v>109</v>
      </c>
    </row>
    <row r="448" spans="16:25">
      <c r="P448" s="1" t="str">
        <f t="shared" si="12"/>
        <v/>
      </c>
      <c r="Q448" s="1" t="s">
        <v>407</v>
      </c>
      <c r="R448" s="1" t="s">
        <v>26</v>
      </c>
      <c r="S448" s="1" t="s">
        <v>27</v>
      </c>
      <c r="T448" s="1" t="s">
        <v>28</v>
      </c>
      <c r="U448" s="1" t="s">
        <v>406</v>
      </c>
      <c r="W448" s="1" t="str">
        <f>IF($N$11="ENTER INITIALS","",IF(V448="","INVALID",IF(V448&lt;33,"VALID","INVALID")))</f>
        <v/>
      </c>
      <c r="X448" s="5" t="e" cm="1">
        <f t="array" ref="X448">_xlfn.IFS(W448="VALID",1,W448="INVALID",0,W448="NO AMP",0)</f>
        <v>#N/A</v>
      </c>
      <c r="Y448" s="10">
        <v>109</v>
      </c>
    </row>
    <row r="449" spans="16:25">
      <c r="P449" s="1" t="str">
        <f t="shared" si="12"/>
        <v/>
      </c>
      <c r="Q449" s="1" t="s">
        <v>407</v>
      </c>
      <c r="R449" s="1" t="s">
        <v>33</v>
      </c>
      <c r="S449" s="1" t="s">
        <v>34</v>
      </c>
      <c r="T449" s="1" t="s">
        <v>28</v>
      </c>
      <c r="U449" s="1" t="s">
        <v>406</v>
      </c>
      <c r="W449" s="1" t="str">
        <f>IF($N$11="ENTER INITIALS","",IF(V449="","NO",IF(V449&lt;33,"YES","NO")))</f>
        <v/>
      </c>
      <c r="X449" s="5" t="e" cm="1">
        <f t="array" ref="X449">_xlfn.IFS(W449="YES",1,W449="NO",0,W449="NO AMP",0)</f>
        <v>#N/A</v>
      </c>
      <c r="Y449" s="10">
        <v>109</v>
      </c>
    </row>
    <row r="450" spans="16:25">
      <c r="P450" s="1" t="str">
        <f t="shared" si="12"/>
        <v/>
      </c>
      <c r="Q450" s="1" t="s">
        <v>408</v>
      </c>
      <c r="R450" s="1" t="s">
        <v>26</v>
      </c>
      <c r="S450" s="1" t="s">
        <v>27</v>
      </c>
      <c r="T450" s="1" t="s">
        <v>28</v>
      </c>
      <c r="U450" s="1" t="s">
        <v>409</v>
      </c>
      <c r="W450" s="1" t="str">
        <f>IF($N$11="ENTER INITIALS","",IF(V450="","INVALID",IF(V450&lt;33,"VALID","INVALID")))</f>
        <v/>
      </c>
      <c r="X450" s="5" t="e" cm="1">
        <f t="array" ref="X450">_xlfn.IFS(W450="VALID",1,W450="INVALID",0,W450="NO AMP",0)</f>
        <v>#N/A</v>
      </c>
      <c r="Y450" s="10">
        <v>110</v>
      </c>
    </row>
    <row r="451" spans="16:25">
      <c r="P451" s="1" t="str">
        <f t="shared" si="12"/>
        <v/>
      </c>
      <c r="Q451" s="1" t="s">
        <v>408</v>
      </c>
      <c r="R451" s="1" t="s">
        <v>33</v>
      </c>
      <c r="S451" s="1" t="s">
        <v>34</v>
      </c>
      <c r="T451" s="1" t="s">
        <v>28</v>
      </c>
      <c r="U451" s="1" t="s">
        <v>409</v>
      </c>
      <c r="W451" s="1" t="str">
        <f>IF($N$11="ENTER INITIALS","",IF(V451="","NO",IF(V451&lt;33,"YES","NO")))</f>
        <v/>
      </c>
      <c r="X451" s="5" t="e" cm="1">
        <f t="array" ref="X451">_xlfn.IFS(W451="YES",1,W451="NO",0,W451="NO AMP",0)</f>
        <v>#N/A</v>
      </c>
      <c r="Y451" s="10">
        <v>110</v>
      </c>
    </row>
    <row r="452" spans="16:25">
      <c r="P452" s="1" t="str">
        <f t="shared" si="12"/>
        <v/>
      </c>
      <c r="Q452" s="1" t="s">
        <v>410</v>
      </c>
      <c r="R452" s="1" t="s">
        <v>26</v>
      </c>
      <c r="S452" s="1" t="s">
        <v>27</v>
      </c>
      <c r="T452" s="1" t="s">
        <v>28</v>
      </c>
      <c r="U452" s="1" t="s">
        <v>409</v>
      </c>
      <c r="W452" s="1" t="str">
        <f>IF($N$11="ENTER INITIALS","",IF(V452="","INVALID",IF(V452&lt;33,"VALID","INVALID")))</f>
        <v/>
      </c>
      <c r="X452" s="5" t="e" cm="1">
        <f t="array" ref="X452">_xlfn.IFS(W452="VALID",1,W452="INVALID",0,W452="NO AMP",0)</f>
        <v>#N/A</v>
      </c>
      <c r="Y452" s="10">
        <v>110</v>
      </c>
    </row>
    <row r="453" spans="16:25">
      <c r="P453" s="1" t="str">
        <f t="shared" si="12"/>
        <v/>
      </c>
      <c r="Q453" s="1" t="s">
        <v>410</v>
      </c>
      <c r="R453" s="1" t="s">
        <v>33</v>
      </c>
      <c r="S453" s="1" t="s">
        <v>34</v>
      </c>
      <c r="T453" s="1" t="s">
        <v>28</v>
      </c>
      <c r="U453" s="1" t="s">
        <v>409</v>
      </c>
      <c r="W453" s="1" t="str">
        <f>IF($N$11="ENTER INITIALS","",IF(V453="","NO",IF(V453&lt;33,"YES","NO")))</f>
        <v/>
      </c>
      <c r="X453" s="5" t="e" cm="1">
        <f t="array" ref="X453">_xlfn.IFS(W453="YES",1,W453="NO",0,W453="NO AMP",0)</f>
        <v>#N/A</v>
      </c>
      <c r="Y453" s="10">
        <v>110</v>
      </c>
    </row>
    <row r="454" spans="16:25">
      <c r="P454" s="1" t="str">
        <f t="shared" si="12"/>
        <v/>
      </c>
      <c r="Q454" s="1" t="s">
        <v>411</v>
      </c>
      <c r="R454" s="1" t="s">
        <v>26</v>
      </c>
      <c r="S454" s="1" t="s">
        <v>27</v>
      </c>
      <c r="T454" s="1" t="s">
        <v>28</v>
      </c>
      <c r="U454" s="1" t="s">
        <v>412</v>
      </c>
      <c r="W454" s="1" t="str">
        <f>IF($N$11="ENTER INITIALS","",IF(V454="","INVALID",IF(V454&lt;33,"VALID","INVALID")))</f>
        <v/>
      </c>
      <c r="X454" s="5" t="e" cm="1">
        <f t="array" ref="X454">_xlfn.IFS(W454="VALID",1,W454="INVALID",0,W454="NO AMP",0)</f>
        <v>#N/A</v>
      </c>
      <c r="Y454" s="10">
        <v>111</v>
      </c>
    </row>
    <row r="455" spans="16:25">
      <c r="P455" s="1" t="str">
        <f t="shared" si="12"/>
        <v/>
      </c>
      <c r="Q455" s="1" t="s">
        <v>411</v>
      </c>
      <c r="R455" s="1" t="s">
        <v>33</v>
      </c>
      <c r="S455" s="1" t="s">
        <v>34</v>
      </c>
      <c r="T455" s="1" t="s">
        <v>28</v>
      </c>
      <c r="U455" s="1" t="s">
        <v>412</v>
      </c>
      <c r="W455" s="1" t="str">
        <f>IF($N$11="ENTER INITIALS","",IF(V455="","NO",IF(V455&lt;33,"YES","NO")))</f>
        <v/>
      </c>
      <c r="X455" s="5" t="e" cm="1">
        <f t="array" ref="X455">_xlfn.IFS(W455="YES",1,W455="NO",0,W455="NO AMP",0)</f>
        <v>#N/A</v>
      </c>
      <c r="Y455" s="10">
        <v>111</v>
      </c>
    </row>
    <row r="456" spans="16:25">
      <c r="P456" s="1" t="str">
        <f t="shared" si="12"/>
        <v/>
      </c>
      <c r="Q456" s="1" t="s">
        <v>413</v>
      </c>
      <c r="R456" s="1" t="s">
        <v>26</v>
      </c>
      <c r="S456" s="1" t="s">
        <v>27</v>
      </c>
      <c r="T456" s="1" t="s">
        <v>28</v>
      </c>
      <c r="U456" s="1" t="s">
        <v>412</v>
      </c>
      <c r="W456" s="1" t="str">
        <f>IF($N$11="ENTER INITIALS","",IF(V456="","INVALID",IF(V456&lt;33,"VALID","INVALID")))</f>
        <v/>
      </c>
      <c r="X456" s="5" t="e" cm="1">
        <f t="array" ref="X456">_xlfn.IFS(W456="VALID",1,W456="INVALID",0,W456="NO AMP",0)</f>
        <v>#N/A</v>
      </c>
      <c r="Y456" s="10">
        <v>111</v>
      </c>
    </row>
    <row r="457" spans="16:25">
      <c r="P457" s="1" t="str">
        <f t="shared" si="12"/>
        <v/>
      </c>
      <c r="Q457" s="1" t="s">
        <v>413</v>
      </c>
      <c r="R457" s="1" t="s">
        <v>33</v>
      </c>
      <c r="S457" s="1" t="s">
        <v>34</v>
      </c>
      <c r="T457" s="1" t="s">
        <v>28</v>
      </c>
      <c r="U457" s="1" t="s">
        <v>412</v>
      </c>
      <c r="W457" s="1" t="str">
        <f>IF($N$11="ENTER INITIALS","",IF(V457="","NO",IF(V457&lt;33,"YES","NO")))</f>
        <v/>
      </c>
      <c r="X457" s="5" t="e" cm="1">
        <f t="array" ref="X457">_xlfn.IFS(W457="YES",1,W457="NO",0,W457="NO AMP",0)</f>
        <v>#N/A</v>
      </c>
      <c r="Y457" s="10">
        <v>111</v>
      </c>
    </row>
    <row r="458" spans="16:25">
      <c r="P458" s="1" t="str">
        <f t="shared" si="12"/>
        <v/>
      </c>
      <c r="Q458" s="1" t="s">
        <v>414</v>
      </c>
      <c r="R458" s="1" t="s">
        <v>26</v>
      </c>
      <c r="S458" s="1" t="s">
        <v>27</v>
      </c>
      <c r="T458" s="1" t="s">
        <v>28</v>
      </c>
      <c r="U458" s="1" t="s">
        <v>415</v>
      </c>
      <c r="W458" s="1" t="str">
        <f>IF($N$11="ENTER INITIALS","",IF(V458="","INVALID",IF(V458&lt;33,"VALID","INVALID")))</f>
        <v/>
      </c>
      <c r="X458" s="5" t="e" cm="1">
        <f t="array" ref="X458">_xlfn.IFS(W458="VALID",1,W458="INVALID",0,W458="NO AMP",0)</f>
        <v>#N/A</v>
      </c>
      <c r="Y458" s="10">
        <v>112</v>
      </c>
    </row>
    <row r="459" spans="16:25">
      <c r="P459" s="1" t="str">
        <f t="shared" si="12"/>
        <v/>
      </c>
      <c r="Q459" s="1" t="s">
        <v>414</v>
      </c>
      <c r="R459" s="1" t="s">
        <v>33</v>
      </c>
      <c r="S459" s="1" t="s">
        <v>34</v>
      </c>
      <c r="T459" s="1" t="s">
        <v>28</v>
      </c>
      <c r="U459" s="1" t="s">
        <v>415</v>
      </c>
      <c r="W459" s="1" t="str">
        <f>IF($N$11="ENTER INITIALS","",IF(V459="","NO",IF(V459&lt;33,"YES","NO")))</f>
        <v/>
      </c>
      <c r="X459" s="5" t="e" cm="1">
        <f t="array" ref="X459">_xlfn.IFS(W459="YES",1,W459="NO",0,W459="NO AMP",0)</f>
        <v>#N/A</v>
      </c>
      <c r="Y459" s="10">
        <v>112</v>
      </c>
    </row>
    <row r="460" spans="16:25">
      <c r="P460" s="1" t="str">
        <f t="shared" si="12"/>
        <v/>
      </c>
      <c r="Q460" s="1" t="s">
        <v>416</v>
      </c>
      <c r="R460" s="1" t="s">
        <v>26</v>
      </c>
      <c r="S460" s="1" t="s">
        <v>27</v>
      </c>
      <c r="T460" s="1" t="s">
        <v>28</v>
      </c>
      <c r="U460" s="1" t="s">
        <v>415</v>
      </c>
      <c r="W460" s="1" t="str">
        <f>IF($N$11="ENTER INITIALS","",IF(V460="","INVALID",IF(V460&lt;33,"VALID","INVALID")))</f>
        <v/>
      </c>
      <c r="X460" s="5" t="e" cm="1">
        <f t="array" ref="X460">_xlfn.IFS(W460="VALID",1,W460="INVALID",0,W460="NO AMP",0)</f>
        <v>#N/A</v>
      </c>
      <c r="Y460" s="10">
        <v>112</v>
      </c>
    </row>
    <row r="461" spans="16:25">
      <c r="P461" s="1" t="str">
        <f t="shared" si="12"/>
        <v/>
      </c>
      <c r="Q461" s="1" t="s">
        <v>416</v>
      </c>
      <c r="R461" s="1" t="s">
        <v>33</v>
      </c>
      <c r="S461" s="1" t="s">
        <v>34</v>
      </c>
      <c r="T461" s="1" t="s">
        <v>28</v>
      </c>
      <c r="U461" s="1" t="s">
        <v>415</v>
      </c>
      <c r="W461" s="1" t="str">
        <f>IF($N$11="ENTER INITIALS","",IF(V461="","NO",IF(V461&lt;33,"YES","NO")))</f>
        <v/>
      </c>
      <c r="X461" s="5" t="e" cm="1">
        <f t="array" ref="X461">_xlfn.IFS(W461="YES",1,W461="NO",0,W461="NO AMP",0)</f>
        <v>#N/A</v>
      </c>
      <c r="Y461" s="10">
        <v>112</v>
      </c>
    </row>
    <row r="462" spans="16:25">
      <c r="P462" s="1" t="str">
        <f t="shared" si="12"/>
        <v/>
      </c>
      <c r="Q462" s="1" t="s">
        <v>417</v>
      </c>
      <c r="R462" s="1" t="s">
        <v>26</v>
      </c>
      <c r="S462" s="1" t="s">
        <v>27</v>
      </c>
      <c r="T462" s="1" t="s">
        <v>28</v>
      </c>
      <c r="U462" s="1" t="s">
        <v>418</v>
      </c>
      <c r="W462" s="1" t="str">
        <f>IF($N$11="ENTER INITIALS","",IF(V462="","INVALID",IF(V462&lt;33,"VALID","INVALID")))</f>
        <v/>
      </c>
      <c r="X462" s="5" t="e" cm="1">
        <f t="array" ref="X462">_xlfn.IFS(W462="VALID",1,W462="INVALID",0,W462="NO AMP",0)</f>
        <v>#N/A</v>
      </c>
      <c r="Y462" s="10">
        <v>113</v>
      </c>
    </row>
    <row r="463" spans="16:25">
      <c r="P463" s="1" t="str">
        <f t="shared" ref="P463:P526" si="13">IF(VLOOKUP(Y463,$B$2:$D$190,3,FALSE)="","",VLOOKUP(Y463,$B$2:$D$190,3,FALSE))</f>
        <v/>
      </c>
      <c r="Q463" s="1" t="s">
        <v>417</v>
      </c>
      <c r="R463" s="1" t="s">
        <v>33</v>
      </c>
      <c r="S463" s="1" t="s">
        <v>34</v>
      </c>
      <c r="T463" s="1" t="s">
        <v>28</v>
      </c>
      <c r="U463" s="1" t="s">
        <v>418</v>
      </c>
      <c r="W463" s="1" t="str">
        <f>IF($N$11="ENTER INITIALS","",IF(V463="","NO",IF(V463&lt;33,"YES","NO")))</f>
        <v/>
      </c>
      <c r="X463" s="5" t="e" cm="1">
        <f t="array" ref="X463">_xlfn.IFS(W463="YES",1,W463="NO",0,W463="NO AMP",0)</f>
        <v>#N/A</v>
      </c>
      <c r="Y463" s="10">
        <v>113</v>
      </c>
    </row>
    <row r="464" spans="16:25">
      <c r="P464" s="1" t="str">
        <f t="shared" si="13"/>
        <v/>
      </c>
      <c r="Q464" s="1" t="s">
        <v>419</v>
      </c>
      <c r="R464" s="1" t="s">
        <v>26</v>
      </c>
      <c r="S464" s="1" t="s">
        <v>27</v>
      </c>
      <c r="T464" s="1" t="s">
        <v>28</v>
      </c>
      <c r="U464" s="1" t="s">
        <v>418</v>
      </c>
      <c r="W464" s="1" t="str">
        <f>IF($N$11="ENTER INITIALS","",IF(V464="","INVALID",IF(V464&lt;33,"VALID","INVALID")))</f>
        <v/>
      </c>
      <c r="X464" s="5" t="e" cm="1">
        <f t="array" ref="X464">_xlfn.IFS(W464="VALID",1,W464="INVALID",0,W464="NO AMP",0)</f>
        <v>#N/A</v>
      </c>
      <c r="Y464" s="10">
        <v>113</v>
      </c>
    </row>
    <row r="465" spans="16:25">
      <c r="P465" s="1" t="str">
        <f t="shared" si="13"/>
        <v/>
      </c>
      <c r="Q465" s="1" t="s">
        <v>419</v>
      </c>
      <c r="R465" s="1" t="s">
        <v>33</v>
      </c>
      <c r="S465" s="1" t="s">
        <v>34</v>
      </c>
      <c r="T465" s="1" t="s">
        <v>28</v>
      </c>
      <c r="U465" s="1" t="s">
        <v>418</v>
      </c>
      <c r="W465" s="1" t="str">
        <f>IF($N$11="ENTER INITIALS","",IF(V465="","NO",IF(V465&lt;33,"YES","NO")))</f>
        <v/>
      </c>
      <c r="X465" s="5" t="e" cm="1">
        <f t="array" ref="X465">_xlfn.IFS(W465="YES",1,W465="NO",0,W465="NO AMP",0)</f>
        <v>#N/A</v>
      </c>
      <c r="Y465" s="10">
        <v>113</v>
      </c>
    </row>
    <row r="466" spans="16:25">
      <c r="P466" s="1" t="str">
        <f t="shared" si="13"/>
        <v/>
      </c>
      <c r="Q466" s="1" t="s">
        <v>420</v>
      </c>
      <c r="R466" s="1" t="s">
        <v>26</v>
      </c>
      <c r="S466" s="1" t="s">
        <v>27</v>
      </c>
      <c r="T466" s="1" t="s">
        <v>28</v>
      </c>
      <c r="U466" s="1" t="s">
        <v>421</v>
      </c>
      <c r="W466" s="1" t="str">
        <f>IF($N$11="ENTER INITIALS","",IF(V466="","INVALID",IF(V466&lt;33,"VALID","INVALID")))</f>
        <v/>
      </c>
      <c r="X466" s="5" t="e" cm="1">
        <f t="array" ref="X466">_xlfn.IFS(W466="VALID",1,W466="INVALID",0,W466="NO AMP",0)</f>
        <v>#N/A</v>
      </c>
      <c r="Y466" s="10">
        <v>114</v>
      </c>
    </row>
    <row r="467" spans="16:25">
      <c r="P467" s="1" t="str">
        <f t="shared" si="13"/>
        <v/>
      </c>
      <c r="Q467" s="1" t="s">
        <v>420</v>
      </c>
      <c r="R467" s="1" t="s">
        <v>33</v>
      </c>
      <c r="S467" s="1" t="s">
        <v>34</v>
      </c>
      <c r="T467" s="1" t="s">
        <v>28</v>
      </c>
      <c r="U467" s="1" t="s">
        <v>421</v>
      </c>
      <c r="W467" s="1" t="str">
        <f>IF($N$11="ENTER INITIALS","",IF(V467="","NO",IF(V467&lt;33,"YES","NO")))</f>
        <v/>
      </c>
      <c r="X467" s="5" t="e" cm="1">
        <f t="array" ref="X467">_xlfn.IFS(W467="YES",1,W467="NO",0,W467="NO AMP",0)</f>
        <v>#N/A</v>
      </c>
      <c r="Y467" s="10">
        <v>114</v>
      </c>
    </row>
    <row r="468" spans="16:25">
      <c r="P468" s="1" t="str">
        <f t="shared" si="13"/>
        <v/>
      </c>
      <c r="Q468" s="1" t="s">
        <v>422</v>
      </c>
      <c r="R468" s="1" t="s">
        <v>26</v>
      </c>
      <c r="S468" s="1" t="s">
        <v>27</v>
      </c>
      <c r="T468" s="1" t="s">
        <v>28</v>
      </c>
      <c r="U468" s="1" t="s">
        <v>421</v>
      </c>
      <c r="W468" s="1" t="str">
        <f>IF($N$11="ENTER INITIALS","",IF(V468="","INVALID",IF(V468&lt;33,"VALID","INVALID")))</f>
        <v/>
      </c>
      <c r="X468" s="5" t="e" cm="1">
        <f t="array" ref="X468">_xlfn.IFS(W468="VALID",1,W468="INVALID",0,W468="NO AMP",0)</f>
        <v>#N/A</v>
      </c>
      <c r="Y468" s="10">
        <v>114</v>
      </c>
    </row>
    <row r="469" spans="16:25">
      <c r="P469" s="1" t="str">
        <f t="shared" si="13"/>
        <v/>
      </c>
      <c r="Q469" s="1" t="s">
        <v>422</v>
      </c>
      <c r="R469" s="1" t="s">
        <v>33</v>
      </c>
      <c r="S469" s="1" t="s">
        <v>34</v>
      </c>
      <c r="T469" s="1" t="s">
        <v>28</v>
      </c>
      <c r="U469" s="1" t="s">
        <v>421</v>
      </c>
      <c r="W469" s="1" t="str">
        <f>IF($N$11="ENTER INITIALS","",IF(V469="","NO",IF(V469&lt;33,"YES","NO")))</f>
        <v/>
      </c>
      <c r="X469" s="5" t="e" cm="1">
        <f t="array" ref="X469">_xlfn.IFS(W469="YES",1,W469="NO",0,W469="NO AMP",0)</f>
        <v>#N/A</v>
      </c>
      <c r="Y469" s="10">
        <v>114</v>
      </c>
    </row>
    <row r="470" spans="16:25">
      <c r="P470" s="1" t="str">
        <f t="shared" si="13"/>
        <v/>
      </c>
      <c r="Q470" s="1" t="s">
        <v>423</v>
      </c>
      <c r="R470" s="1" t="s">
        <v>26</v>
      </c>
      <c r="S470" s="1" t="s">
        <v>27</v>
      </c>
      <c r="T470" s="1" t="s">
        <v>28</v>
      </c>
      <c r="U470" s="1" t="s">
        <v>424</v>
      </c>
      <c r="W470" s="1" t="str">
        <f>IF($N$11="ENTER INITIALS","",IF(V470="","INVALID",IF(V470&lt;33,"VALID","INVALID")))</f>
        <v/>
      </c>
      <c r="X470" s="5" t="e" cm="1">
        <f t="array" ref="X470">_xlfn.IFS(W470="VALID",1,W470="INVALID",0,W470="NO AMP",0)</f>
        <v>#N/A</v>
      </c>
      <c r="Y470" s="10">
        <v>115</v>
      </c>
    </row>
    <row r="471" spans="16:25">
      <c r="P471" s="1" t="str">
        <f t="shared" si="13"/>
        <v/>
      </c>
      <c r="Q471" s="1" t="s">
        <v>423</v>
      </c>
      <c r="R471" s="1" t="s">
        <v>33</v>
      </c>
      <c r="S471" s="1" t="s">
        <v>34</v>
      </c>
      <c r="T471" s="1" t="s">
        <v>28</v>
      </c>
      <c r="U471" s="1" t="s">
        <v>424</v>
      </c>
      <c r="W471" s="1" t="str">
        <f>IF($N$11="ENTER INITIALS","",IF(V471="","NO",IF(V471&lt;33,"YES","NO")))</f>
        <v/>
      </c>
      <c r="X471" s="5" t="e" cm="1">
        <f t="array" ref="X471">_xlfn.IFS(W471="YES",1,W471="NO",0,W471="NO AMP",0)</f>
        <v>#N/A</v>
      </c>
      <c r="Y471" s="10">
        <v>115</v>
      </c>
    </row>
    <row r="472" spans="16:25">
      <c r="P472" s="1" t="str">
        <f t="shared" si="13"/>
        <v/>
      </c>
      <c r="Q472" s="1" t="s">
        <v>425</v>
      </c>
      <c r="R472" s="1" t="s">
        <v>26</v>
      </c>
      <c r="S472" s="1" t="s">
        <v>27</v>
      </c>
      <c r="T472" s="1" t="s">
        <v>28</v>
      </c>
      <c r="U472" s="1" t="s">
        <v>424</v>
      </c>
      <c r="W472" s="1" t="str">
        <f>IF($N$11="ENTER INITIALS","",IF(V472="","INVALID",IF(V472&lt;33,"VALID","INVALID")))</f>
        <v/>
      </c>
      <c r="X472" s="5" t="e" cm="1">
        <f t="array" ref="X472">_xlfn.IFS(W472="VALID",1,W472="INVALID",0,W472="NO AMP",0)</f>
        <v>#N/A</v>
      </c>
      <c r="Y472" s="10">
        <v>115</v>
      </c>
    </row>
    <row r="473" spans="16:25">
      <c r="P473" s="1" t="str">
        <f t="shared" si="13"/>
        <v/>
      </c>
      <c r="Q473" s="1" t="s">
        <v>425</v>
      </c>
      <c r="R473" s="1" t="s">
        <v>33</v>
      </c>
      <c r="S473" s="1" t="s">
        <v>34</v>
      </c>
      <c r="T473" s="1" t="s">
        <v>28</v>
      </c>
      <c r="U473" s="1" t="s">
        <v>424</v>
      </c>
      <c r="W473" s="1" t="str">
        <f>IF($N$11="ENTER INITIALS","",IF(V473="","NO",IF(V473&lt;33,"YES","NO")))</f>
        <v/>
      </c>
      <c r="X473" s="5" t="e" cm="1">
        <f t="array" ref="X473">_xlfn.IFS(W473="YES",1,W473="NO",0,W473="NO AMP",0)</f>
        <v>#N/A</v>
      </c>
      <c r="Y473" s="10">
        <v>115</v>
      </c>
    </row>
    <row r="474" spans="16:25">
      <c r="P474" s="1" t="str">
        <f t="shared" si="13"/>
        <v/>
      </c>
      <c r="Q474" s="1" t="s">
        <v>426</v>
      </c>
      <c r="R474" s="1" t="s">
        <v>26</v>
      </c>
      <c r="S474" s="1" t="s">
        <v>27</v>
      </c>
      <c r="T474" s="1" t="s">
        <v>28</v>
      </c>
      <c r="U474" s="1" t="s">
        <v>427</v>
      </c>
      <c r="W474" s="1" t="str">
        <f>IF($N$11="ENTER INITIALS","",IF(V474="","INVALID",IF(V474&lt;33,"VALID","INVALID")))</f>
        <v/>
      </c>
      <c r="X474" s="5" t="e" cm="1">
        <f t="array" ref="X474">_xlfn.IFS(W474="VALID",1,W474="INVALID",0,W474="NO AMP",0)</f>
        <v>#N/A</v>
      </c>
      <c r="Y474" s="10">
        <v>116</v>
      </c>
    </row>
    <row r="475" spans="16:25">
      <c r="P475" s="1" t="str">
        <f t="shared" si="13"/>
        <v/>
      </c>
      <c r="Q475" s="1" t="s">
        <v>426</v>
      </c>
      <c r="R475" s="1" t="s">
        <v>33</v>
      </c>
      <c r="S475" s="1" t="s">
        <v>34</v>
      </c>
      <c r="T475" s="1" t="s">
        <v>28</v>
      </c>
      <c r="U475" s="1" t="s">
        <v>427</v>
      </c>
      <c r="W475" s="1" t="str">
        <f>IF($N$11="ENTER INITIALS","",IF(V475="","NO",IF(V475&lt;33,"YES","NO")))</f>
        <v/>
      </c>
      <c r="X475" s="5" t="e" cm="1">
        <f t="array" ref="X475">_xlfn.IFS(W475="YES",1,W475="NO",0,W475="NO AMP",0)</f>
        <v>#N/A</v>
      </c>
      <c r="Y475" s="10">
        <v>116</v>
      </c>
    </row>
    <row r="476" spans="16:25">
      <c r="P476" s="1" t="str">
        <f t="shared" si="13"/>
        <v/>
      </c>
      <c r="Q476" s="1" t="s">
        <v>428</v>
      </c>
      <c r="R476" s="1" t="s">
        <v>26</v>
      </c>
      <c r="S476" s="1" t="s">
        <v>27</v>
      </c>
      <c r="T476" s="1" t="s">
        <v>28</v>
      </c>
      <c r="U476" s="1" t="s">
        <v>427</v>
      </c>
      <c r="W476" s="1" t="str">
        <f>IF($N$11="ENTER INITIALS","",IF(V476="","INVALID",IF(V476&lt;33,"VALID","INVALID")))</f>
        <v/>
      </c>
      <c r="X476" s="5" t="e" cm="1">
        <f t="array" ref="X476">_xlfn.IFS(W476="VALID",1,W476="INVALID",0,W476="NO AMP",0)</f>
        <v>#N/A</v>
      </c>
      <c r="Y476" s="10">
        <v>116</v>
      </c>
    </row>
    <row r="477" spans="16:25">
      <c r="P477" s="1" t="str">
        <f t="shared" si="13"/>
        <v/>
      </c>
      <c r="Q477" s="1" t="s">
        <v>428</v>
      </c>
      <c r="R477" s="1" t="s">
        <v>33</v>
      </c>
      <c r="S477" s="1" t="s">
        <v>34</v>
      </c>
      <c r="T477" s="1" t="s">
        <v>28</v>
      </c>
      <c r="U477" s="1" t="s">
        <v>427</v>
      </c>
      <c r="W477" s="1" t="str">
        <f>IF($N$11="ENTER INITIALS","",IF(V477="","NO",IF(V477&lt;33,"YES","NO")))</f>
        <v/>
      </c>
      <c r="X477" s="5" t="e" cm="1">
        <f t="array" ref="X477">_xlfn.IFS(W477="YES",1,W477="NO",0,W477="NO AMP",0)</f>
        <v>#N/A</v>
      </c>
      <c r="Y477" s="10">
        <v>116</v>
      </c>
    </row>
    <row r="478" spans="16:25">
      <c r="P478" s="1" t="str">
        <f t="shared" si="13"/>
        <v/>
      </c>
      <c r="Q478" s="1" t="s">
        <v>429</v>
      </c>
      <c r="R478" s="1" t="s">
        <v>26</v>
      </c>
      <c r="S478" s="1" t="s">
        <v>27</v>
      </c>
      <c r="T478" s="1" t="s">
        <v>28</v>
      </c>
      <c r="U478" s="1" t="s">
        <v>430</v>
      </c>
      <c r="W478" s="1" t="str">
        <f>IF($N$11="ENTER INITIALS","",IF(V478="","INVALID",IF(V478&lt;33,"VALID","INVALID")))</f>
        <v/>
      </c>
      <c r="X478" s="5" t="e" cm="1">
        <f t="array" ref="X478">_xlfn.IFS(W478="VALID",1,W478="INVALID",0,W478="NO AMP",0)</f>
        <v>#N/A</v>
      </c>
      <c r="Y478" s="10">
        <v>117</v>
      </c>
    </row>
    <row r="479" spans="16:25">
      <c r="P479" s="1" t="str">
        <f t="shared" si="13"/>
        <v/>
      </c>
      <c r="Q479" s="1" t="s">
        <v>429</v>
      </c>
      <c r="R479" s="1" t="s">
        <v>33</v>
      </c>
      <c r="S479" s="1" t="s">
        <v>34</v>
      </c>
      <c r="T479" s="1" t="s">
        <v>28</v>
      </c>
      <c r="U479" s="1" t="s">
        <v>430</v>
      </c>
      <c r="W479" s="1" t="str">
        <f>IF($N$11="ENTER INITIALS","",IF(V479="","NO",IF(V479&lt;33,"YES","NO")))</f>
        <v/>
      </c>
      <c r="X479" s="5" t="e" cm="1">
        <f t="array" ref="X479">_xlfn.IFS(W479="YES",1,W479="NO",0,W479="NO AMP",0)</f>
        <v>#N/A</v>
      </c>
      <c r="Y479" s="10">
        <v>117</v>
      </c>
    </row>
    <row r="480" spans="16:25">
      <c r="P480" s="1" t="str">
        <f t="shared" si="13"/>
        <v/>
      </c>
      <c r="Q480" s="1" t="s">
        <v>431</v>
      </c>
      <c r="R480" s="1" t="s">
        <v>26</v>
      </c>
      <c r="S480" s="1" t="s">
        <v>27</v>
      </c>
      <c r="T480" s="1" t="s">
        <v>28</v>
      </c>
      <c r="U480" s="1" t="s">
        <v>430</v>
      </c>
      <c r="W480" s="1" t="str">
        <f>IF($N$11="ENTER INITIALS","",IF(V480="","INVALID",IF(V480&lt;33,"VALID","INVALID")))</f>
        <v/>
      </c>
      <c r="X480" s="5" t="e" cm="1">
        <f t="array" ref="X480">_xlfn.IFS(W480="VALID",1,W480="INVALID",0,W480="NO AMP",0)</f>
        <v>#N/A</v>
      </c>
      <c r="Y480" s="10">
        <v>117</v>
      </c>
    </row>
    <row r="481" spans="16:25">
      <c r="P481" s="1" t="str">
        <f t="shared" si="13"/>
        <v/>
      </c>
      <c r="Q481" s="1" t="s">
        <v>431</v>
      </c>
      <c r="R481" s="1" t="s">
        <v>33</v>
      </c>
      <c r="S481" s="1" t="s">
        <v>34</v>
      </c>
      <c r="T481" s="1" t="s">
        <v>28</v>
      </c>
      <c r="U481" s="1" t="s">
        <v>430</v>
      </c>
      <c r="W481" s="1" t="str">
        <f>IF($N$11="ENTER INITIALS","",IF(V481="","NO",IF(V481&lt;33,"YES","NO")))</f>
        <v/>
      </c>
      <c r="X481" s="5" t="e" cm="1">
        <f t="array" ref="X481">_xlfn.IFS(W481="YES",1,W481="NO",0,W481="NO AMP",0)</f>
        <v>#N/A</v>
      </c>
      <c r="Y481" s="10">
        <v>117</v>
      </c>
    </row>
    <row r="482" spans="16:25">
      <c r="P482" s="1" t="str">
        <f t="shared" si="13"/>
        <v/>
      </c>
      <c r="Q482" s="1" t="s">
        <v>432</v>
      </c>
      <c r="R482" s="1" t="s">
        <v>26</v>
      </c>
      <c r="S482" s="1" t="s">
        <v>27</v>
      </c>
      <c r="T482" s="1" t="s">
        <v>28</v>
      </c>
      <c r="U482" s="1" t="s">
        <v>433</v>
      </c>
      <c r="W482" s="1" t="str">
        <f>IF($N$11="ENTER INITIALS","",IF(V482="","INVALID",IF(V482&lt;33,"VALID","INVALID")))</f>
        <v/>
      </c>
      <c r="X482" s="5" t="e" cm="1">
        <f t="array" ref="X482">_xlfn.IFS(W482="VALID",1,W482="INVALID",0,W482="NO AMP",0)</f>
        <v>#N/A</v>
      </c>
      <c r="Y482" s="10">
        <v>118</v>
      </c>
    </row>
    <row r="483" spans="16:25">
      <c r="P483" s="1" t="str">
        <f t="shared" si="13"/>
        <v/>
      </c>
      <c r="Q483" s="1" t="s">
        <v>432</v>
      </c>
      <c r="R483" s="1" t="s">
        <v>33</v>
      </c>
      <c r="S483" s="1" t="s">
        <v>34</v>
      </c>
      <c r="T483" s="1" t="s">
        <v>28</v>
      </c>
      <c r="U483" s="1" t="s">
        <v>433</v>
      </c>
      <c r="W483" s="1" t="str">
        <f>IF($N$11="ENTER INITIALS","",IF(V483="","NO",IF(V483&lt;33,"YES","NO")))</f>
        <v/>
      </c>
      <c r="X483" s="5" t="e" cm="1">
        <f t="array" ref="X483">_xlfn.IFS(W483="YES",1,W483="NO",0,W483="NO AMP",0)</f>
        <v>#N/A</v>
      </c>
      <c r="Y483" s="10">
        <v>118</v>
      </c>
    </row>
    <row r="484" spans="16:25">
      <c r="P484" s="1" t="str">
        <f t="shared" si="13"/>
        <v/>
      </c>
      <c r="Q484" s="1" t="s">
        <v>434</v>
      </c>
      <c r="R484" s="1" t="s">
        <v>26</v>
      </c>
      <c r="S484" s="1" t="s">
        <v>27</v>
      </c>
      <c r="T484" s="1" t="s">
        <v>28</v>
      </c>
      <c r="U484" s="1" t="s">
        <v>433</v>
      </c>
      <c r="W484" s="1" t="str">
        <f>IF($N$11="ENTER INITIALS","",IF(V484="","INVALID",IF(V484&lt;33,"VALID","INVALID")))</f>
        <v/>
      </c>
      <c r="X484" s="5" t="e" cm="1">
        <f t="array" ref="X484">_xlfn.IFS(W484="VALID",1,W484="INVALID",0,W484="NO AMP",0)</f>
        <v>#N/A</v>
      </c>
      <c r="Y484" s="10">
        <v>118</v>
      </c>
    </row>
    <row r="485" spans="16:25">
      <c r="P485" s="1" t="str">
        <f t="shared" si="13"/>
        <v/>
      </c>
      <c r="Q485" s="1" t="s">
        <v>434</v>
      </c>
      <c r="R485" s="1" t="s">
        <v>33</v>
      </c>
      <c r="S485" s="1" t="s">
        <v>34</v>
      </c>
      <c r="T485" s="1" t="s">
        <v>28</v>
      </c>
      <c r="U485" s="1" t="s">
        <v>433</v>
      </c>
      <c r="W485" s="1" t="str">
        <f>IF($N$11="ENTER INITIALS","",IF(V485="","NO",IF(V485&lt;33,"YES","NO")))</f>
        <v/>
      </c>
      <c r="X485" s="5" t="e" cm="1">
        <f t="array" ref="X485">_xlfn.IFS(W485="YES",1,W485="NO",0,W485="NO AMP",0)</f>
        <v>#N/A</v>
      </c>
      <c r="Y485" s="10">
        <v>118</v>
      </c>
    </row>
    <row r="486" spans="16:25">
      <c r="P486" s="1" t="str">
        <f t="shared" si="13"/>
        <v/>
      </c>
      <c r="Q486" s="1" t="s">
        <v>435</v>
      </c>
      <c r="R486" s="1" t="s">
        <v>26</v>
      </c>
      <c r="S486" s="1" t="s">
        <v>27</v>
      </c>
      <c r="T486" s="1" t="s">
        <v>28</v>
      </c>
      <c r="U486" s="1" t="s">
        <v>436</v>
      </c>
      <c r="W486" s="1" t="str">
        <f>IF($N$11="ENTER INITIALS","",IF(V486="","INVALID",IF(V486&lt;33,"VALID","INVALID")))</f>
        <v/>
      </c>
      <c r="X486" s="5" t="e" cm="1">
        <f t="array" ref="X486">_xlfn.IFS(W486="VALID",1,W486="INVALID",0,W486="NO AMP",0)</f>
        <v>#N/A</v>
      </c>
      <c r="Y486" s="10">
        <v>119</v>
      </c>
    </row>
    <row r="487" spans="16:25">
      <c r="P487" s="1" t="str">
        <f t="shared" si="13"/>
        <v/>
      </c>
      <c r="Q487" s="1" t="s">
        <v>435</v>
      </c>
      <c r="R487" s="1" t="s">
        <v>33</v>
      </c>
      <c r="S487" s="1" t="s">
        <v>34</v>
      </c>
      <c r="T487" s="1" t="s">
        <v>28</v>
      </c>
      <c r="U487" s="1" t="s">
        <v>436</v>
      </c>
      <c r="W487" s="1" t="str">
        <f>IF($N$11="ENTER INITIALS","",IF(V487="","NO",IF(V487&lt;33,"YES","NO")))</f>
        <v/>
      </c>
      <c r="X487" s="5" t="e" cm="1">
        <f t="array" ref="X487">_xlfn.IFS(W487="YES",1,W487="NO",0,W487="NO AMP",0)</f>
        <v>#N/A</v>
      </c>
      <c r="Y487" s="10">
        <v>119</v>
      </c>
    </row>
    <row r="488" spans="16:25">
      <c r="P488" s="1" t="str">
        <f t="shared" si="13"/>
        <v/>
      </c>
      <c r="Q488" s="1" t="s">
        <v>437</v>
      </c>
      <c r="R488" s="1" t="s">
        <v>26</v>
      </c>
      <c r="S488" s="1" t="s">
        <v>27</v>
      </c>
      <c r="T488" s="1" t="s">
        <v>28</v>
      </c>
      <c r="U488" s="1" t="s">
        <v>436</v>
      </c>
      <c r="W488" s="1" t="str">
        <f>IF($N$11="ENTER INITIALS","",IF(V488="","INVALID",IF(V488&lt;33,"VALID","INVALID")))</f>
        <v/>
      </c>
      <c r="X488" s="5" t="e" cm="1">
        <f t="array" ref="X488">_xlfn.IFS(W488="VALID",1,W488="INVALID",0,W488="NO AMP",0)</f>
        <v>#N/A</v>
      </c>
      <c r="Y488" s="10">
        <v>119</v>
      </c>
    </row>
    <row r="489" spans="16:25">
      <c r="P489" s="1" t="str">
        <f t="shared" si="13"/>
        <v/>
      </c>
      <c r="Q489" s="1" t="s">
        <v>437</v>
      </c>
      <c r="R489" s="1" t="s">
        <v>33</v>
      </c>
      <c r="S489" s="1" t="s">
        <v>34</v>
      </c>
      <c r="T489" s="1" t="s">
        <v>28</v>
      </c>
      <c r="U489" s="1" t="s">
        <v>436</v>
      </c>
      <c r="W489" s="1" t="str">
        <f>IF($N$11="ENTER INITIALS","",IF(V489="","NO",IF(V489&lt;33,"YES","NO")))</f>
        <v/>
      </c>
      <c r="X489" s="5" t="e" cm="1">
        <f t="array" ref="X489">_xlfn.IFS(W489="YES",1,W489="NO",0,W489="NO AMP",0)</f>
        <v>#N/A</v>
      </c>
      <c r="Y489" s="10">
        <v>119</v>
      </c>
    </row>
    <row r="490" spans="16:25">
      <c r="P490" s="1" t="str">
        <f t="shared" si="13"/>
        <v/>
      </c>
      <c r="Q490" s="1" t="s">
        <v>438</v>
      </c>
      <c r="R490" s="1" t="s">
        <v>26</v>
      </c>
      <c r="S490" s="1" t="s">
        <v>27</v>
      </c>
      <c r="T490" s="1" t="s">
        <v>28</v>
      </c>
      <c r="U490" s="1" t="s">
        <v>439</v>
      </c>
      <c r="W490" s="1" t="str">
        <f>IF($N$11="ENTER INITIALS","",IF(V490="","INVALID",IF(V490&lt;33,"VALID","INVALID")))</f>
        <v/>
      </c>
      <c r="X490" s="5" t="e" cm="1">
        <f t="array" ref="X490">_xlfn.IFS(W490="VALID",1,W490="INVALID",0,W490="NO AMP",0)</f>
        <v>#N/A</v>
      </c>
      <c r="Y490" s="10">
        <v>120</v>
      </c>
    </row>
    <row r="491" spans="16:25">
      <c r="P491" s="1" t="str">
        <f t="shared" si="13"/>
        <v/>
      </c>
      <c r="Q491" s="1" t="s">
        <v>438</v>
      </c>
      <c r="R491" s="1" t="s">
        <v>33</v>
      </c>
      <c r="S491" s="1" t="s">
        <v>34</v>
      </c>
      <c r="T491" s="1" t="s">
        <v>28</v>
      </c>
      <c r="U491" s="1" t="s">
        <v>439</v>
      </c>
      <c r="W491" s="1" t="str">
        <f>IF($N$11="ENTER INITIALS","",IF(V491="","NO",IF(V491&lt;33,"YES","NO")))</f>
        <v/>
      </c>
      <c r="X491" s="5" t="e" cm="1">
        <f t="array" ref="X491">_xlfn.IFS(W491="YES",1,W491="NO",0,W491="NO AMP",0)</f>
        <v>#N/A</v>
      </c>
      <c r="Y491" s="10">
        <v>120</v>
      </c>
    </row>
    <row r="492" spans="16:25">
      <c r="P492" s="1" t="str">
        <f t="shared" si="13"/>
        <v/>
      </c>
      <c r="Q492" s="1" t="s">
        <v>440</v>
      </c>
      <c r="R492" s="1" t="s">
        <v>26</v>
      </c>
      <c r="S492" s="1" t="s">
        <v>27</v>
      </c>
      <c r="T492" s="1" t="s">
        <v>28</v>
      </c>
      <c r="U492" s="1" t="s">
        <v>439</v>
      </c>
      <c r="W492" s="1" t="str">
        <f>IF($N$11="ENTER INITIALS","",IF(V492="","INVALID",IF(V492&lt;33,"VALID","INVALID")))</f>
        <v/>
      </c>
      <c r="X492" s="5" t="e" cm="1">
        <f t="array" ref="X492">_xlfn.IFS(W492="VALID",1,W492="INVALID",0,W492="NO AMP",0)</f>
        <v>#N/A</v>
      </c>
      <c r="Y492" s="10">
        <v>120</v>
      </c>
    </row>
    <row r="493" spans="16:25">
      <c r="P493" s="1" t="str">
        <f t="shared" si="13"/>
        <v/>
      </c>
      <c r="Q493" s="1" t="s">
        <v>440</v>
      </c>
      <c r="R493" s="1" t="s">
        <v>33</v>
      </c>
      <c r="S493" s="1" t="s">
        <v>34</v>
      </c>
      <c r="T493" s="1" t="s">
        <v>28</v>
      </c>
      <c r="U493" s="1" t="s">
        <v>439</v>
      </c>
      <c r="W493" s="1" t="str">
        <f>IF($N$11="ENTER INITIALS","",IF(V493="","NO",IF(V493&lt;33,"YES","NO")))</f>
        <v/>
      </c>
      <c r="X493" s="5" t="e" cm="1">
        <f t="array" ref="X493">_xlfn.IFS(W493="YES",1,W493="NO",0,W493="NO AMP",0)</f>
        <v>#N/A</v>
      </c>
      <c r="Y493" s="10">
        <v>120</v>
      </c>
    </row>
    <row r="494" spans="16:25">
      <c r="P494" s="1" t="str">
        <f t="shared" si="13"/>
        <v/>
      </c>
      <c r="Q494" s="1" t="s">
        <v>441</v>
      </c>
      <c r="R494" s="1" t="s">
        <v>26</v>
      </c>
      <c r="S494" s="1" t="s">
        <v>27</v>
      </c>
      <c r="T494" s="1" t="s">
        <v>28</v>
      </c>
      <c r="U494" s="1" t="s">
        <v>442</v>
      </c>
      <c r="W494" s="1" t="str">
        <f>IF($N$11="ENTER INITIALS","",IF(V494="","INVALID",IF(V494&lt;33,"VALID","INVALID")))</f>
        <v/>
      </c>
      <c r="X494" s="5" t="e" cm="1">
        <f t="array" ref="X494">_xlfn.IFS(W494="VALID",1,W494="INVALID",0,W494="NO AMP",0)</f>
        <v>#N/A</v>
      </c>
      <c r="Y494" s="10">
        <v>121</v>
      </c>
    </row>
    <row r="495" spans="16:25">
      <c r="P495" s="1" t="str">
        <f t="shared" si="13"/>
        <v/>
      </c>
      <c r="Q495" s="1" t="s">
        <v>441</v>
      </c>
      <c r="R495" s="1" t="s">
        <v>33</v>
      </c>
      <c r="S495" s="1" t="s">
        <v>34</v>
      </c>
      <c r="T495" s="1" t="s">
        <v>28</v>
      </c>
      <c r="U495" s="1" t="s">
        <v>442</v>
      </c>
      <c r="W495" s="1" t="str">
        <f>IF($N$11="ENTER INITIALS","",IF(V495="","NO",IF(V495&lt;33,"YES","NO")))</f>
        <v/>
      </c>
      <c r="X495" s="5" t="e" cm="1">
        <f t="array" ref="X495">_xlfn.IFS(W495="YES",1,W495="NO",0,W495="NO AMP",0)</f>
        <v>#N/A</v>
      </c>
      <c r="Y495" s="10">
        <v>121</v>
      </c>
    </row>
    <row r="496" spans="16:25">
      <c r="P496" s="1" t="str">
        <f t="shared" si="13"/>
        <v/>
      </c>
      <c r="Q496" s="1" t="s">
        <v>443</v>
      </c>
      <c r="R496" s="1" t="s">
        <v>26</v>
      </c>
      <c r="S496" s="1" t="s">
        <v>27</v>
      </c>
      <c r="T496" s="1" t="s">
        <v>28</v>
      </c>
      <c r="U496" s="1" t="s">
        <v>442</v>
      </c>
      <c r="W496" s="1" t="str">
        <f>IF($N$11="ENTER INITIALS","",IF(V496="","INVALID",IF(V496&lt;33,"VALID","INVALID")))</f>
        <v/>
      </c>
      <c r="X496" s="5" t="e" cm="1">
        <f t="array" ref="X496">_xlfn.IFS(W496="VALID",1,W496="INVALID",0,W496="NO AMP",0)</f>
        <v>#N/A</v>
      </c>
      <c r="Y496" s="10">
        <v>121</v>
      </c>
    </row>
    <row r="497" spans="16:25">
      <c r="P497" s="1" t="str">
        <f t="shared" si="13"/>
        <v/>
      </c>
      <c r="Q497" s="1" t="s">
        <v>443</v>
      </c>
      <c r="R497" s="1" t="s">
        <v>33</v>
      </c>
      <c r="S497" s="1" t="s">
        <v>34</v>
      </c>
      <c r="T497" s="1" t="s">
        <v>28</v>
      </c>
      <c r="U497" s="1" t="s">
        <v>442</v>
      </c>
      <c r="W497" s="1" t="str">
        <f>IF($N$11="ENTER INITIALS","",IF(V497="","NO",IF(V497&lt;33,"YES","NO")))</f>
        <v/>
      </c>
      <c r="X497" s="5" t="e" cm="1">
        <f t="array" ref="X497">_xlfn.IFS(W497="YES",1,W497="NO",0,W497="NO AMP",0)</f>
        <v>#N/A</v>
      </c>
      <c r="Y497" s="10">
        <v>121</v>
      </c>
    </row>
    <row r="498" spans="16:25">
      <c r="P498" s="1" t="str">
        <f t="shared" si="13"/>
        <v/>
      </c>
      <c r="Q498" s="1" t="s">
        <v>444</v>
      </c>
      <c r="R498" s="1" t="s">
        <v>26</v>
      </c>
      <c r="S498" s="1" t="s">
        <v>27</v>
      </c>
      <c r="T498" s="1" t="s">
        <v>28</v>
      </c>
      <c r="U498" s="1" t="s">
        <v>445</v>
      </c>
      <c r="W498" s="1" t="str">
        <f>IF($N$11="ENTER INITIALS","",IF(V498="","INVALID",IF(V498&lt;33,"VALID","INVALID")))</f>
        <v/>
      </c>
      <c r="X498" s="5" t="e" cm="1">
        <f t="array" ref="X498">_xlfn.IFS(W498="VALID",1,W498="INVALID",0,W498="NO AMP",0)</f>
        <v>#N/A</v>
      </c>
      <c r="Y498" s="10">
        <v>122</v>
      </c>
    </row>
    <row r="499" spans="16:25">
      <c r="P499" s="1" t="str">
        <f t="shared" si="13"/>
        <v/>
      </c>
      <c r="Q499" s="1" t="s">
        <v>444</v>
      </c>
      <c r="R499" s="1" t="s">
        <v>33</v>
      </c>
      <c r="S499" s="1" t="s">
        <v>34</v>
      </c>
      <c r="T499" s="1" t="s">
        <v>28</v>
      </c>
      <c r="U499" s="1" t="s">
        <v>445</v>
      </c>
      <c r="W499" s="1" t="str">
        <f>IF($N$11="ENTER INITIALS","",IF(V499="","NO",IF(V499&lt;33,"YES","NO")))</f>
        <v/>
      </c>
      <c r="X499" s="5" t="e" cm="1">
        <f t="array" ref="X499">_xlfn.IFS(W499="YES",1,W499="NO",0,W499="NO AMP",0)</f>
        <v>#N/A</v>
      </c>
      <c r="Y499" s="10">
        <v>122</v>
      </c>
    </row>
    <row r="500" spans="16:25">
      <c r="P500" s="1" t="str">
        <f t="shared" si="13"/>
        <v/>
      </c>
      <c r="Q500" s="1" t="s">
        <v>446</v>
      </c>
      <c r="R500" s="1" t="s">
        <v>26</v>
      </c>
      <c r="S500" s="1" t="s">
        <v>27</v>
      </c>
      <c r="T500" s="1" t="s">
        <v>28</v>
      </c>
      <c r="U500" s="1" t="s">
        <v>445</v>
      </c>
      <c r="W500" s="1" t="str">
        <f>IF($N$11="ENTER INITIALS","",IF(V500="","INVALID",IF(V500&lt;33,"VALID","INVALID")))</f>
        <v/>
      </c>
      <c r="X500" s="5" t="e" cm="1">
        <f t="array" ref="X500">_xlfn.IFS(W500="VALID",1,W500="INVALID",0,W500="NO AMP",0)</f>
        <v>#N/A</v>
      </c>
      <c r="Y500" s="10">
        <v>122</v>
      </c>
    </row>
    <row r="501" spans="16:25">
      <c r="P501" s="1" t="str">
        <f t="shared" si="13"/>
        <v/>
      </c>
      <c r="Q501" s="1" t="s">
        <v>446</v>
      </c>
      <c r="R501" s="1" t="s">
        <v>33</v>
      </c>
      <c r="S501" s="1" t="s">
        <v>34</v>
      </c>
      <c r="T501" s="1" t="s">
        <v>28</v>
      </c>
      <c r="U501" s="1" t="s">
        <v>445</v>
      </c>
      <c r="W501" s="1" t="str">
        <f>IF($N$11="ENTER INITIALS","",IF(V501="","NO",IF(V501&lt;33,"YES","NO")))</f>
        <v/>
      </c>
      <c r="X501" s="5" t="e" cm="1">
        <f t="array" ref="X501">_xlfn.IFS(W501="YES",1,W501="NO",0,W501="NO AMP",0)</f>
        <v>#N/A</v>
      </c>
      <c r="Y501" s="10">
        <v>122</v>
      </c>
    </row>
    <row r="502" spans="16:25">
      <c r="P502" s="1" t="str">
        <f t="shared" si="13"/>
        <v/>
      </c>
      <c r="Q502" s="1" t="s">
        <v>447</v>
      </c>
      <c r="R502" s="1" t="s">
        <v>26</v>
      </c>
      <c r="S502" s="1" t="s">
        <v>27</v>
      </c>
      <c r="T502" s="1" t="s">
        <v>28</v>
      </c>
      <c r="U502" s="1" t="s">
        <v>448</v>
      </c>
      <c r="W502" s="1" t="str">
        <f>IF($N$11="ENTER INITIALS","",IF(V502="","INVALID",IF(V502&lt;33,"VALID","INVALID")))</f>
        <v/>
      </c>
      <c r="X502" s="5" t="e" cm="1">
        <f t="array" ref="X502">_xlfn.IFS(W502="VALID",1,W502="INVALID",0,W502="NO AMP",0)</f>
        <v>#N/A</v>
      </c>
      <c r="Y502" s="10">
        <v>123</v>
      </c>
    </row>
    <row r="503" spans="16:25">
      <c r="P503" s="1" t="str">
        <f t="shared" si="13"/>
        <v/>
      </c>
      <c r="Q503" s="1" t="s">
        <v>447</v>
      </c>
      <c r="R503" s="1" t="s">
        <v>33</v>
      </c>
      <c r="S503" s="1" t="s">
        <v>34</v>
      </c>
      <c r="T503" s="1" t="s">
        <v>28</v>
      </c>
      <c r="U503" s="1" t="s">
        <v>448</v>
      </c>
      <c r="W503" s="1" t="str">
        <f>IF($N$11="ENTER INITIALS","",IF(V503="","NO",IF(V503&lt;33,"YES","NO")))</f>
        <v/>
      </c>
      <c r="X503" s="5" t="e" cm="1">
        <f t="array" ref="X503">_xlfn.IFS(W503="YES",1,W503="NO",0,W503="NO AMP",0)</f>
        <v>#N/A</v>
      </c>
      <c r="Y503" s="10">
        <v>123</v>
      </c>
    </row>
    <row r="504" spans="16:25">
      <c r="P504" s="1" t="str">
        <f t="shared" si="13"/>
        <v/>
      </c>
      <c r="Q504" s="1" t="s">
        <v>449</v>
      </c>
      <c r="R504" s="1" t="s">
        <v>26</v>
      </c>
      <c r="S504" s="1" t="s">
        <v>27</v>
      </c>
      <c r="T504" s="1" t="s">
        <v>28</v>
      </c>
      <c r="U504" s="1" t="s">
        <v>448</v>
      </c>
      <c r="W504" s="1" t="str">
        <f>IF($N$11="ENTER INITIALS","",IF(V504="","INVALID",IF(V504&lt;33,"VALID","INVALID")))</f>
        <v/>
      </c>
      <c r="X504" s="5" t="e" cm="1">
        <f t="array" ref="X504">_xlfn.IFS(W504="VALID",1,W504="INVALID",0,W504="NO AMP",0)</f>
        <v>#N/A</v>
      </c>
      <c r="Y504" s="10">
        <v>123</v>
      </c>
    </row>
    <row r="505" spans="16:25">
      <c r="P505" s="1" t="str">
        <f t="shared" si="13"/>
        <v/>
      </c>
      <c r="Q505" s="1" t="s">
        <v>449</v>
      </c>
      <c r="R505" s="1" t="s">
        <v>33</v>
      </c>
      <c r="S505" s="1" t="s">
        <v>34</v>
      </c>
      <c r="T505" s="1" t="s">
        <v>28</v>
      </c>
      <c r="U505" s="1" t="s">
        <v>448</v>
      </c>
      <c r="W505" s="1" t="str">
        <f>IF($N$11="ENTER INITIALS","",IF(V505="","NO",IF(V505&lt;33,"YES","NO")))</f>
        <v/>
      </c>
      <c r="X505" s="5" t="e" cm="1">
        <f t="array" ref="X505">_xlfn.IFS(W505="YES",1,W505="NO",0,W505="NO AMP",0)</f>
        <v>#N/A</v>
      </c>
      <c r="Y505" s="10">
        <v>123</v>
      </c>
    </row>
    <row r="506" spans="16:25">
      <c r="P506" s="1" t="str">
        <f t="shared" si="13"/>
        <v/>
      </c>
      <c r="Q506" s="1" t="s">
        <v>450</v>
      </c>
      <c r="R506" s="1" t="s">
        <v>26</v>
      </c>
      <c r="S506" s="1" t="s">
        <v>27</v>
      </c>
      <c r="T506" s="1" t="s">
        <v>28</v>
      </c>
      <c r="U506" s="1" t="s">
        <v>451</v>
      </c>
      <c r="W506" s="1" t="str">
        <f>IF($N$11="ENTER INITIALS","",IF(V506="","INVALID",IF(V506&lt;33,"VALID","INVALID")))</f>
        <v/>
      </c>
      <c r="X506" s="5" t="e" cm="1">
        <f t="array" ref="X506">_xlfn.IFS(W506="VALID",1,W506="INVALID",0,W506="NO AMP",0)</f>
        <v>#N/A</v>
      </c>
      <c r="Y506" s="10">
        <v>124</v>
      </c>
    </row>
    <row r="507" spans="16:25">
      <c r="P507" s="1" t="str">
        <f t="shared" si="13"/>
        <v/>
      </c>
      <c r="Q507" s="1" t="s">
        <v>450</v>
      </c>
      <c r="R507" s="1" t="s">
        <v>33</v>
      </c>
      <c r="S507" s="1" t="s">
        <v>34</v>
      </c>
      <c r="T507" s="1" t="s">
        <v>28</v>
      </c>
      <c r="U507" s="1" t="s">
        <v>451</v>
      </c>
      <c r="W507" s="1" t="str">
        <f>IF($N$11="ENTER INITIALS","",IF(V507="","NO",IF(V507&lt;33,"YES","NO")))</f>
        <v/>
      </c>
      <c r="X507" s="5" t="e" cm="1">
        <f t="array" ref="X507">_xlfn.IFS(W507="YES",1,W507="NO",0,W507="NO AMP",0)</f>
        <v>#N/A</v>
      </c>
      <c r="Y507" s="10">
        <v>124</v>
      </c>
    </row>
    <row r="508" spans="16:25">
      <c r="P508" s="1" t="str">
        <f t="shared" si="13"/>
        <v/>
      </c>
      <c r="Q508" s="1" t="s">
        <v>452</v>
      </c>
      <c r="R508" s="1" t="s">
        <v>26</v>
      </c>
      <c r="S508" s="1" t="s">
        <v>27</v>
      </c>
      <c r="T508" s="1" t="s">
        <v>28</v>
      </c>
      <c r="U508" s="1" t="s">
        <v>451</v>
      </c>
      <c r="W508" s="1" t="str">
        <f>IF($N$11="ENTER INITIALS","",IF(V508="","INVALID",IF(V508&lt;33,"VALID","INVALID")))</f>
        <v/>
      </c>
      <c r="X508" s="5" t="e" cm="1">
        <f t="array" ref="X508">_xlfn.IFS(W508="VALID",1,W508="INVALID",0,W508="NO AMP",0)</f>
        <v>#N/A</v>
      </c>
      <c r="Y508" s="10">
        <v>124</v>
      </c>
    </row>
    <row r="509" spans="16:25">
      <c r="P509" s="1" t="str">
        <f t="shared" si="13"/>
        <v/>
      </c>
      <c r="Q509" s="1" t="s">
        <v>452</v>
      </c>
      <c r="R509" s="1" t="s">
        <v>33</v>
      </c>
      <c r="S509" s="1" t="s">
        <v>34</v>
      </c>
      <c r="T509" s="1" t="s">
        <v>28</v>
      </c>
      <c r="U509" s="1" t="s">
        <v>451</v>
      </c>
      <c r="W509" s="1" t="str">
        <f>IF($N$11="ENTER INITIALS","",IF(V509="","NO",IF(V509&lt;33,"YES","NO")))</f>
        <v/>
      </c>
      <c r="X509" s="5" t="e" cm="1">
        <f t="array" ref="X509">_xlfn.IFS(W509="YES",1,W509="NO",0,W509="NO AMP",0)</f>
        <v>#N/A</v>
      </c>
      <c r="Y509" s="10">
        <v>124</v>
      </c>
    </row>
    <row r="510" spans="16:25">
      <c r="P510" s="1" t="str">
        <f t="shared" si="13"/>
        <v/>
      </c>
      <c r="Q510" s="1" t="s">
        <v>453</v>
      </c>
      <c r="R510" s="1" t="s">
        <v>26</v>
      </c>
      <c r="S510" s="1" t="s">
        <v>27</v>
      </c>
      <c r="T510" s="1" t="s">
        <v>28</v>
      </c>
      <c r="U510" s="1" t="s">
        <v>454</v>
      </c>
      <c r="W510" s="1" t="str">
        <f>IF($N$11="ENTER INITIALS","",IF(V510="","INVALID",IF(V510&lt;33,"VALID","INVALID")))</f>
        <v/>
      </c>
      <c r="X510" s="5" t="e" cm="1">
        <f t="array" ref="X510">_xlfn.IFS(W510="VALID",1,W510="INVALID",0,W510="NO AMP",0)</f>
        <v>#N/A</v>
      </c>
      <c r="Y510" s="10">
        <v>125</v>
      </c>
    </row>
    <row r="511" spans="16:25">
      <c r="P511" s="1" t="str">
        <f t="shared" si="13"/>
        <v/>
      </c>
      <c r="Q511" s="1" t="s">
        <v>453</v>
      </c>
      <c r="R511" s="1" t="s">
        <v>33</v>
      </c>
      <c r="S511" s="1" t="s">
        <v>34</v>
      </c>
      <c r="T511" s="1" t="s">
        <v>28</v>
      </c>
      <c r="U511" s="1" t="s">
        <v>454</v>
      </c>
      <c r="W511" s="1" t="str">
        <f>IF($N$11="ENTER INITIALS","",IF(V511="","NO",IF(V511&lt;33,"YES","NO")))</f>
        <v/>
      </c>
      <c r="X511" s="5" t="e" cm="1">
        <f t="array" ref="X511">_xlfn.IFS(W511="YES",1,W511="NO",0,W511="NO AMP",0)</f>
        <v>#N/A</v>
      </c>
      <c r="Y511" s="10">
        <v>125</v>
      </c>
    </row>
    <row r="512" spans="16:25">
      <c r="P512" s="1" t="str">
        <f t="shared" si="13"/>
        <v/>
      </c>
      <c r="Q512" s="1" t="s">
        <v>455</v>
      </c>
      <c r="R512" s="1" t="s">
        <v>26</v>
      </c>
      <c r="S512" s="1" t="s">
        <v>27</v>
      </c>
      <c r="T512" s="1" t="s">
        <v>28</v>
      </c>
      <c r="U512" s="1" t="s">
        <v>454</v>
      </c>
      <c r="W512" s="1" t="str">
        <f>IF($N$11="ENTER INITIALS","",IF(V512="","INVALID",IF(V512&lt;33,"VALID","INVALID")))</f>
        <v/>
      </c>
      <c r="X512" s="5" t="e" cm="1">
        <f t="array" ref="X512">_xlfn.IFS(W512="VALID",1,W512="INVALID",0,W512="NO AMP",0)</f>
        <v>#N/A</v>
      </c>
      <c r="Y512" s="10">
        <v>125</v>
      </c>
    </row>
    <row r="513" spans="16:25">
      <c r="P513" s="1" t="str">
        <f t="shared" si="13"/>
        <v/>
      </c>
      <c r="Q513" s="1" t="s">
        <v>455</v>
      </c>
      <c r="R513" s="1" t="s">
        <v>33</v>
      </c>
      <c r="S513" s="1" t="s">
        <v>34</v>
      </c>
      <c r="T513" s="1" t="s">
        <v>28</v>
      </c>
      <c r="U513" s="1" t="s">
        <v>454</v>
      </c>
      <c r="W513" s="1" t="str">
        <f>IF($N$11="ENTER INITIALS","",IF(V513="","NO",IF(V513&lt;33,"YES","NO")))</f>
        <v/>
      </c>
      <c r="X513" s="5" t="e" cm="1">
        <f t="array" ref="X513">_xlfn.IFS(W513="YES",1,W513="NO",0,W513="NO AMP",0)</f>
        <v>#N/A</v>
      </c>
      <c r="Y513" s="10">
        <v>125</v>
      </c>
    </row>
    <row r="514" spans="16:25">
      <c r="P514" s="1" t="str">
        <f t="shared" si="13"/>
        <v/>
      </c>
      <c r="Q514" s="1" t="s">
        <v>456</v>
      </c>
      <c r="R514" s="1" t="s">
        <v>26</v>
      </c>
      <c r="S514" s="1" t="s">
        <v>27</v>
      </c>
      <c r="T514" s="1" t="s">
        <v>28</v>
      </c>
      <c r="U514" s="1" t="s">
        <v>457</v>
      </c>
      <c r="W514" s="1" t="str">
        <f>IF($N$11="ENTER INITIALS","",IF(V514="","INVALID",IF(V514&lt;33,"VALID","INVALID")))</f>
        <v/>
      </c>
      <c r="X514" s="5" t="e" cm="1">
        <f t="array" ref="X514">_xlfn.IFS(W514="VALID",1,W514="INVALID",0,W514="NO AMP",0)</f>
        <v>#N/A</v>
      </c>
      <c r="Y514" s="10">
        <v>126</v>
      </c>
    </row>
    <row r="515" spans="16:25">
      <c r="P515" s="1" t="str">
        <f t="shared" si="13"/>
        <v/>
      </c>
      <c r="Q515" s="1" t="s">
        <v>456</v>
      </c>
      <c r="R515" s="1" t="s">
        <v>33</v>
      </c>
      <c r="S515" s="1" t="s">
        <v>34</v>
      </c>
      <c r="T515" s="1" t="s">
        <v>28</v>
      </c>
      <c r="U515" s="1" t="s">
        <v>457</v>
      </c>
      <c r="W515" s="1" t="str">
        <f>IF($N$11="ENTER INITIALS","",IF(V515="","NO",IF(V515&lt;33,"YES","NO")))</f>
        <v/>
      </c>
      <c r="X515" s="5" t="e" cm="1">
        <f t="array" ref="X515">_xlfn.IFS(W515="YES",1,W515="NO",0,W515="NO AMP",0)</f>
        <v>#N/A</v>
      </c>
      <c r="Y515" s="10">
        <v>126</v>
      </c>
    </row>
    <row r="516" spans="16:25">
      <c r="P516" s="1" t="str">
        <f t="shared" si="13"/>
        <v/>
      </c>
      <c r="Q516" s="1" t="s">
        <v>458</v>
      </c>
      <c r="R516" s="1" t="s">
        <v>26</v>
      </c>
      <c r="S516" s="1" t="s">
        <v>27</v>
      </c>
      <c r="T516" s="1" t="s">
        <v>28</v>
      </c>
      <c r="U516" s="1" t="s">
        <v>457</v>
      </c>
      <c r="W516" s="1" t="str">
        <f>IF($N$11="ENTER INITIALS","",IF(V516="","INVALID",IF(V516&lt;33,"VALID","INVALID")))</f>
        <v/>
      </c>
      <c r="X516" s="5" t="e" cm="1">
        <f t="array" ref="X516">_xlfn.IFS(W516="VALID",1,W516="INVALID",0,W516="NO AMP",0)</f>
        <v>#N/A</v>
      </c>
      <c r="Y516" s="10">
        <v>126</v>
      </c>
    </row>
    <row r="517" spans="16:25">
      <c r="P517" s="1" t="str">
        <f t="shared" si="13"/>
        <v/>
      </c>
      <c r="Q517" s="1" t="s">
        <v>458</v>
      </c>
      <c r="R517" s="1" t="s">
        <v>33</v>
      </c>
      <c r="S517" s="1" t="s">
        <v>34</v>
      </c>
      <c r="T517" s="1" t="s">
        <v>28</v>
      </c>
      <c r="U517" s="1" t="s">
        <v>457</v>
      </c>
      <c r="W517" s="1" t="str">
        <f>IF($N$11="ENTER INITIALS","",IF(V517="","NO",IF(V517&lt;33,"YES","NO")))</f>
        <v/>
      </c>
      <c r="X517" s="5" t="e" cm="1">
        <f t="array" ref="X517">_xlfn.IFS(W517="YES",1,W517="NO",0,W517="NO AMP",0)</f>
        <v>#N/A</v>
      </c>
      <c r="Y517" s="10">
        <v>126</v>
      </c>
    </row>
    <row r="518" spans="16:25">
      <c r="P518" s="1" t="str">
        <f t="shared" si="13"/>
        <v/>
      </c>
      <c r="Q518" s="1" t="s">
        <v>459</v>
      </c>
      <c r="R518" s="1" t="s">
        <v>26</v>
      </c>
      <c r="S518" s="1" t="s">
        <v>27</v>
      </c>
      <c r="T518" s="1" t="s">
        <v>28</v>
      </c>
      <c r="U518" s="1" t="s">
        <v>460</v>
      </c>
      <c r="W518" s="1" t="str">
        <f>IF($N$11="ENTER INITIALS","",IF(V518="","INVALID",IF(V518&lt;33,"VALID","INVALID")))</f>
        <v/>
      </c>
      <c r="X518" s="5" t="e" cm="1">
        <f t="array" ref="X518">_xlfn.IFS(W518="VALID",1,W518="INVALID",0,W518="NO AMP",0)</f>
        <v>#N/A</v>
      </c>
      <c r="Y518" s="10">
        <v>127</v>
      </c>
    </row>
    <row r="519" spans="16:25">
      <c r="P519" s="1" t="str">
        <f t="shared" si="13"/>
        <v/>
      </c>
      <c r="Q519" s="1" t="s">
        <v>459</v>
      </c>
      <c r="R519" s="1" t="s">
        <v>33</v>
      </c>
      <c r="S519" s="1" t="s">
        <v>34</v>
      </c>
      <c r="T519" s="1" t="s">
        <v>28</v>
      </c>
      <c r="U519" s="1" t="s">
        <v>460</v>
      </c>
      <c r="W519" s="1" t="str">
        <f>IF($N$11="ENTER INITIALS","",IF(V519="","NO",IF(V519&lt;33,"YES","NO")))</f>
        <v/>
      </c>
      <c r="X519" s="5" t="e" cm="1">
        <f t="array" ref="X519">_xlfn.IFS(W519="YES",1,W519="NO",0,W519="NO AMP",0)</f>
        <v>#N/A</v>
      </c>
      <c r="Y519" s="10">
        <v>127</v>
      </c>
    </row>
    <row r="520" spans="16:25">
      <c r="P520" s="1" t="str">
        <f t="shared" si="13"/>
        <v/>
      </c>
      <c r="Q520" s="1" t="s">
        <v>461</v>
      </c>
      <c r="R520" s="1" t="s">
        <v>26</v>
      </c>
      <c r="S520" s="1" t="s">
        <v>27</v>
      </c>
      <c r="T520" s="1" t="s">
        <v>28</v>
      </c>
      <c r="U520" s="1" t="s">
        <v>460</v>
      </c>
      <c r="W520" s="1" t="str">
        <f>IF($N$11="ENTER INITIALS","",IF(V520="","INVALID",IF(V520&lt;33,"VALID","INVALID")))</f>
        <v/>
      </c>
      <c r="X520" s="5" t="e" cm="1">
        <f t="array" ref="X520">_xlfn.IFS(W520="VALID",1,W520="INVALID",0,W520="NO AMP",0)</f>
        <v>#N/A</v>
      </c>
      <c r="Y520" s="10">
        <v>127</v>
      </c>
    </row>
    <row r="521" spans="16:25">
      <c r="P521" s="1" t="str">
        <f t="shared" si="13"/>
        <v/>
      </c>
      <c r="Q521" s="1" t="s">
        <v>461</v>
      </c>
      <c r="R521" s="1" t="s">
        <v>33</v>
      </c>
      <c r="S521" s="1" t="s">
        <v>34</v>
      </c>
      <c r="T521" s="1" t="s">
        <v>28</v>
      </c>
      <c r="U521" s="1" t="s">
        <v>460</v>
      </c>
      <c r="W521" s="1" t="str">
        <f>IF($N$11="ENTER INITIALS","",IF(V521="","NO",IF(V521&lt;33,"YES","NO")))</f>
        <v/>
      </c>
      <c r="X521" s="5" t="e" cm="1">
        <f t="array" ref="X521">_xlfn.IFS(W521="YES",1,W521="NO",0,W521="NO AMP",0)</f>
        <v>#N/A</v>
      </c>
      <c r="Y521" s="10">
        <v>127</v>
      </c>
    </row>
    <row r="522" spans="16:25">
      <c r="P522" s="1" t="str">
        <f t="shared" si="13"/>
        <v/>
      </c>
      <c r="Q522" s="1" t="s">
        <v>462</v>
      </c>
      <c r="R522" s="1" t="s">
        <v>26</v>
      </c>
      <c r="S522" s="1" t="s">
        <v>27</v>
      </c>
      <c r="T522" s="1" t="s">
        <v>28</v>
      </c>
      <c r="U522" s="1" t="s">
        <v>463</v>
      </c>
      <c r="W522" s="1" t="str">
        <f>IF($N$11="ENTER INITIALS","",IF(V522="","INVALID",IF(V522&lt;33,"VALID","INVALID")))</f>
        <v/>
      </c>
      <c r="X522" s="5" t="e" cm="1">
        <f t="array" ref="X522">_xlfn.IFS(W522="VALID",1,W522="INVALID",0,W522="NO AMP",0)</f>
        <v>#N/A</v>
      </c>
      <c r="Y522" s="10">
        <v>128</v>
      </c>
    </row>
    <row r="523" spans="16:25">
      <c r="P523" s="1" t="str">
        <f t="shared" si="13"/>
        <v/>
      </c>
      <c r="Q523" s="1" t="s">
        <v>462</v>
      </c>
      <c r="R523" s="1" t="s">
        <v>33</v>
      </c>
      <c r="S523" s="1" t="s">
        <v>34</v>
      </c>
      <c r="T523" s="1" t="s">
        <v>28</v>
      </c>
      <c r="U523" s="1" t="s">
        <v>463</v>
      </c>
      <c r="W523" s="1" t="str">
        <f>IF($N$11="ENTER INITIALS","",IF(V523="","NO",IF(V523&lt;33,"YES","NO")))</f>
        <v/>
      </c>
      <c r="X523" s="5" t="e" cm="1">
        <f t="array" ref="X523">_xlfn.IFS(W523="YES",1,W523="NO",0,W523="NO AMP",0)</f>
        <v>#N/A</v>
      </c>
      <c r="Y523" s="10">
        <v>128</v>
      </c>
    </row>
    <row r="524" spans="16:25">
      <c r="P524" s="1" t="str">
        <f t="shared" si="13"/>
        <v/>
      </c>
      <c r="Q524" s="1" t="s">
        <v>464</v>
      </c>
      <c r="R524" s="1" t="s">
        <v>26</v>
      </c>
      <c r="S524" s="1" t="s">
        <v>27</v>
      </c>
      <c r="T524" s="1" t="s">
        <v>28</v>
      </c>
      <c r="U524" s="1" t="s">
        <v>463</v>
      </c>
      <c r="W524" s="1" t="str">
        <f>IF($N$11="ENTER INITIALS","",IF(V524="","INVALID",IF(V524&lt;33,"VALID","INVALID")))</f>
        <v/>
      </c>
      <c r="X524" s="5" t="e" cm="1">
        <f t="array" ref="X524">_xlfn.IFS(W524="VALID",1,W524="INVALID",0,W524="NO AMP",0)</f>
        <v>#N/A</v>
      </c>
      <c r="Y524" s="10">
        <v>128</v>
      </c>
    </row>
    <row r="525" spans="16:25">
      <c r="P525" s="1" t="str">
        <f t="shared" si="13"/>
        <v/>
      </c>
      <c r="Q525" s="1" t="s">
        <v>464</v>
      </c>
      <c r="R525" s="1" t="s">
        <v>33</v>
      </c>
      <c r="S525" s="1" t="s">
        <v>34</v>
      </c>
      <c r="T525" s="1" t="s">
        <v>28</v>
      </c>
      <c r="U525" s="1" t="s">
        <v>463</v>
      </c>
      <c r="W525" s="1" t="str">
        <f>IF($N$11="ENTER INITIALS","",IF(V525="","NO",IF(V525&lt;33,"YES","NO")))</f>
        <v/>
      </c>
      <c r="X525" s="5" t="e" cm="1">
        <f t="array" ref="X525">_xlfn.IFS(W525="YES",1,W525="NO",0,W525="NO AMP",0)</f>
        <v>#N/A</v>
      </c>
      <c r="Y525" s="10">
        <v>128</v>
      </c>
    </row>
    <row r="526" spans="16:25">
      <c r="P526" s="1" t="str">
        <f t="shared" si="13"/>
        <v/>
      </c>
      <c r="Q526" s="1" t="s">
        <v>465</v>
      </c>
      <c r="R526" s="1" t="s">
        <v>26</v>
      </c>
      <c r="S526" s="1" t="s">
        <v>27</v>
      </c>
      <c r="T526" s="1" t="s">
        <v>28</v>
      </c>
      <c r="U526" s="1" t="s">
        <v>466</v>
      </c>
      <c r="W526" s="1" t="str">
        <f>IF($N$11="ENTER INITIALS","",IF(V526="","INVALID",IF(V526&lt;33,"VALID","INVALID")))</f>
        <v/>
      </c>
      <c r="X526" s="5" t="e" cm="1">
        <f t="array" ref="X526">_xlfn.IFS(W526="VALID",1,W526="INVALID",0,W526="NO AMP",0)</f>
        <v>#N/A</v>
      </c>
      <c r="Y526" s="10">
        <v>129</v>
      </c>
    </row>
    <row r="527" spans="16:25">
      <c r="P527" s="1" t="str">
        <f t="shared" ref="P527:P590" si="14">IF(VLOOKUP(Y527,$B$2:$D$190,3,FALSE)="","",VLOOKUP(Y527,$B$2:$D$190,3,FALSE))</f>
        <v/>
      </c>
      <c r="Q527" s="1" t="s">
        <v>465</v>
      </c>
      <c r="R527" s="1" t="s">
        <v>33</v>
      </c>
      <c r="S527" s="1" t="s">
        <v>34</v>
      </c>
      <c r="T527" s="1" t="s">
        <v>28</v>
      </c>
      <c r="U527" s="1" t="s">
        <v>466</v>
      </c>
      <c r="W527" s="1" t="str">
        <f>IF($N$11="ENTER INITIALS","",IF(V527="","NO",IF(V527&lt;33,"YES","NO")))</f>
        <v/>
      </c>
      <c r="X527" s="5" t="e" cm="1">
        <f t="array" ref="X527">_xlfn.IFS(W527="YES",1,W527="NO",0,W527="NO AMP",0)</f>
        <v>#N/A</v>
      </c>
      <c r="Y527" s="10">
        <v>129</v>
      </c>
    </row>
    <row r="528" spans="16:25">
      <c r="P528" s="1" t="str">
        <f t="shared" si="14"/>
        <v/>
      </c>
      <c r="Q528" s="1" t="s">
        <v>467</v>
      </c>
      <c r="R528" s="1" t="s">
        <v>26</v>
      </c>
      <c r="S528" s="1" t="s">
        <v>27</v>
      </c>
      <c r="T528" s="1" t="s">
        <v>28</v>
      </c>
      <c r="U528" s="1" t="s">
        <v>466</v>
      </c>
      <c r="W528" s="1" t="str">
        <f>IF($N$11="ENTER INITIALS","",IF(V528="","INVALID",IF(V528&lt;33,"VALID","INVALID")))</f>
        <v/>
      </c>
      <c r="X528" s="5" t="e" cm="1">
        <f t="array" ref="X528">_xlfn.IFS(W528="VALID",1,W528="INVALID",0,W528="NO AMP",0)</f>
        <v>#N/A</v>
      </c>
      <c r="Y528" s="10">
        <v>129</v>
      </c>
    </row>
    <row r="529" spans="16:25">
      <c r="P529" s="1" t="str">
        <f t="shared" si="14"/>
        <v/>
      </c>
      <c r="Q529" s="1" t="s">
        <v>467</v>
      </c>
      <c r="R529" s="1" t="s">
        <v>33</v>
      </c>
      <c r="S529" s="1" t="s">
        <v>34</v>
      </c>
      <c r="T529" s="1" t="s">
        <v>28</v>
      </c>
      <c r="U529" s="1" t="s">
        <v>466</v>
      </c>
      <c r="W529" s="1" t="str">
        <f>IF($N$11="ENTER INITIALS","",IF(V529="","NO",IF(V529&lt;33,"YES","NO")))</f>
        <v/>
      </c>
      <c r="X529" s="5" t="e" cm="1">
        <f t="array" ref="X529">_xlfn.IFS(W529="YES",1,W529="NO",0,W529="NO AMP",0)</f>
        <v>#N/A</v>
      </c>
      <c r="Y529" s="10">
        <v>129</v>
      </c>
    </row>
    <row r="530" spans="16:25">
      <c r="P530" s="1" t="str">
        <f t="shared" si="14"/>
        <v/>
      </c>
      <c r="Q530" s="1" t="s">
        <v>468</v>
      </c>
      <c r="R530" s="1" t="s">
        <v>26</v>
      </c>
      <c r="S530" s="1" t="s">
        <v>27</v>
      </c>
      <c r="T530" s="1" t="s">
        <v>28</v>
      </c>
      <c r="U530" s="1" t="s">
        <v>469</v>
      </c>
      <c r="W530" s="1" t="str">
        <f>IF($N$11="ENTER INITIALS","",IF(V530="","INVALID",IF(V530&lt;33,"VALID","INVALID")))</f>
        <v/>
      </c>
      <c r="X530" s="5" t="e" cm="1">
        <f t="array" ref="X530">_xlfn.IFS(W530="VALID",1,W530="INVALID",0,W530="NO AMP",0)</f>
        <v>#N/A</v>
      </c>
      <c r="Y530" s="10">
        <v>130</v>
      </c>
    </row>
    <row r="531" spans="16:25">
      <c r="P531" s="1" t="str">
        <f t="shared" si="14"/>
        <v/>
      </c>
      <c r="Q531" s="1" t="s">
        <v>468</v>
      </c>
      <c r="R531" s="1" t="s">
        <v>33</v>
      </c>
      <c r="S531" s="1" t="s">
        <v>34</v>
      </c>
      <c r="T531" s="1" t="s">
        <v>28</v>
      </c>
      <c r="U531" s="1" t="s">
        <v>469</v>
      </c>
      <c r="W531" s="1" t="str">
        <f>IF($N$11="ENTER INITIALS","",IF(V531="","NO",IF(V531&lt;33,"YES","NO")))</f>
        <v/>
      </c>
      <c r="X531" s="5" t="e" cm="1">
        <f t="array" ref="X531">_xlfn.IFS(W531="YES",1,W531="NO",0,W531="NO AMP",0)</f>
        <v>#N/A</v>
      </c>
      <c r="Y531" s="10">
        <v>130</v>
      </c>
    </row>
    <row r="532" spans="16:25">
      <c r="P532" s="1" t="str">
        <f t="shared" si="14"/>
        <v/>
      </c>
      <c r="Q532" s="1" t="s">
        <v>470</v>
      </c>
      <c r="R532" s="1" t="s">
        <v>26</v>
      </c>
      <c r="S532" s="1" t="s">
        <v>27</v>
      </c>
      <c r="T532" s="1" t="s">
        <v>28</v>
      </c>
      <c r="U532" s="1" t="s">
        <v>469</v>
      </c>
      <c r="W532" s="1" t="str">
        <f>IF($N$11="ENTER INITIALS","",IF(V532="","INVALID",IF(V532&lt;33,"VALID","INVALID")))</f>
        <v/>
      </c>
      <c r="X532" s="5" t="e" cm="1">
        <f t="array" ref="X532">_xlfn.IFS(W532="VALID",1,W532="INVALID",0,W532="NO AMP",0)</f>
        <v>#N/A</v>
      </c>
      <c r="Y532" s="10">
        <v>130</v>
      </c>
    </row>
    <row r="533" spans="16:25">
      <c r="P533" s="1" t="str">
        <f t="shared" si="14"/>
        <v/>
      </c>
      <c r="Q533" s="1" t="s">
        <v>470</v>
      </c>
      <c r="R533" s="1" t="s">
        <v>33</v>
      </c>
      <c r="S533" s="1" t="s">
        <v>34</v>
      </c>
      <c r="T533" s="1" t="s">
        <v>28</v>
      </c>
      <c r="U533" s="1" t="s">
        <v>469</v>
      </c>
      <c r="W533" s="1" t="str">
        <f>IF($N$11="ENTER INITIALS","",IF(V533="","NO",IF(V533&lt;33,"YES","NO")))</f>
        <v/>
      </c>
      <c r="X533" s="5" t="e" cm="1">
        <f t="array" ref="X533">_xlfn.IFS(W533="YES",1,W533="NO",0,W533="NO AMP",0)</f>
        <v>#N/A</v>
      </c>
      <c r="Y533" s="10">
        <v>130</v>
      </c>
    </row>
    <row r="534" spans="16:25">
      <c r="P534" s="1" t="str">
        <f t="shared" si="14"/>
        <v/>
      </c>
      <c r="Q534" s="1" t="s">
        <v>471</v>
      </c>
      <c r="R534" s="1" t="s">
        <v>26</v>
      </c>
      <c r="S534" s="1" t="s">
        <v>27</v>
      </c>
      <c r="T534" s="1" t="s">
        <v>28</v>
      </c>
      <c r="U534" s="1" t="s">
        <v>472</v>
      </c>
      <c r="W534" s="1" t="str">
        <f>IF($N$11="ENTER INITIALS","",IF(V534="","INVALID",IF(V534&lt;33,"VALID","INVALID")))</f>
        <v/>
      </c>
      <c r="X534" s="5" t="e" cm="1">
        <f t="array" ref="X534">_xlfn.IFS(W534="VALID",1,W534="INVALID",0,W534="NO AMP",0)</f>
        <v>#N/A</v>
      </c>
      <c r="Y534" s="10">
        <v>131</v>
      </c>
    </row>
    <row r="535" spans="16:25">
      <c r="P535" s="1" t="str">
        <f t="shared" si="14"/>
        <v/>
      </c>
      <c r="Q535" s="1" t="s">
        <v>471</v>
      </c>
      <c r="R535" s="1" t="s">
        <v>33</v>
      </c>
      <c r="S535" s="1" t="s">
        <v>34</v>
      </c>
      <c r="T535" s="1" t="s">
        <v>28</v>
      </c>
      <c r="U535" s="1" t="s">
        <v>472</v>
      </c>
      <c r="W535" s="1" t="str">
        <f>IF($N$11="ENTER INITIALS","",IF(V535="","NO",IF(V535&lt;33,"YES","NO")))</f>
        <v/>
      </c>
      <c r="X535" s="5" t="e" cm="1">
        <f t="array" ref="X535">_xlfn.IFS(W535="YES",1,W535="NO",0,W535="NO AMP",0)</f>
        <v>#N/A</v>
      </c>
      <c r="Y535" s="10">
        <v>131</v>
      </c>
    </row>
    <row r="536" spans="16:25">
      <c r="P536" s="1" t="str">
        <f t="shared" si="14"/>
        <v/>
      </c>
      <c r="Q536" s="1" t="s">
        <v>473</v>
      </c>
      <c r="R536" s="1" t="s">
        <v>26</v>
      </c>
      <c r="S536" s="1" t="s">
        <v>27</v>
      </c>
      <c r="T536" s="1" t="s">
        <v>28</v>
      </c>
      <c r="U536" s="1" t="s">
        <v>472</v>
      </c>
      <c r="W536" s="1" t="str">
        <f>IF($N$11="ENTER INITIALS","",IF(V536="","INVALID",IF(V536&lt;33,"VALID","INVALID")))</f>
        <v/>
      </c>
      <c r="X536" s="5" t="e" cm="1">
        <f t="array" ref="X536">_xlfn.IFS(W536="VALID",1,W536="INVALID",0,W536="NO AMP",0)</f>
        <v>#N/A</v>
      </c>
      <c r="Y536" s="10">
        <v>131</v>
      </c>
    </row>
    <row r="537" spans="16:25">
      <c r="P537" s="1" t="str">
        <f t="shared" si="14"/>
        <v/>
      </c>
      <c r="Q537" s="1" t="s">
        <v>473</v>
      </c>
      <c r="R537" s="1" t="s">
        <v>33</v>
      </c>
      <c r="S537" s="1" t="s">
        <v>34</v>
      </c>
      <c r="T537" s="1" t="s">
        <v>28</v>
      </c>
      <c r="U537" s="1" t="s">
        <v>472</v>
      </c>
      <c r="W537" s="1" t="str">
        <f>IF($N$11="ENTER INITIALS","",IF(V537="","NO",IF(V537&lt;33,"YES","NO")))</f>
        <v/>
      </c>
      <c r="X537" s="5" t="e" cm="1">
        <f t="array" ref="X537">_xlfn.IFS(W537="YES",1,W537="NO",0,W537="NO AMP",0)</f>
        <v>#N/A</v>
      </c>
      <c r="Y537" s="10">
        <v>131</v>
      </c>
    </row>
    <row r="538" spans="16:25">
      <c r="P538" s="1" t="str">
        <f t="shared" si="14"/>
        <v/>
      </c>
      <c r="Q538" s="1" t="s">
        <v>474</v>
      </c>
      <c r="R538" s="1" t="s">
        <v>26</v>
      </c>
      <c r="S538" s="1" t="s">
        <v>27</v>
      </c>
      <c r="T538" s="1" t="s">
        <v>28</v>
      </c>
      <c r="U538" s="1" t="s">
        <v>475</v>
      </c>
      <c r="W538" s="1" t="str">
        <f>IF($N$11="ENTER INITIALS","",IF(V538="","INVALID",IF(V538&lt;33,"VALID","INVALID")))</f>
        <v/>
      </c>
      <c r="X538" s="5" t="e" cm="1">
        <f t="array" ref="X538">_xlfn.IFS(W538="VALID",1,W538="INVALID",0,W538="NO AMP",0)</f>
        <v>#N/A</v>
      </c>
      <c r="Y538" s="10">
        <v>132</v>
      </c>
    </row>
    <row r="539" spans="16:25">
      <c r="P539" s="1" t="str">
        <f t="shared" si="14"/>
        <v/>
      </c>
      <c r="Q539" s="1" t="s">
        <v>474</v>
      </c>
      <c r="R539" s="1" t="s">
        <v>33</v>
      </c>
      <c r="S539" s="1" t="s">
        <v>34</v>
      </c>
      <c r="T539" s="1" t="s">
        <v>28</v>
      </c>
      <c r="U539" s="1" t="s">
        <v>475</v>
      </c>
      <c r="W539" s="1" t="str">
        <f>IF($N$11="ENTER INITIALS","",IF(V539="","NO",IF(V539&lt;33,"YES","NO")))</f>
        <v/>
      </c>
      <c r="X539" s="5" t="e" cm="1">
        <f t="array" ref="X539">_xlfn.IFS(W539="YES",1,W539="NO",0,W539="NO AMP",0)</f>
        <v>#N/A</v>
      </c>
      <c r="Y539" s="10">
        <v>132</v>
      </c>
    </row>
    <row r="540" spans="16:25">
      <c r="P540" s="1" t="str">
        <f t="shared" si="14"/>
        <v/>
      </c>
      <c r="Q540" s="1" t="s">
        <v>476</v>
      </c>
      <c r="R540" s="1" t="s">
        <v>26</v>
      </c>
      <c r="S540" s="1" t="s">
        <v>27</v>
      </c>
      <c r="T540" s="1" t="s">
        <v>28</v>
      </c>
      <c r="U540" s="1" t="s">
        <v>475</v>
      </c>
      <c r="W540" s="1" t="str">
        <f>IF($N$11="ENTER INITIALS","",IF(V540="","INVALID",IF(V540&lt;33,"VALID","INVALID")))</f>
        <v/>
      </c>
      <c r="X540" s="5" t="e" cm="1">
        <f t="array" ref="X540">_xlfn.IFS(W540="VALID",1,W540="INVALID",0,W540="NO AMP",0)</f>
        <v>#N/A</v>
      </c>
      <c r="Y540" s="10">
        <v>132</v>
      </c>
    </row>
    <row r="541" spans="16:25">
      <c r="P541" s="1" t="str">
        <f t="shared" si="14"/>
        <v/>
      </c>
      <c r="Q541" s="1" t="s">
        <v>476</v>
      </c>
      <c r="R541" s="1" t="s">
        <v>33</v>
      </c>
      <c r="S541" s="1" t="s">
        <v>34</v>
      </c>
      <c r="T541" s="1" t="s">
        <v>28</v>
      </c>
      <c r="U541" s="1" t="s">
        <v>475</v>
      </c>
      <c r="W541" s="1" t="str">
        <f>IF($N$11="ENTER INITIALS","",IF(V541="","NO",IF(V541&lt;33,"YES","NO")))</f>
        <v/>
      </c>
      <c r="X541" s="5" t="e" cm="1">
        <f t="array" ref="X541">_xlfn.IFS(W541="YES",1,W541="NO",0,W541="NO AMP",0)</f>
        <v>#N/A</v>
      </c>
      <c r="Y541" s="10">
        <v>132</v>
      </c>
    </row>
    <row r="542" spans="16:25">
      <c r="P542" s="1" t="str">
        <f t="shared" si="14"/>
        <v/>
      </c>
      <c r="Q542" s="1" t="s">
        <v>477</v>
      </c>
      <c r="R542" s="1" t="s">
        <v>26</v>
      </c>
      <c r="S542" s="1" t="s">
        <v>27</v>
      </c>
      <c r="T542" s="1" t="s">
        <v>28</v>
      </c>
      <c r="U542" s="1" t="s">
        <v>478</v>
      </c>
      <c r="W542" s="1" t="str">
        <f>IF($N$11="ENTER INITIALS","",IF(V542="","INVALID",IF(V542&lt;33,"VALID","INVALID")))</f>
        <v/>
      </c>
      <c r="X542" s="5" t="e" cm="1">
        <f t="array" ref="X542">_xlfn.IFS(W542="VALID",1,W542="INVALID",0,W542="NO AMP",0)</f>
        <v>#N/A</v>
      </c>
      <c r="Y542" s="10">
        <v>133</v>
      </c>
    </row>
    <row r="543" spans="16:25">
      <c r="P543" s="1" t="str">
        <f t="shared" si="14"/>
        <v/>
      </c>
      <c r="Q543" s="1" t="s">
        <v>477</v>
      </c>
      <c r="R543" s="1" t="s">
        <v>33</v>
      </c>
      <c r="S543" s="1" t="s">
        <v>34</v>
      </c>
      <c r="T543" s="1" t="s">
        <v>28</v>
      </c>
      <c r="U543" s="1" t="s">
        <v>478</v>
      </c>
      <c r="W543" s="1" t="str">
        <f>IF($N$11="ENTER INITIALS","",IF(V543="","NO",IF(V543&lt;33,"YES","NO")))</f>
        <v/>
      </c>
      <c r="X543" s="5" t="e" cm="1">
        <f t="array" ref="X543">_xlfn.IFS(W543="YES",1,W543="NO",0,W543="NO AMP",0)</f>
        <v>#N/A</v>
      </c>
      <c r="Y543" s="10">
        <v>133</v>
      </c>
    </row>
    <row r="544" spans="16:25">
      <c r="P544" s="1" t="str">
        <f t="shared" si="14"/>
        <v/>
      </c>
      <c r="Q544" s="1" t="s">
        <v>479</v>
      </c>
      <c r="R544" s="1" t="s">
        <v>26</v>
      </c>
      <c r="S544" s="1" t="s">
        <v>27</v>
      </c>
      <c r="T544" s="1" t="s">
        <v>28</v>
      </c>
      <c r="U544" s="1" t="s">
        <v>478</v>
      </c>
      <c r="W544" s="1" t="str">
        <f>IF($N$11="ENTER INITIALS","",IF(V544="","INVALID",IF(V544&lt;33,"VALID","INVALID")))</f>
        <v/>
      </c>
      <c r="X544" s="5" t="e" cm="1">
        <f t="array" ref="X544">_xlfn.IFS(W544="VALID",1,W544="INVALID",0,W544="NO AMP",0)</f>
        <v>#N/A</v>
      </c>
      <c r="Y544" s="10">
        <v>133</v>
      </c>
    </row>
    <row r="545" spans="16:25">
      <c r="P545" s="1" t="str">
        <f t="shared" si="14"/>
        <v/>
      </c>
      <c r="Q545" s="1" t="s">
        <v>479</v>
      </c>
      <c r="R545" s="1" t="s">
        <v>33</v>
      </c>
      <c r="S545" s="1" t="s">
        <v>34</v>
      </c>
      <c r="T545" s="1" t="s">
        <v>28</v>
      </c>
      <c r="U545" s="1" t="s">
        <v>478</v>
      </c>
      <c r="W545" s="1" t="str">
        <f>IF($N$11="ENTER INITIALS","",IF(V545="","NO",IF(V545&lt;33,"YES","NO")))</f>
        <v/>
      </c>
      <c r="X545" s="5" t="e" cm="1">
        <f t="array" ref="X545">_xlfn.IFS(W545="YES",1,W545="NO",0,W545="NO AMP",0)</f>
        <v>#N/A</v>
      </c>
      <c r="Y545" s="10">
        <v>133</v>
      </c>
    </row>
    <row r="546" spans="16:25">
      <c r="P546" s="1" t="str">
        <f t="shared" si="14"/>
        <v/>
      </c>
      <c r="Q546" s="1" t="s">
        <v>480</v>
      </c>
      <c r="R546" s="1" t="s">
        <v>26</v>
      </c>
      <c r="S546" s="1" t="s">
        <v>27</v>
      </c>
      <c r="T546" s="1" t="s">
        <v>28</v>
      </c>
      <c r="U546" s="1" t="s">
        <v>481</v>
      </c>
      <c r="W546" s="1" t="str">
        <f>IF($N$11="ENTER INITIALS","",IF(V546="","INVALID",IF(V546&lt;33,"VALID","INVALID")))</f>
        <v/>
      </c>
      <c r="X546" s="5" t="e" cm="1">
        <f t="array" ref="X546">_xlfn.IFS(W546="VALID",1,W546="INVALID",0,W546="NO AMP",0)</f>
        <v>#N/A</v>
      </c>
      <c r="Y546" s="10">
        <v>134</v>
      </c>
    </row>
    <row r="547" spans="16:25">
      <c r="P547" s="1" t="str">
        <f t="shared" si="14"/>
        <v/>
      </c>
      <c r="Q547" s="1" t="s">
        <v>480</v>
      </c>
      <c r="R547" s="1" t="s">
        <v>33</v>
      </c>
      <c r="S547" s="1" t="s">
        <v>34</v>
      </c>
      <c r="T547" s="1" t="s">
        <v>28</v>
      </c>
      <c r="U547" s="1" t="s">
        <v>481</v>
      </c>
      <c r="W547" s="1" t="str">
        <f>IF($N$11="ENTER INITIALS","",IF(V547="","NO",IF(V547&lt;33,"YES","NO")))</f>
        <v/>
      </c>
      <c r="X547" s="5" t="e" cm="1">
        <f t="array" ref="X547">_xlfn.IFS(W547="YES",1,W547="NO",0,W547="NO AMP",0)</f>
        <v>#N/A</v>
      </c>
      <c r="Y547" s="10">
        <v>134</v>
      </c>
    </row>
    <row r="548" spans="16:25">
      <c r="P548" s="1" t="str">
        <f t="shared" si="14"/>
        <v/>
      </c>
      <c r="Q548" s="1" t="s">
        <v>482</v>
      </c>
      <c r="R548" s="1" t="s">
        <v>26</v>
      </c>
      <c r="S548" s="1" t="s">
        <v>27</v>
      </c>
      <c r="T548" s="1" t="s">
        <v>28</v>
      </c>
      <c r="U548" s="1" t="s">
        <v>481</v>
      </c>
      <c r="W548" s="1" t="str">
        <f>IF($N$11="ENTER INITIALS","",IF(V548="","INVALID",IF(V548&lt;33,"VALID","INVALID")))</f>
        <v/>
      </c>
      <c r="X548" s="5" t="e" cm="1">
        <f t="array" ref="X548">_xlfn.IFS(W548="VALID",1,W548="INVALID",0,W548="NO AMP",0)</f>
        <v>#N/A</v>
      </c>
      <c r="Y548" s="10">
        <v>134</v>
      </c>
    </row>
    <row r="549" spans="16:25">
      <c r="P549" s="1" t="str">
        <f t="shared" si="14"/>
        <v/>
      </c>
      <c r="Q549" s="1" t="s">
        <v>482</v>
      </c>
      <c r="R549" s="1" t="s">
        <v>33</v>
      </c>
      <c r="S549" s="1" t="s">
        <v>34</v>
      </c>
      <c r="T549" s="1" t="s">
        <v>28</v>
      </c>
      <c r="U549" s="1" t="s">
        <v>481</v>
      </c>
      <c r="W549" s="1" t="str">
        <f>IF($N$11="ENTER INITIALS","",IF(V549="","NO",IF(V549&lt;33,"YES","NO")))</f>
        <v/>
      </c>
      <c r="X549" s="5" t="e" cm="1">
        <f t="array" ref="X549">_xlfn.IFS(W549="YES",1,W549="NO",0,W549="NO AMP",0)</f>
        <v>#N/A</v>
      </c>
      <c r="Y549" s="10">
        <v>134</v>
      </c>
    </row>
    <row r="550" spans="16:25">
      <c r="P550" s="1" t="str">
        <f t="shared" si="14"/>
        <v/>
      </c>
      <c r="Q550" s="1" t="s">
        <v>483</v>
      </c>
      <c r="R550" s="1" t="s">
        <v>26</v>
      </c>
      <c r="S550" s="1" t="s">
        <v>27</v>
      </c>
      <c r="T550" s="1" t="s">
        <v>28</v>
      </c>
      <c r="U550" s="1" t="s">
        <v>484</v>
      </c>
      <c r="W550" s="1" t="str">
        <f>IF($N$11="ENTER INITIALS","",IF(V550="","INVALID",IF(V550&lt;33,"VALID","INVALID")))</f>
        <v/>
      </c>
      <c r="X550" s="5" t="e" cm="1">
        <f t="array" ref="X550">_xlfn.IFS(W550="VALID",1,W550="INVALID",0,W550="NO AMP",0)</f>
        <v>#N/A</v>
      </c>
      <c r="Y550" s="10">
        <v>135</v>
      </c>
    </row>
    <row r="551" spans="16:25">
      <c r="P551" s="1" t="str">
        <f t="shared" si="14"/>
        <v/>
      </c>
      <c r="Q551" s="1" t="s">
        <v>483</v>
      </c>
      <c r="R551" s="1" t="s">
        <v>33</v>
      </c>
      <c r="S551" s="1" t="s">
        <v>34</v>
      </c>
      <c r="T551" s="1" t="s">
        <v>28</v>
      </c>
      <c r="U551" s="1" t="s">
        <v>484</v>
      </c>
      <c r="W551" s="1" t="str">
        <f>IF($N$11="ENTER INITIALS","",IF(V551="","NO",IF(V551&lt;33,"YES","NO")))</f>
        <v/>
      </c>
      <c r="X551" s="5" t="e" cm="1">
        <f t="array" ref="X551">_xlfn.IFS(W551="YES",1,W551="NO",0,W551="NO AMP",0)</f>
        <v>#N/A</v>
      </c>
      <c r="Y551" s="10">
        <v>135</v>
      </c>
    </row>
    <row r="552" spans="16:25">
      <c r="P552" s="1" t="str">
        <f t="shared" si="14"/>
        <v/>
      </c>
      <c r="Q552" s="1" t="s">
        <v>485</v>
      </c>
      <c r="R552" s="1" t="s">
        <v>26</v>
      </c>
      <c r="S552" s="1" t="s">
        <v>27</v>
      </c>
      <c r="T552" s="1" t="s">
        <v>28</v>
      </c>
      <c r="U552" s="1" t="s">
        <v>484</v>
      </c>
      <c r="W552" s="1" t="str">
        <f>IF($N$11="ENTER INITIALS","",IF(V552="","INVALID",IF(V552&lt;33,"VALID","INVALID")))</f>
        <v/>
      </c>
      <c r="X552" s="5" t="e" cm="1">
        <f t="array" ref="X552">_xlfn.IFS(W552="VALID",1,W552="INVALID",0,W552="NO AMP",0)</f>
        <v>#N/A</v>
      </c>
      <c r="Y552" s="10">
        <v>135</v>
      </c>
    </row>
    <row r="553" spans="16:25">
      <c r="P553" s="1" t="str">
        <f t="shared" si="14"/>
        <v/>
      </c>
      <c r="Q553" s="1" t="s">
        <v>485</v>
      </c>
      <c r="R553" s="1" t="s">
        <v>33</v>
      </c>
      <c r="S553" s="1" t="s">
        <v>34</v>
      </c>
      <c r="T553" s="1" t="s">
        <v>28</v>
      </c>
      <c r="U553" s="1" t="s">
        <v>484</v>
      </c>
      <c r="W553" s="1" t="str">
        <f>IF($N$11="ENTER INITIALS","",IF(V553="","NO",IF(V553&lt;33,"YES","NO")))</f>
        <v/>
      </c>
      <c r="X553" s="5" t="e" cm="1">
        <f t="array" ref="X553">_xlfn.IFS(W553="YES",1,W553="NO",0,W553="NO AMP",0)</f>
        <v>#N/A</v>
      </c>
      <c r="Y553" s="10">
        <v>135</v>
      </c>
    </row>
    <row r="554" spans="16:25">
      <c r="P554" s="1" t="str">
        <f t="shared" si="14"/>
        <v/>
      </c>
      <c r="Q554" s="1" t="s">
        <v>486</v>
      </c>
      <c r="R554" s="1" t="s">
        <v>26</v>
      </c>
      <c r="S554" s="1" t="s">
        <v>27</v>
      </c>
      <c r="T554" s="1" t="s">
        <v>28</v>
      </c>
      <c r="U554" s="1" t="s">
        <v>487</v>
      </c>
      <c r="W554" s="1" t="str">
        <f>IF($N$11="ENTER INITIALS","",IF(V554="","INVALID",IF(V554&lt;33,"VALID","INVALID")))</f>
        <v/>
      </c>
      <c r="X554" s="5" t="e" cm="1">
        <f t="array" ref="X554">_xlfn.IFS(W554="VALID",1,W554="INVALID",0,W554="NO AMP",0)</f>
        <v>#N/A</v>
      </c>
      <c r="Y554" s="10">
        <v>136</v>
      </c>
    </row>
    <row r="555" spans="16:25">
      <c r="P555" s="1" t="str">
        <f t="shared" si="14"/>
        <v/>
      </c>
      <c r="Q555" s="1" t="s">
        <v>486</v>
      </c>
      <c r="R555" s="1" t="s">
        <v>33</v>
      </c>
      <c r="S555" s="1" t="s">
        <v>34</v>
      </c>
      <c r="T555" s="1" t="s">
        <v>28</v>
      </c>
      <c r="U555" s="1" t="s">
        <v>487</v>
      </c>
      <c r="W555" s="1" t="str">
        <f>IF($N$11="ENTER INITIALS","",IF(V555="","NO",IF(V555&lt;33,"YES","NO")))</f>
        <v/>
      </c>
      <c r="X555" s="5" t="e" cm="1">
        <f t="array" ref="X555">_xlfn.IFS(W555="YES",1,W555="NO",0,W555="NO AMP",0)</f>
        <v>#N/A</v>
      </c>
      <c r="Y555" s="10">
        <v>136</v>
      </c>
    </row>
    <row r="556" spans="16:25">
      <c r="P556" s="1" t="str">
        <f t="shared" si="14"/>
        <v/>
      </c>
      <c r="Q556" s="1" t="s">
        <v>488</v>
      </c>
      <c r="R556" s="1" t="s">
        <v>26</v>
      </c>
      <c r="S556" s="1" t="s">
        <v>27</v>
      </c>
      <c r="T556" s="1" t="s">
        <v>28</v>
      </c>
      <c r="U556" s="1" t="s">
        <v>487</v>
      </c>
      <c r="W556" s="1" t="str">
        <f>IF($N$11="ENTER INITIALS","",IF(V556="","INVALID",IF(V556&lt;33,"VALID","INVALID")))</f>
        <v/>
      </c>
      <c r="X556" s="5" t="e" cm="1">
        <f t="array" ref="X556">_xlfn.IFS(W556="VALID",1,W556="INVALID",0,W556="NO AMP",0)</f>
        <v>#N/A</v>
      </c>
      <c r="Y556" s="10">
        <v>136</v>
      </c>
    </row>
    <row r="557" spans="16:25">
      <c r="P557" s="1" t="str">
        <f t="shared" si="14"/>
        <v/>
      </c>
      <c r="Q557" s="1" t="s">
        <v>488</v>
      </c>
      <c r="R557" s="1" t="s">
        <v>33</v>
      </c>
      <c r="S557" s="1" t="s">
        <v>34</v>
      </c>
      <c r="T557" s="1" t="s">
        <v>28</v>
      </c>
      <c r="U557" s="1" t="s">
        <v>487</v>
      </c>
      <c r="W557" s="1" t="str">
        <f>IF($N$11="ENTER INITIALS","",IF(V557="","NO",IF(V557&lt;33,"YES","NO")))</f>
        <v/>
      </c>
      <c r="X557" s="5" t="e" cm="1">
        <f t="array" ref="X557">_xlfn.IFS(W557="YES",1,W557="NO",0,W557="NO AMP",0)</f>
        <v>#N/A</v>
      </c>
      <c r="Y557" s="10">
        <v>136</v>
      </c>
    </row>
    <row r="558" spans="16:25">
      <c r="P558" s="1" t="str">
        <f t="shared" si="14"/>
        <v/>
      </c>
      <c r="Q558" s="1" t="s">
        <v>489</v>
      </c>
      <c r="R558" s="1" t="s">
        <v>26</v>
      </c>
      <c r="S558" s="1" t="s">
        <v>27</v>
      </c>
      <c r="T558" s="1" t="s">
        <v>28</v>
      </c>
      <c r="U558" s="1" t="s">
        <v>490</v>
      </c>
      <c r="W558" s="1" t="str">
        <f>IF($N$11="ENTER INITIALS","",IF(V558="","INVALID",IF(V558&lt;33,"VALID","INVALID")))</f>
        <v/>
      </c>
      <c r="X558" s="5" t="e" cm="1">
        <f t="array" ref="X558">_xlfn.IFS(W558="VALID",1,W558="INVALID",0,W558="NO AMP",0)</f>
        <v>#N/A</v>
      </c>
      <c r="Y558" s="10">
        <v>137</v>
      </c>
    </row>
    <row r="559" spans="16:25">
      <c r="P559" s="1" t="str">
        <f t="shared" si="14"/>
        <v/>
      </c>
      <c r="Q559" s="1" t="s">
        <v>489</v>
      </c>
      <c r="R559" s="1" t="s">
        <v>33</v>
      </c>
      <c r="S559" s="1" t="s">
        <v>34</v>
      </c>
      <c r="T559" s="1" t="s">
        <v>28</v>
      </c>
      <c r="U559" s="1" t="s">
        <v>490</v>
      </c>
      <c r="W559" s="1" t="str">
        <f>IF($N$11="ENTER INITIALS","",IF(V559="","NO",IF(V559&lt;33,"YES","NO")))</f>
        <v/>
      </c>
      <c r="X559" s="5" t="e" cm="1">
        <f t="array" ref="X559">_xlfn.IFS(W559="YES",1,W559="NO",0,W559="NO AMP",0)</f>
        <v>#N/A</v>
      </c>
      <c r="Y559" s="10">
        <v>137</v>
      </c>
    </row>
    <row r="560" spans="16:25">
      <c r="P560" s="1" t="str">
        <f t="shared" si="14"/>
        <v/>
      </c>
      <c r="Q560" s="1" t="s">
        <v>491</v>
      </c>
      <c r="R560" s="1" t="s">
        <v>26</v>
      </c>
      <c r="S560" s="1" t="s">
        <v>27</v>
      </c>
      <c r="T560" s="1" t="s">
        <v>28</v>
      </c>
      <c r="U560" s="1" t="s">
        <v>490</v>
      </c>
      <c r="W560" s="1" t="str">
        <f>IF($N$11="ENTER INITIALS","",IF(V560="","INVALID",IF(V560&lt;33,"VALID","INVALID")))</f>
        <v/>
      </c>
      <c r="X560" s="5" t="e" cm="1">
        <f t="array" ref="X560">_xlfn.IFS(W560="VALID",1,W560="INVALID",0,W560="NO AMP",0)</f>
        <v>#N/A</v>
      </c>
      <c r="Y560" s="10">
        <v>137</v>
      </c>
    </row>
    <row r="561" spans="16:25">
      <c r="P561" s="1" t="str">
        <f t="shared" si="14"/>
        <v/>
      </c>
      <c r="Q561" s="1" t="s">
        <v>491</v>
      </c>
      <c r="R561" s="1" t="s">
        <v>33</v>
      </c>
      <c r="S561" s="1" t="s">
        <v>34</v>
      </c>
      <c r="T561" s="1" t="s">
        <v>28</v>
      </c>
      <c r="U561" s="1" t="s">
        <v>490</v>
      </c>
      <c r="W561" s="1" t="str">
        <f>IF($N$11="ENTER INITIALS","",IF(V561="","NO",IF(V561&lt;33,"YES","NO")))</f>
        <v/>
      </c>
      <c r="X561" s="5" t="e" cm="1">
        <f t="array" ref="X561">_xlfn.IFS(W561="YES",1,W561="NO",0,W561="NO AMP",0)</f>
        <v>#N/A</v>
      </c>
      <c r="Y561" s="10">
        <v>137</v>
      </c>
    </row>
    <row r="562" spans="16:25">
      <c r="P562" s="1" t="str">
        <f t="shared" si="14"/>
        <v/>
      </c>
      <c r="Q562" s="1" t="s">
        <v>492</v>
      </c>
      <c r="R562" s="1" t="s">
        <v>26</v>
      </c>
      <c r="S562" s="1" t="s">
        <v>27</v>
      </c>
      <c r="T562" s="1" t="s">
        <v>28</v>
      </c>
      <c r="U562" s="1" t="s">
        <v>493</v>
      </c>
      <c r="W562" s="1" t="str">
        <f>IF($N$11="ENTER INITIALS","",IF(V562="","INVALID",IF(V562&lt;33,"VALID","INVALID")))</f>
        <v/>
      </c>
      <c r="X562" s="5" t="e" cm="1">
        <f t="array" ref="X562">_xlfn.IFS(W562="VALID",1,W562="INVALID",0,W562="NO AMP",0)</f>
        <v>#N/A</v>
      </c>
      <c r="Y562" s="10">
        <v>138</v>
      </c>
    </row>
    <row r="563" spans="16:25">
      <c r="P563" s="1" t="str">
        <f t="shared" si="14"/>
        <v/>
      </c>
      <c r="Q563" s="1" t="s">
        <v>492</v>
      </c>
      <c r="R563" s="1" t="s">
        <v>33</v>
      </c>
      <c r="S563" s="1" t="s">
        <v>34</v>
      </c>
      <c r="T563" s="1" t="s">
        <v>28</v>
      </c>
      <c r="U563" s="1" t="s">
        <v>493</v>
      </c>
      <c r="W563" s="1" t="str">
        <f>IF($N$11="ENTER INITIALS","",IF(V563="","NO",IF(V563&lt;33,"YES","NO")))</f>
        <v/>
      </c>
      <c r="X563" s="5" t="e" cm="1">
        <f t="array" ref="X563">_xlfn.IFS(W563="YES",1,W563="NO",0,W563="NO AMP",0)</f>
        <v>#N/A</v>
      </c>
      <c r="Y563" s="10">
        <v>138</v>
      </c>
    </row>
    <row r="564" spans="16:25">
      <c r="P564" s="1" t="str">
        <f t="shared" si="14"/>
        <v/>
      </c>
      <c r="Q564" s="1" t="s">
        <v>494</v>
      </c>
      <c r="R564" s="1" t="s">
        <v>26</v>
      </c>
      <c r="S564" s="1" t="s">
        <v>27</v>
      </c>
      <c r="T564" s="1" t="s">
        <v>28</v>
      </c>
      <c r="U564" s="1" t="s">
        <v>493</v>
      </c>
      <c r="W564" s="1" t="str">
        <f>IF($N$11="ENTER INITIALS","",IF(V564="","INVALID",IF(V564&lt;33,"VALID","INVALID")))</f>
        <v/>
      </c>
      <c r="X564" s="5" t="e" cm="1">
        <f t="array" ref="X564">_xlfn.IFS(W564="VALID",1,W564="INVALID",0,W564="NO AMP",0)</f>
        <v>#N/A</v>
      </c>
      <c r="Y564" s="10">
        <v>138</v>
      </c>
    </row>
    <row r="565" spans="16:25">
      <c r="P565" s="1" t="str">
        <f t="shared" si="14"/>
        <v/>
      </c>
      <c r="Q565" s="1" t="s">
        <v>494</v>
      </c>
      <c r="R565" s="1" t="s">
        <v>33</v>
      </c>
      <c r="S565" s="1" t="s">
        <v>34</v>
      </c>
      <c r="T565" s="1" t="s">
        <v>28</v>
      </c>
      <c r="U565" s="1" t="s">
        <v>493</v>
      </c>
      <c r="W565" s="1" t="str">
        <f>IF($N$11="ENTER INITIALS","",IF(V565="","NO",IF(V565&lt;33,"YES","NO")))</f>
        <v/>
      </c>
      <c r="X565" s="5" t="e" cm="1">
        <f t="array" ref="X565">_xlfn.IFS(W565="YES",1,W565="NO",0,W565="NO AMP",0)</f>
        <v>#N/A</v>
      </c>
      <c r="Y565" s="10">
        <v>138</v>
      </c>
    </row>
    <row r="566" spans="16:25">
      <c r="P566" s="1" t="str">
        <f t="shared" si="14"/>
        <v/>
      </c>
      <c r="Q566" s="1" t="s">
        <v>495</v>
      </c>
      <c r="R566" s="1" t="s">
        <v>26</v>
      </c>
      <c r="S566" s="1" t="s">
        <v>27</v>
      </c>
      <c r="T566" s="1" t="s">
        <v>28</v>
      </c>
      <c r="U566" s="1" t="s">
        <v>496</v>
      </c>
      <c r="W566" s="1" t="str">
        <f>IF($N$11="ENTER INITIALS","",IF(V566="","INVALID",IF(V566&lt;33,"VALID","INVALID")))</f>
        <v/>
      </c>
      <c r="X566" s="5" t="e" cm="1">
        <f t="array" ref="X566">_xlfn.IFS(W566="VALID",1,W566="INVALID",0,W566="NO AMP",0)</f>
        <v>#N/A</v>
      </c>
      <c r="Y566" s="10">
        <v>139</v>
      </c>
    </row>
    <row r="567" spans="16:25">
      <c r="P567" s="1" t="str">
        <f t="shared" si="14"/>
        <v/>
      </c>
      <c r="Q567" s="1" t="s">
        <v>495</v>
      </c>
      <c r="R567" s="1" t="s">
        <v>33</v>
      </c>
      <c r="S567" s="1" t="s">
        <v>34</v>
      </c>
      <c r="T567" s="1" t="s">
        <v>28</v>
      </c>
      <c r="U567" s="1" t="s">
        <v>496</v>
      </c>
      <c r="W567" s="1" t="str">
        <f>IF($N$11="ENTER INITIALS","",IF(V567="","NO",IF(V567&lt;33,"YES","NO")))</f>
        <v/>
      </c>
      <c r="X567" s="5" t="e" cm="1">
        <f t="array" ref="X567">_xlfn.IFS(W567="YES",1,W567="NO",0,W567="NO AMP",0)</f>
        <v>#N/A</v>
      </c>
      <c r="Y567" s="10">
        <v>139</v>
      </c>
    </row>
    <row r="568" spans="16:25">
      <c r="P568" s="1" t="str">
        <f t="shared" si="14"/>
        <v/>
      </c>
      <c r="Q568" s="1" t="s">
        <v>497</v>
      </c>
      <c r="R568" s="1" t="s">
        <v>26</v>
      </c>
      <c r="S568" s="1" t="s">
        <v>27</v>
      </c>
      <c r="T568" s="1" t="s">
        <v>28</v>
      </c>
      <c r="U568" s="1" t="s">
        <v>496</v>
      </c>
      <c r="W568" s="1" t="str">
        <f>IF($N$11="ENTER INITIALS","",IF(V568="","INVALID",IF(V568&lt;33,"VALID","INVALID")))</f>
        <v/>
      </c>
      <c r="X568" s="5" t="e" cm="1">
        <f t="array" ref="X568">_xlfn.IFS(W568="VALID",1,W568="INVALID",0,W568="NO AMP",0)</f>
        <v>#N/A</v>
      </c>
      <c r="Y568" s="10">
        <v>139</v>
      </c>
    </row>
    <row r="569" spans="16:25">
      <c r="P569" s="1" t="str">
        <f t="shared" si="14"/>
        <v/>
      </c>
      <c r="Q569" s="1" t="s">
        <v>497</v>
      </c>
      <c r="R569" s="1" t="s">
        <v>33</v>
      </c>
      <c r="S569" s="1" t="s">
        <v>34</v>
      </c>
      <c r="T569" s="1" t="s">
        <v>28</v>
      </c>
      <c r="U569" s="1" t="s">
        <v>496</v>
      </c>
      <c r="W569" s="1" t="str">
        <f>IF($N$11="ENTER INITIALS","",IF(V569="","NO",IF(V569&lt;33,"YES","NO")))</f>
        <v/>
      </c>
      <c r="X569" s="5" t="e" cm="1">
        <f t="array" ref="X569">_xlfn.IFS(W569="YES",1,W569="NO",0,W569="NO AMP",0)</f>
        <v>#N/A</v>
      </c>
      <c r="Y569" s="10">
        <v>139</v>
      </c>
    </row>
    <row r="570" spans="16:25">
      <c r="P570" s="1" t="str">
        <f t="shared" si="14"/>
        <v/>
      </c>
      <c r="Q570" s="1" t="s">
        <v>498</v>
      </c>
      <c r="R570" s="1" t="s">
        <v>26</v>
      </c>
      <c r="S570" s="1" t="s">
        <v>27</v>
      </c>
      <c r="T570" s="1" t="s">
        <v>28</v>
      </c>
      <c r="U570" s="1" t="s">
        <v>499</v>
      </c>
      <c r="W570" s="1" t="str">
        <f>IF($N$11="ENTER INITIALS","",IF(V570="","INVALID",IF(V570&lt;33,"VALID","INVALID")))</f>
        <v/>
      </c>
      <c r="X570" s="5" t="e" cm="1">
        <f t="array" ref="X570">_xlfn.IFS(W570="VALID",1,W570="INVALID",0,W570="NO AMP",0)</f>
        <v>#N/A</v>
      </c>
      <c r="Y570" s="10">
        <v>140</v>
      </c>
    </row>
    <row r="571" spans="16:25">
      <c r="P571" s="1" t="str">
        <f t="shared" si="14"/>
        <v/>
      </c>
      <c r="Q571" s="1" t="s">
        <v>498</v>
      </c>
      <c r="R571" s="1" t="s">
        <v>33</v>
      </c>
      <c r="S571" s="1" t="s">
        <v>34</v>
      </c>
      <c r="T571" s="1" t="s">
        <v>28</v>
      </c>
      <c r="U571" s="1" t="s">
        <v>499</v>
      </c>
      <c r="W571" s="1" t="str">
        <f>IF($N$11="ENTER INITIALS","",IF(V571="","NO",IF(V571&lt;33,"YES","NO")))</f>
        <v/>
      </c>
      <c r="X571" s="5" t="e" cm="1">
        <f t="array" ref="X571">_xlfn.IFS(W571="YES",1,W571="NO",0,W571="NO AMP",0)</f>
        <v>#N/A</v>
      </c>
      <c r="Y571" s="10">
        <v>140</v>
      </c>
    </row>
    <row r="572" spans="16:25">
      <c r="P572" s="1" t="str">
        <f t="shared" si="14"/>
        <v/>
      </c>
      <c r="Q572" s="1" t="s">
        <v>500</v>
      </c>
      <c r="R572" s="1" t="s">
        <v>26</v>
      </c>
      <c r="S572" s="1" t="s">
        <v>27</v>
      </c>
      <c r="T572" s="1" t="s">
        <v>28</v>
      </c>
      <c r="U572" s="1" t="s">
        <v>499</v>
      </c>
      <c r="W572" s="1" t="str">
        <f>IF($N$11="ENTER INITIALS","",IF(V572="","INVALID",IF(V572&lt;33,"VALID","INVALID")))</f>
        <v/>
      </c>
      <c r="X572" s="5" t="e" cm="1">
        <f t="array" ref="X572">_xlfn.IFS(W572="VALID",1,W572="INVALID",0,W572="NO AMP",0)</f>
        <v>#N/A</v>
      </c>
      <c r="Y572" s="10">
        <v>140</v>
      </c>
    </row>
    <row r="573" spans="16:25">
      <c r="P573" s="1" t="str">
        <f t="shared" si="14"/>
        <v/>
      </c>
      <c r="Q573" s="1" t="s">
        <v>500</v>
      </c>
      <c r="R573" s="1" t="s">
        <v>33</v>
      </c>
      <c r="S573" s="1" t="s">
        <v>34</v>
      </c>
      <c r="T573" s="1" t="s">
        <v>28</v>
      </c>
      <c r="U573" s="1" t="s">
        <v>499</v>
      </c>
      <c r="W573" s="1" t="str">
        <f>IF($N$11="ENTER INITIALS","",IF(V573="","NO",IF(V573&lt;33,"YES","NO")))</f>
        <v/>
      </c>
      <c r="X573" s="5" t="e" cm="1">
        <f t="array" ref="X573">_xlfn.IFS(W573="YES",1,W573="NO",0,W573="NO AMP",0)</f>
        <v>#N/A</v>
      </c>
      <c r="Y573" s="10">
        <v>140</v>
      </c>
    </row>
    <row r="574" spans="16:25">
      <c r="P574" s="1" t="str">
        <f t="shared" si="14"/>
        <v/>
      </c>
      <c r="Q574" s="1" t="s">
        <v>501</v>
      </c>
      <c r="R574" s="1" t="s">
        <v>26</v>
      </c>
      <c r="S574" s="1" t="s">
        <v>27</v>
      </c>
      <c r="T574" s="1" t="s">
        <v>28</v>
      </c>
      <c r="U574" s="1" t="s">
        <v>502</v>
      </c>
      <c r="W574" s="1" t="str">
        <f>IF($N$11="ENTER INITIALS","",IF(V574="","INVALID",IF(V574&lt;33,"VALID","INVALID")))</f>
        <v/>
      </c>
      <c r="X574" s="5" t="e" cm="1">
        <f t="array" ref="X574">_xlfn.IFS(W574="VALID",1,W574="INVALID",0,W574="NO AMP",0)</f>
        <v>#N/A</v>
      </c>
      <c r="Y574" s="10">
        <v>141</v>
      </c>
    </row>
    <row r="575" spans="16:25">
      <c r="P575" s="1" t="str">
        <f t="shared" si="14"/>
        <v/>
      </c>
      <c r="Q575" s="1" t="s">
        <v>501</v>
      </c>
      <c r="R575" s="1" t="s">
        <v>33</v>
      </c>
      <c r="S575" s="1" t="s">
        <v>34</v>
      </c>
      <c r="T575" s="1" t="s">
        <v>28</v>
      </c>
      <c r="U575" s="1" t="s">
        <v>502</v>
      </c>
      <c r="W575" s="1" t="str">
        <f>IF($N$11="ENTER INITIALS","",IF(V575="","NO",IF(V575&lt;33,"YES","NO")))</f>
        <v/>
      </c>
      <c r="X575" s="5" t="e" cm="1">
        <f t="array" ref="X575">_xlfn.IFS(W575="YES",1,W575="NO",0,W575="NO AMP",0)</f>
        <v>#N/A</v>
      </c>
      <c r="Y575" s="10">
        <v>141</v>
      </c>
    </row>
    <row r="576" spans="16:25">
      <c r="P576" s="1" t="str">
        <f t="shared" si="14"/>
        <v/>
      </c>
      <c r="Q576" s="1" t="s">
        <v>503</v>
      </c>
      <c r="R576" s="1" t="s">
        <v>26</v>
      </c>
      <c r="S576" s="1" t="s">
        <v>27</v>
      </c>
      <c r="T576" s="1" t="s">
        <v>28</v>
      </c>
      <c r="U576" s="1" t="s">
        <v>502</v>
      </c>
      <c r="W576" s="1" t="str">
        <f>IF($N$11="ENTER INITIALS","",IF(V576="","INVALID",IF(V576&lt;33,"VALID","INVALID")))</f>
        <v/>
      </c>
      <c r="X576" s="5" t="e" cm="1">
        <f t="array" ref="X576">_xlfn.IFS(W576="VALID",1,W576="INVALID",0,W576="NO AMP",0)</f>
        <v>#N/A</v>
      </c>
      <c r="Y576" s="10">
        <v>141</v>
      </c>
    </row>
    <row r="577" spans="16:25">
      <c r="P577" s="1" t="str">
        <f t="shared" si="14"/>
        <v/>
      </c>
      <c r="Q577" s="1" t="s">
        <v>503</v>
      </c>
      <c r="R577" s="1" t="s">
        <v>33</v>
      </c>
      <c r="S577" s="1" t="s">
        <v>34</v>
      </c>
      <c r="T577" s="1" t="s">
        <v>28</v>
      </c>
      <c r="U577" s="1" t="s">
        <v>502</v>
      </c>
      <c r="W577" s="1" t="str">
        <f>IF($N$11="ENTER INITIALS","",IF(V577="","NO",IF(V577&lt;33,"YES","NO")))</f>
        <v/>
      </c>
      <c r="X577" s="5" t="e" cm="1">
        <f t="array" ref="X577">_xlfn.IFS(W577="YES",1,W577="NO",0,W577="NO AMP",0)</f>
        <v>#N/A</v>
      </c>
      <c r="Y577" s="10">
        <v>141</v>
      </c>
    </row>
    <row r="578" spans="16:25">
      <c r="P578" s="1" t="str">
        <f t="shared" si="14"/>
        <v/>
      </c>
      <c r="Q578" s="1" t="s">
        <v>504</v>
      </c>
      <c r="R578" s="1" t="s">
        <v>26</v>
      </c>
      <c r="S578" s="1" t="s">
        <v>27</v>
      </c>
      <c r="T578" s="1" t="s">
        <v>28</v>
      </c>
      <c r="U578" s="1" t="s">
        <v>505</v>
      </c>
      <c r="W578" s="1" t="str">
        <f>IF($N$11="ENTER INITIALS","",IF(V578="","INVALID",IF(V578&lt;33,"VALID","INVALID")))</f>
        <v/>
      </c>
      <c r="X578" s="5" t="e" cm="1">
        <f t="array" ref="X578">_xlfn.IFS(W578="VALID",1,W578="INVALID",0,W578="NO AMP",0)</f>
        <v>#N/A</v>
      </c>
      <c r="Y578" s="10">
        <v>142</v>
      </c>
    </row>
    <row r="579" spans="16:25">
      <c r="P579" s="1" t="str">
        <f t="shared" si="14"/>
        <v/>
      </c>
      <c r="Q579" s="1" t="s">
        <v>504</v>
      </c>
      <c r="R579" s="1" t="s">
        <v>33</v>
      </c>
      <c r="S579" s="1" t="s">
        <v>34</v>
      </c>
      <c r="T579" s="1" t="s">
        <v>28</v>
      </c>
      <c r="U579" s="1" t="s">
        <v>505</v>
      </c>
      <c r="W579" s="1" t="str">
        <f>IF($N$11="ENTER INITIALS","",IF(V579="","NO",IF(V579&lt;33,"YES","NO")))</f>
        <v/>
      </c>
      <c r="X579" s="5" t="e" cm="1">
        <f t="array" ref="X579">_xlfn.IFS(W579="YES",1,W579="NO",0,W579="NO AMP",0)</f>
        <v>#N/A</v>
      </c>
      <c r="Y579" s="10">
        <v>142</v>
      </c>
    </row>
    <row r="580" spans="16:25">
      <c r="P580" s="1" t="str">
        <f t="shared" si="14"/>
        <v/>
      </c>
      <c r="Q580" s="1" t="s">
        <v>506</v>
      </c>
      <c r="R580" s="1" t="s">
        <v>26</v>
      </c>
      <c r="S580" s="1" t="s">
        <v>27</v>
      </c>
      <c r="T580" s="1" t="s">
        <v>28</v>
      </c>
      <c r="U580" s="1" t="s">
        <v>505</v>
      </c>
      <c r="W580" s="1" t="str">
        <f>IF($N$11="ENTER INITIALS","",IF(V580="","INVALID",IF(V580&lt;33,"VALID","INVALID")))</f>
        <v/>
      </c>
      <c r="X580" s="5" t="e" cm="1">
        <f t="array" ref="X580">_xlfn.IFS(W580="VALID",1,W580="INVALID",0,W580="NO AMP",0)</f>
        <v>#N/A</v>
      </c>
      <c r="Y580" s="10">
        <v>142</v>
      </c>
    </row>
    <row r="581" spans="16:25">
      <c r="P581" s="1" t="str">
        <f t="shared" si="14"/>
        <v/>
      </c>
      <c r="Q581" s="1" t="s">
        <v>506</v>
      </c>
      <c r="R581" s="1" t="s">
        <v>33</v>
      </c>
      <c r="S581" s="1" t="s">
        <v>34</v>
      </c>
      <c r="T581" s="1" t="s">
        <v>28</v>
      </c>
      <c r="U581" s="1" t="s">
        <v>505</v>
      </c>
      <c r="W581" s="1" t="str">
        <f>IF($N$11="ENTER INITIALS","",IF(V581="","NO",IF(V581&lt;33,"YES","NO")))</f>
        <v/>
      </c>
      <c r="X581" s="5" t="e" cm="1">
        <f t="array" ref="X581">_xlfn.IFS(W581="YES",1,W581="NO",0,W581="NO AMP",0)</f>
        <v>#N/A</v>
      </c>
      <c r="Y581" s="10">
        <v>142</v>
      </c>
    </row>
    <row r="582" spans="16:25">
      <c r="P582" s="1" t="str">
        <f t="shared" si="14"/>
        <v/>
      </c>
      <c r="Q582" s="1" t="s">
        <v>507</v>
      </c>
      <c r="R582" s="1" t="s">
        <v>26</v>
      </c>
      <c r="S582" s="1" t="s">
        <v>27</v>
      </c>
      <c r="T582" s="1" t="s">
        <v>28</v>
      </c>
      <c r="U582" s="1" t="s">
        <v>508</v>
      </c>
      <c r="W582" s="1" t="str">
        <f>IF($N$11="ENTER INITIALS","",IF(V582="","INVALID",IF(V582&lt;33,"VALID","INVALID")))</f>
        <v/>
      </c>
      <c r="X582" s="5" t="e" cm="1">
        <f t="array" ref="X582">_xlfn.IFS(W582="VALID",1,W582="INVALID",0,W582="NO AMP",0)</f>
        <v>#N/A</v>
      </c>
      <c r="Y582" s="10">
        <v>143</v>
      </c>
    </row>
    <row r="583" spans="16:25">
      <c r="P583" s="1" t="str">
        <f t="shared" si="14"/>
        <v/>
      </c>
      <c r="Q583" s="1" t="s">
        <v>507</v>
      </c>
      <c r="R583" s="1" t="s">
        <v>33</v>
      </c>
      <c r="S583" s="1" t="s">
        <v>34</v>
      </c>
      <c r="T583" s="1" t="s">
        <v>28</v>
      </c>
      <c r="U583" s="1" t="s">
        <v>508</v>
      </c>
      <c r="W583" s="1" t="str">
        <f>IF($N$11="ENTER INITIALS","",IF(V583="","NO",IF(V583&lt;33,"YES","NO")))</f>
        <v/>
      </c>
      <c r="X583" s="5" t="e" cm="1">
        <f t="array" ref="X583">_xlfn.IFS(W583="YES",1,W583="NO",0,W583="NO AMP",0)</f>
        <v>#N/A</v>
      </c>
      <c r="Y583" s="10">
        <v>143</v>
      </c>
    </row>
    <row r="584" spans="16:25">
      <c r="P584" s="1" t="str">
        <f t="shared" si="14"/>
        <v/>
      </c>
      <c r="Q584" s="1" t="s">
        <v>509</v>
      </c>
      <c r="R584" s="1" t="s">
        <v>26</v>
      </c>
      <c r="S584" s="1" t="s">
        <v>27</v>
      </c>
      <c r="T584" s="1" t="s">
        <v>28</v>
      </c>
      <c r="U584" s="1" t="s">
        <v>508</v>
      </c>
      <c r="W584" s="1" t="str">
        <f>IF($N$11="ENTER INITIALS","",IF(V584="","INVALID",IF(V584&lt;33,"VALID","INVALID")))</f>
        <v/>
      </c>
      <c r="X584" s="5" t="e" cm="1">
        <f t="array" ref="X584">_xlfn.IFS(W584="VALID",1,W584="INVALID",0,W584="NO AMP",0)</f>
        <v>#N/A</v>
      </c>
      <c r="Y584" s="10">
        <v>143</v>
      </c>
    </row>
    <row r="585" spans="16:25">
      <c r="P585" s="1" t="str">
        <f t="shared" si="14"/>
        <v/>
      </c>
      <c r="Q585" s="1" t="s">
        <v>509</v>
      </c>
      <c r="R585" s="1" t="s">
        <v>33</v>
      </c>
      <c r="S585" s="1" t="s">
        <v>34</v>
      </c>
      <c r="T585" s="1" t="s">
        <v>28</v>
      </c>
      <c r="U585" s="1" t="s">
        <v>508</v>
      </c>
      <c r="W585" s="1" t="str">
        <f>IF($N$11="ENTER INITIALS","",IF(V585="","NO",IF(V585&lt;33,"YES","NO")))</f>
        <v/>
      </c>
      <c r="X585" s="5" t="e" cm="1">
        <f t="array" ref="X585">_xlfn.IFS(W585="YES",1,W585="NO",0,W585="NO AMP",0)</f>
        <v>#N/A</v>
      </c>
      <c r="Y585" s="10">
        <v>143</v>
      </c>
    </row>
    <row r="586" spans="16:25">
      <c r="P586" s="1" t="str">
        <f t="shared" si="14"/>
        <v/>
      </c>
      <c r="Q586" s="1" t="s">
        <v>510</v>
      </c>
      <c r="R586" s="1" t="s">
        <v>26</v>
      </c>
      <c r="S586" s="1" t="s">
        <v>27</v>
      </c>
      <c r="T586" s="1" t="s">
        <v>28</v>
      </c>
      <c r="U586" s="1" t="s">
        <v>511</v>
      </c>
      <c r="W586" s="1" t="str">
        <f>IF($N$11="ENTER INITIALS","",IF(V586="","INVALID",IF(V586&lt;33,"VALID","INVALID")))</f>
        <v/>
      </c>
      <c r="X586" s="5" t="e" cm="1">
        <f t="array" ref="X586">_xlfn.IFS(W586="VALID",1,W586="INVALID",0,W586="NO AMP",0)</f>
        <v>#N/A</v>
      </c>
      <c r="Y586" s="10">
        <v>144</v>
      </c>
    </row>
    <row r="587" spans="16:25">
      <c r="P587" s="1" t="str">
        <f t="shared" si="14"/>
        <v/>
      </c>
      <c r="Q587" s="1" t="s">
        <v>510</v>
      </c>
      <c r="R587" s="1" t="s">
        <v>33</v>
      </c>
      <c r="S587" s="1" t="s">
        <v>34</v>
      </c>
      <c r="T587" s="1" t="s">
        <v>28</v>
      </c>
      <c r="U587" s="1" t="s">
        <v>511</v>
      </c>
      <c r="W587" s="1" t="str">
        <f>IF($N$11="ENTER INITIALS","",IF(V587="","NO",IF(V587&lt;33,"YES","NO")))</f>
        <v/>
      </c>
      <c r="X587" s="5" t="e" cm="1">
        <f t="array" ref="X587">_xlfn.IFS(W587="YES",1,W587="NO",0,W587="NO AMP",0)</f>
        <v>#N/A</v>
      </c>
      <c r="Y587" s="10">
        <v>144</v>
      </c>
    </row>
    <row r="588" spans="16:25">
      <c r="P588" s="1" t="str">
        <f t="shared" si="14"/>
        <v/>
      </c>
      <c r="Q588" s="1" t="s">
        <v>512</v>
      </c>
      <c r="R588" s="1" t="s">
        <v>26</v>
      </c>
      <c r="S588" s="1" t="s">
        <v>27</v>
      </c>
      <c r="T588" s="1" t="s">
        <v>28</v>
      </c>
      <c r="U588" s="1" t="s">
        <v>511</v>
      </c>
      <c r="W588" s="1" t="str">
        <f>IF($N$11="ENTER INITIALS","",IF(V588="","INVALID",IF(V588&lt;33,"VALID","INVALID")))</f>
        <v/>
      </c>
      <c r="X588" s="5" t="e" cm="1">
        <f t="array" ref="X588">_xlfn.IFS(W588="VALID",1,W588="INVALID",0,W588="NO AMP",0)</f>
        <v>#N/A</v>
      </c>
      <c r="Y588" s="10">
        <v>144</v>
      </c>
    </row>
    <row r="589" spans="16:25">
      <c r="P589" s="1" t="str">
        <f t="shared" si="14"/>
        <v/>
      </c>
      <c r="Q589" s="1" t="s">
        <v>512</v>
      </c>
      <c r="R589" s="1" t="s">
        <v>33</v>
      </c>
      <c r="S589" s="1" t="s">
        <v>34</v>
      </c>
      <c r="T589" s="1" t="s">
        <v>28</v>
      </c>
      <c r="U589" s="1" t="s">
        <v>511</v>
      </c>
      <c r="W589" s="1" t="str">
        <f>IF($N$11="ENTER INITIALS","",IF(V589="","NO",IF(V589&lt;33,"YES","NO")))</f>
        <v/>
      </c>
      <c r="X589" s="5" t="e" cm="1">
        <f t="array" ref="X589">_xlfn.IFS(W589="YES",1,W589="NO",0,W589="NO AMP",0)</f>
        <v>#N/A</v>
      </c>
      <c r="Y589" s="10">
        <v>144</v>
      </c>
    </row>
    <row r="590" spans="16:25">
      <c r="P590" s="1" t="str">
        <f t="shared" si="14"/>
        <v/>
      </c>
      <c r="Q590" s="1" t="s">
        <v>513</v>
      </c>
      <c r="R590" s="1" t="s">
        <v>26</v>
      </c>
      <c r="S590" s="1" t="s">
        <v>27</v>
      </c>
      <c r="T590" s="1" t="s">
        <v>28</v>
      </c>
      <c r="U590" s="1" t="s">
        <v>514</v>
      </c>
      <c r="W590" s="1" t="str">
        <f>IF($N$11="ENTER INITIALS","",IF(V590="","INVALID",IF(V590&lt;33,"VALID","INVALID")))</f>
        <v/>
      </c>
      <c r="X590" s="5" t="e" cm="1">
        <f t="array" ref="X590">_xlfn.IFS(W590="VALID",1,W590="INVALID",0,W590="NO AMP",0)</f>
        <v>#N/A</v>
      </c>
      <c r="Y590" s="10">
        <v>145</v>
      </c>
    </row>
    <row r="591" spans="16:25">
      <c r="P591" s="1" t="str">
        <f t="shared" ref="P591:P654" si="15">IF(VLOOKUP(Y591,$B$2:$D$190,3,FALSE)="","",VLOOKUP(Y591,$B$2:$D$190,3,FALSE))</f>
        <v/>
      </c>
      <c r="Q591" s="1" t="s">
        <v>513</v>
      </c>
      <c r="R591" s="1" t="s">
        <v>33</v>
      </c>
      <c r="S591" s="1" t="s">
        <v>34</v>
      </c>
      <c r="T591" s="1" t="s">
        <v>28</v>
      </c>
      <c r="U591" s="1" t="s">
        <v>514</v>
      </c>
      <c r="W591" s="1" t="str">
        <f>IF($N$11="ENTER INITIALS","",IF(V591="","NO",IF(V591&lt;33,"YES","NO")))</f>
        <v/>
      </c>
      <c r="X591" s="5" t="e" cm="1">
        <f t="array" ref="X591">_xlfn.IFS(W591="YES",1,W591="NO",0,W591="NO AMP",0)</f>
        <v>#N/A</v>
      </c>
      <c r="Y591" s="10">
        <v>145</v>
      </c>
    </row>
    <row r="592" spans="16:25">
      <c r="P592" s="1" t="str">
        <f t="shared" si="15"/>
        <v/>
      </c>
      <c r="Q592" s="1" t="s">
        <v>515</v>
      </c>
      <c r="R592" s="1" t="s">
        <v>26</v>
      </c>
      <c r="S592" s="1" t="s">
        <v>27</v>
      </c>
      <c r="T592" s="1" t="s">
        <v>28</v>
      </c>
      <c r="U592" s="1" t="s">
        <v>514</v>
      </c>
      <c r="W592" s="1" t="str">
        <f>IF($N$11="ENTER INITIALS","",IF(V592="","INVALID",IF(V592&lt;33,"VALID","INVALID")))</f>
        <v/>
      </c>
      <c r="X592" s="5" t="e" cm="1">
        <f t="array" ref="X592">_xlfn.IFS(W592="VALID",1,W592="INVALID",0,W592="NO AMP",0)</f>
        <v>#N/A</v>
      </c>
      <c r="Y592" s="10">
        <v>145</v>
      </c>
    </row>
    <row r="593" spans="16:25">
      <c r="P593" s="1" t="str">
        <f t="shared" si="15"/>
        <v/>
      </c>
      <c r="Q593" s="1" t="s">
        <v>515</v>
      </c>
      <c r="R593" s="1" t="s">
        <v>33</v>
      </c>
      <c r="S593" s="1" t="s">
        <v>34</v>
      </c>
      <c r="T593" s="1" t="s">
        <v>28</v>
      </c>
      <c r="U593" s="1" t="s">
        <v>514</v>
      </c>
      <c r="W593" s="1" t="str">
        <f>IF($N$11="ENTER INITIALS","",IF(V593="","NO",IF(V593&lt;33,"YES","NO")))</f>
        <v/>
      </c>
      <c r="X593" s="5" t="e" cm="1">
        <f t="array" ref="X593">_xlfn.IFS(W593="YES",1,W593="NO",0,W593="NO AMP",0)</f>
        <v>#N/A</v>
      </c>
      <c r="Y593" s="10">
        <v>145</v>
      </c>
    </row>
    <row r="594" spans="16:25">
      <c r="P594" s="1" t="str">
        <f t="shared" si="15"/>
        <v/>
      </c>
      <c r="Q594" s="1" t="s">
        <v>516</v>
      </c>
      <c r="R594" s="1" t="s">
        <v>26</v>
      </c>
      <c r="S594" s="1" t="s">
        <v>27</v>
      </c>
      <c r="T594" s="1" t="s">
        <v>28</v>
      </c>
      <c r="U594" s="1" t="s">
        <v>517</v>
      </c>
      <c r="W594" s="1" t="str">
        <f>IF($N$11="ENTER INITIALS","",IF(V594="","INVALID",IF(V594&lt;33,"VALID","INVALID")))</f>
        <v/>
      </c>
      <c r="X594" s="5" t="e" cm="1">
        <f t="array" ref="X594">_xlfn.IFS(W594="VALID",1,W594="INVALID",0,W594="NO AMP",0)</f>
        <v>#N/A</v>
      </c>
      <c r="Y594" s="10">
        <v>146</v>
      </c>
    </row>
    <row r="595" spans="16:25">
      <c r="P595" s="1" t="str">
        <f t="shared" si="15"/>
        <v/>
      </c>
      <c r="Q595" s="1" t="s">
        <v>516</v>
      </c>
      <c r="R595" s="1" t="s">
        <v>33</v>
      </c>
      <c r="S595" s="1" t="s">
        <v>34</v>
      </c>
      <c r="T595" s="1" t="s">
        <v>28</v>
      </c>
      <c r="U595" s="1" t="s">
        <v>517</v>
      </c>
      <c r="W595" s="1" t="str">
        <f>IF($N$11="ENTER INITIALS","",IF(V595="","NO",IF(V595&lt;33,"YES","NO")))</f>
        <v/>
      </c>
      <c r="X595" s="5" t="e" cm="1">
        <f t="array" ref="X595">_xlfn.IFS(W595="YES",1,W595="NO",0,W595="NO AMP",0)</f>
        <v>#N/A</v>
      </c>
      <c r="Y595" s="10">
        <v>146</v>
      </c>
    </row>
    <row r="596" spans="16:25">
      <c r="P596" s="1" t="str">
        <f t="shared" si="15"/>
        <v/>
      </c>
      <c r="Q596" s="1" t="s">
        <v>518</v>
      </c>
      <c r="R596" s="1" t="s">
        <v>26</v>
      </c>
      <c r="S596" s="1" t="s">
        <v>27</v>
      </c>
      <c r="T596" s="1" t="s">
        <v>28</v>
      </c>
      <c r="U596" s="1" t="s">
        <v>517</v>
      </c>
      <c r="W596" s="1" t="str">
        <f>IF($N$11="ENTER INITIALS","",IF(V596="","INVALID",IF(V596&lt;33,"VALID","INVALID")))</f>
        <v/>
      </c>
      <c r="X596" s="5" t="e" cm="1">
        <f t="array" ref="X596">_xlfn.IFS(W596="VALID",1,W596="INVALID",0,W596="NO AMP",0)</f>
        <v>#N/A</v>
      </c>
      <c r="Y596" s="10">
        <v>146</v>
      </c>
    </row>
    <row r="597" spans="16:25">
      <c r="P597" s="1" t="str">
        <f t="shared" si="15"/>
        <v/>
      </c>
      <c r="Q597" s="1" t="s">
        <v>518</v>
      </c>
      <c r="R597" s="1" t="s">
        <v>33</v>
      </c>
      <c r="S597" s="1" t="s">
        <v>34</v>
      </c>
      <c r="T597" s="1" t="s">
        <v>28</v>
      </c>
      <c r="U597" s="1" t="s">
        <v>517</v>
      </c>
      <c r="W597" s="1" t="str">
        <f>IF($N$11="ENTER INITIALS","",IF(V597="","NO",IF(V597&lt;33,"YES","NO")))</f>
        <v/>
      </c>
      <c r="X597" s="5" t="e" cm="1">
        <f t="array" ref="X597">_xlfn.IFS(W597="YES",1,W597="NO",0,W597="NO AMP",0)</f>
        <v>#N/A</v>
      </c>
      <c r="Y597" s="10">
        <v>146</v>
      </c>
    </row>
    <row r="598" spans="16:25">
      <c r="P598" s="1" t="str">
        <f t="shared" si="15"/>
        <v/>
      </c>
      <c r="Q598" s="1" t="s">
        <v>519</v>
      </c>
      <c r="R598" s="1" t="s">
        <v>26</v>
      </c>
      <c r="S598" s="1" t="s">
        <v>27</v>
      </c>
      <c r="T598" s="1" t="s">
        <v>28</v>
      </c>
      <c r="U598" s="1" t="s">
        <v>520</v>
      </c>
      <c r="W598" s="1" t="str">
        <f>IF($N$11="ENTER INITIALS","",IF(V598="","INVALID",IF(V598&lt;33,"VALID","INVALID")))</f>
        <v/>
      </c>
      <c r="X598" s="5" t="e" cm="1">
        <f t="array" ref="X598">_xlfn.IFS(W598="VALID",1,W598="INVALID",0,W598="NO AMP",0)</f>
        <v>#N/A</v>
      </c>
      <c r="Y598" s="10">
        <v>147</v>
      </c>
    </row>
    <row r="599" spans="16:25">
      <c r="P599" s="1" t="str">
        <f t="shared" si="15"/>
        <v/>
      </c>
      <c r="Q599" s="1" t="s">
        <v>519</v>
      </c>
      <c r="R599" s="1" t="s">
        <v>33</v>
      </c>
      <c r="S599" s="1" t="s">
        <v>34</v>
      </c>
      <c r="T599" s="1" t="s">
        <v>28</v>
      </c>
      <c r="U599" s="1" t="s">
        <v>520</v>
      </c>
      <c r="W599" s="1" t="str">
        <f>IF($N$11="ENTER INITIALS","",IF(V599="","NO",IF(V599&lt;33,"YES","NO")))</f>
        <v/>
      </c>
      <c r="X599" s="5" t="e" cm="1">
        <f t="array" ref="X599">_xlfn.IFS(W599="YES",1,W599="NO",0,W599="NO AMP",0)</f>
        <v>#N/A</v>
      </c>
      <c r="Y599" s="10">
        <v>147</v>
      </c>
    </row>
    <row r="600" spans="16:25">
      <c r="P600" s="1" t="str">
        <f t="shared" si="15"/>
        <v/>
      </c>
      <c r="Q600" s="1" t="s">
        <v>521</v>
      </c>
      <c r="R600" s="1" t="s">
        <v>26</v>
      </c>
      <c r="S600" s="1" t="s">
        <v>27</v>
      </c>
      <c r="T600" s="1" t="s">
        <v>28</v>
      </c>
      <c r="U600" s="1" t="s">
        <v>520</v>
      </c>
      <c r="W600" s="1" t="str">
        <f>IF($N$11="ENTER INITIALS","",IF(V600="","INVALID",IF(V600&lt;33,"VALID","INVALID")))</f>
        <v/>
      </c>
      <c r="X600" s="5" t="e" cm="1">
        <f t="array" ref="X600">_xlfn.IFS(W600="VALID",1,W600="INVALID",0,W600="NO AMP",0)</f>
        <v>#N/A</v>
      </c>
      <c r="Y600" s="10">
        <v>147</v>
      </c>
    </row>
    <row r="601" spans="16:25">
      <c r="P601" s="1" t="str">
        <f t="shared" si="15"/>
        <v/>
      </c>
      <c r="Q601" s="1" t="s">
        <v>521</v>
      </c>
      <c r="R601" s="1" t="s">
        <v>33</v>
      </c>
      <c r="S601" s="1" t="s">
        <v>34</v>
      </c>
      <c r="T601" s="1" t="s">
        <v>28</v>
      </c>
      <c r="U601" s="1" t="s">
        <v>520</v>
      </c>
      <c r="W601" s="1" t="str">
        <f>IF($N$11="ENTER INITIALS","",IF(V601="","NO",IF(V601&lt;33,"YES","NO")))</f>
        <v/>
      </c>
      <c r="X601" s="5" t="e" cm="1">
        <f t="array" ref="X601">_xlfn.IFS(W601="YES",1,W601="NO",0,W601="NO AMP",0)</f>
        <v>#N/A</v>
      </c>
      <c r="Y601" s="10">
        <v>147</v>
      </c>
    </row>
    <row r="602" spans="16:25">
      <c r="P602" s="1" t="str">
        <f t="shared" si="15"/>
        <v/>
      </c>
      <c r="Q602" s="1" t="s">
        <v>522</v>
      </c>
      <c r="R602" s="1" t="s">
        <v>26</v>
      </c>
      <c r="S602" s="1" t="s">
        <v>27</v>
      </c>
      <c r="T602" s="1" t="s">
        <v>28</v>
      </c>
      <c r="U602" s="1" t="s">
        <v>523</v>
      </c>
      <c r="W602" s="1" t="str">
        <f>IF($N$11="ENTER INITIALS","",IF(V602="","INVALID",IF(V602&lt;33,"VALID","INVALID")))</f>
        <v/>
      </c>
      <c r="X602" s="5" t="e" cm="1">
        <f t="array" ref="X602">_xlfn.IFS(W602="VALID",1,W602="INVALID",0,W602="NO AMP",0)</f>
        <v>#N/A</v>
      </c>
      <c r="Y602" s="10">
        <v>148</v>
      </c>
    </row>
    <row r="603" spans="16:25">
      <c r="P603" s="1" t="str">
        <f t="shared" si="15"/>
        <v/>
      </c>
      <c r="Q603" s="1" t="s">
        <v>522</v>
      </c>
      <c r="R603" s="1" t="s">
        <v>33</v>
      </c>
      <c r="S603" s="1" t="s">
        <v>34</v>
      </c>
      <c r="T603" s="1" t="s">
        <v>28</v>
      </c>
      <c r="U603" s="1" t="s">
        <v>523</v>
      </c>
      <c r="W603" s="1" t="str">
        <f>IF($N$11="ENTER INITIALS","",IF(V603="","NO",IF(V603&lt;33,"YES","NO")))</f>
        <v/>
      </c>
      <c r="X603" s="5" t="e" cm="1">
        <f t="array" ref="X603">_xlfn.IFS(W603="YES",1,W603="NO",0,W603="NO AMP",0)</f>
        <v>#N/A</v>
      </c>
      <c r="Y603" s="10">
        <v>148</v>
      </c>
    </row>
    <row r="604" spans="16:25">
      <c r="P604" s="1" t="str">
        <f t="shared" si="15"/>
        <v/>
      </c>
      <c r="Q604" s="1" t="s">
        <v>524</v>
      </c>
      <c r="R604" s="1" t="s">
        <v>26</v>
      </c>
      <c r="S604" s="1" t="s">
        <v>27</v>
      </c>
      <c r="T604" s="1" t="s">
        <v>28</v>
      </c>
      <c r="U604" s="1" t="s">
        <v>523</v>
      </c>
      <c r="W604" s="1" t="str">
        <f>IF($N$11="ENTER INITIALS","",IF(V604="","INVALID",IF(V604&lt;33,"VALID","INVALID")))</f>
        <v/>
      </c>
      <c r="X604" s="5" t="e" cm="1">
        <f t="array" ref="X604">_xlfn.IFS(W604="VALID",1,W604="INVALID",0,W604="NO AMP",0)</f>
        <v>#N/A</v>
      </c>
      <c r="Y604" s="10">
        <v>148</v>
      </c>
    </row>
    <row r="605" spans="16:25">
      <c r="P605" s="1" t="str">
        <f t="shared" si="15"/>
        <v/>
      </c>
      <c r="Q605" s="1" t="s">
        <v>524</v>
      </c>
      <c r="R605" s="1" t="s">
        <v>33</v>
      </c>
      <c r="S605" s="1" t="s">
        <v>34</v>
      </c>
      <c r="T605" s="1" t="s">
        <v>28</v>
      </c>
      <c r="U605" s="1" t="s">
        <v>523</v>
      </c>
      <c r="W605" s="1" t="str">
        <f>IF($N$11="ENTER INITIALS","",IF(V605="","NO",IF(V605&lt;33,"YES","NO")))</f>
        <v/>
      </c>
      <c r="X605" s="5" t="e" cm="1">
        <f t="array" ref="X605">_xlfn.IFS(W605="YES",1,W605="NO",0,W605="NO AMP",0)</f>
        <v>#N/A</v>
      </c>
      <c r="Y605" s="10">
        <v>148</v>
      </c>
    </row>
    <row r="606" spans="16:25">
      <c r="P606" s="1" t="str">
        <f t="shared" si="15"/>
        <v/>
      </c>
      <c r="Q606" s="1" t="s">
        <v>525</v>
      </c>
      <c r="R606" s="1" t="s">
        <v>26</v>
      </c>
      <c r="S606" s="1" t="s">
        <v>27</v>
      </c>
      <c r="T606" s="1" t="s">
        <v>28</v>
      </c>
      <c r="U606" s="1" t="s">
        <v>526</v>
      </c>
      <c r="W606" s="1" t="str">
        <f>IF($N$11="ENTER INITIALS","",IF(V606="","INVALID",IF(V606&lt;33,"VALID","INVALID")))</f>
        <v/>
      </c>
      <c r="X606" s="5" t="e" cm="1">
        <f t="array" ref="X606">_xlfn.IFS(W606="VALID",1,W606="INVALID",0,W606="NO AMP",0)</f>
        <v>#N/A</v>
      </c>
      <c r="Y606" s="10">
        <v>149</v>
      </c>
    </row>
    <row r="607" spans="16:25">
      <c r="P607" s="1" t="str">
        <f t="shared" si="15"/>
        <v/>
      </c>
      <c r="Q607" s="1" t="s">
        <v>525</v>
      </c>
      <c r="R607" s="1" t="s">
        <v>33</v>
      </c>
      <c r="S607" s="1" t="s">
        <v>34</v>
      </c>
      <c r="T607" s="1" t="s">
        <v>28</v>
      </c>
      <c r="U607" s="1" t="s">
        <v>526</v>
      </c>
      <c r="W607" s="1" t="str">
        <f>IF($N$11="ENTER INITIALS","",IF(V607="","NO",IF(V607&lt;33,"YES","NO")))</f>
        <v/>
      </c>
      <c r="X607" s="5" t="e" cm="1">
        <f t="array" ref="X607">_xlfn.IFS(W607="YES",1,W607="NO",0,W607="NO AMP",0)</f>
        <v>#N/A</v>
      </c>
      <c r="Y607" s="10">
        <v>149</v>
      </c>
    </row>
    <row r="608" spans="16:25">
      <c r="P608" s="1" t="str">
        <f t="shared" si="15"/>
        <v/>
      </c>
      <c r="Q608" s="1" t="s">
        <v>527</v>
      </c>
      <c r="R608" s="1" t="s">
        <v>26</v>
      </c>
      <c r="S608" s="1" t="s">
        <v>27</v>
      </c>
      <c r="T608" s="1" t="s">
        <v>28</v>
      </c>
      <c r="U608" s="1" t="s">
        <v>526</v>
      </c>
      <c r="W608" s="1" t="str">
        <f>IF($N$11="ENTER INITIALS","",IF(V608="","INVALID",IF(V608&lt;33,"VALID","INVALID")))</f>
        <v/>
      </c>
      <c r="X608" s="5" t="e" cm="1">
        <f t="array" ref="X608">_xlfn.IFS(W608="VALID",1,W608="INVALID",0,W608="NO AMP",0)</f>
        <v>#N/A</v>
      </c>
      <c r="Y608" s="10">
        <v>149</v>
      </c>
    </row>
    <row r="609" spans="16:25">
      <c r="P609" s="1" t="str">
        <f t="shared" si="15"/>
        <v/>
      </c>
      <c r="Q609" s="1" t="s">
        <v>527</v>
      </c>
      <c r="R609" s="1" t="s">
        <v>33</v>
      </c>
      <c r="S609" s="1" t="s">
        <v>34</v>
      </c>
      <c r="T609" s="1" t="s">
        <v>28</v>
      </c>
      <c r="U609" s="1" t="s">
        <v>526</v>
      </c>
      <c r="W609" s="1" t="str">
        <f>IF($N$11="ENTER INITIALS","",IF(V609="","NO",IF(V609&lt;33,"YES","NO")))</f>
        <v/>
      </c>
      <c r="X609" s="5" t="e" cm="1">
        <f t="array" ref="X609">_xlfn.IFS(W609="YES",1,W609="NO",0,W609="NO AMP",0)</f>
        <v>#N/A</v>
      </c>
      <c r="Y609" s="10">
        <v>149</v>
      </c>
    </row>
    <row r="610" spans="16:25">
      <c r="P610" s="1" t="str">
        <f t="shared" si="15"/>
        <v/>
      </c>
      <c r="Q610" s="1" t="s">
        <v>528</v>
      </c>
      <c r="R610" s="1" t="s">
        <v>26</v>
      </c>
      <c r="S610" s="1" t="s">
        <v>27</v>
      </c>
      <c r="T610" s="1" t="s">
        <v>28</v>
      </c>
      <c r="U610" s="1" t="s">
        <v>529</v>
      </c>
      <c r="W610" s="1" t="str">
        <f>IF($N$11="ENTER INITIALS","",IF(V610="","INVALID",IF(V610&lt;33,"VALID","INVALID")))</f>
        <v/>
      </c>
      <c r="X610" s="5" t="e" cm="1">
        <f t="array" ref="X610">_xlfn.IFS(W610="VALID",1,W610="INVALID",0,W610="NO AMP",0)</f>
        <v>#N/A</v>
      </c>
      <c r="Y610" s="10">
        <v>150</v>
      </c>
    </row>
    <row r="611" spans="16:25">
      <c r="P611" s="1" t="str">
        <f t="shared" si="15"/>
        <v/>
      </c>
      <c r="Q611" s="1" t="s">
        <v>528</v>
      </c>
      <c r="R611" s="1" t="s">
        <v>33</v>
      </c>
      <c r="S611" s="1" t="s">
        <v>34</v>
      </c>
      <c r="T611" s="1" t="s">
        <v>28</v>
      </c>
      <c r="U611" s="1" t="s">
        <v>529</v>
      </c>
      <c r="W611" s="1" t="str">
        <f>IF($N$11="ENTER INITIALS","",IF(V611="","NO",IF(V611&lt;33,"YES","NO")))</f>
        <v/>
      </c>
      <c r="X611" s="5" t="e" cm="1">
        <f t="array" ref="X611">_xlfn.IFS(W611="YES",1,W611="NO",0,W611="NO AMP",0)</f>
        <v>#N/A</v>
      </c>
      <c r="Y611" s="10">
        <v>150</v>
      </c>
    </row>
    <row r="612" spans="16:25">
      <c r="P612" s="1" t="str">
        <f t="shared" si="15"/>
        <v/>
      </c>
      <c r="Q612" s="1" t="s">
        <v>530</v>
      </c>
      <c r="R612" s="1" t="s">
        <v>26</v>
      </c>
      <c r="S612" s="1" t="s">
        <v>27</v>
      </c>
      <c r="T612" s="1" t="s">
        <v>28</v>
      </c>
      <c r="U612" s="1" t="s">
        <v>529</v>
      </c>
      <c r="W612" s="1" t="str">
        <f>IF($N$11="ENTER INITIALS","",IF(V612="","INVALID",IF(V612&lt;33,"VALID","INVALID")))</f>
        <v/>
      </c>
      <c r="X612" s="5" t="e" cm="1">
        <f t="array" ref="X612">_xlfn.IFS(W612="VALID",1,W612="INVALID",0,W612="NO AMP",0)</f>
        <v>#N/A</v>
      </c>
      <c r="Y612" s="10">
        <v>150</v>
      </c>
    </row>
    <row r="613" spans="16:25">
      <c r="P613" s="1" t="str">
        <f t="shared" si="15"/>
        <v/>
      </c>
      <c r="Q613" s="1" t="s">
        <v>530</v>
      </c>
      <c r="R613" s="1" t="s">
        <v>33</v>
      </c>
      <c r="S613" s="1" t="s">
        <v>34</v>
      </c>
      <c r="T613" s="1" t="s">
        <v>28</v>
      </c>
      <c r="U613" s="1" t="s">
        <v>529</v>
      </c>
      <c r="W613" s="1" t="str">
        <f>IF($N$11="ENTER INITIALS","",IF(V613="","NO",IF(V613&lt;33,"YES","NO")))</f>
        <v/>
      </c>
      <c r="X613" s="5" t="e" cm="1">
        <f t="array" ref="X613">_xlfn.IFS(W613="YES",1,W613="NO",0,W613="NO AMP",0)</f>
        <v>#N/A</v>
      </c>
      <c r="Y613" s="10">
        <v>150</v>
      </c>
    </row>
    <row r="614" spans="16:25">
      <c r="P614" s="1" t="str">
        <f t="shared" si="15"/>
        <v/>
      </c>
      <c r="Q614" s="1" t="s">
        <v>531</v>
      </c>
      <c r="R614" s="1" t="s">
        <v>26</v>
      </c>
      <c r="S614" s="1" t="s">
        <v>27</v>
      </c>
      <c r="T614" s="1" t="s">
        <v>28</v>
      </c>
      <c r="U614" s="1" t="s">
        <v>532</v>
      </c>
      <c r="W614" s="1" t="str">
        <f>IF($N$11="ENTER INITIALS","",IF(V614="","INVALID",IF(V614&lt;33,"VALID","INVALID")))</f>
        <v/>
      </c>
      <c r="X614" s="5" t="e" cm="1">
        <f t="array" ref="X614">_xlfn.IFS(W614="VALID",1,W614="INVALID",0,W614="NO AMP",0)</f>
        <v>#N/A</v>
      </c>
      <c r="Y614" s="10">
        <v>151</v>
      </c>
    </row>
    <row r="615" spans="16:25">
      <c r="P615" s="1" t="str">
        <f t="shared" si="15"/>
        <v/>
      </c>
      <c r="Q615" s="1" t="s">
        <v>531</v>
      </c>
      <c r="R615" s="1" t="s">
        <v>33</v>
      </c>
      <c r="S615" s="1" t="s">
        <v>34</v>
      </c>
      <c r="T615" s="1" t="s">
        <v>28</v>
      </c>
      <c r="U615" s="1" t="s">
        <v>532</v>
      </c>
      <c r="W615" s="1" t="str">
        <f>IF($N$11="ENTER INITIALS","",IF(V615="","NO",IF(V615&lt;33,"YES","NO")))</f>
        <v/>
      </c>
      <c r="X615" s="5" t="e" cm="1">
        <f t="array" ref="X615">_xlfn.IFS(W615="YES",1,W615="NO",0,W615="NO AMP",0)</f>
        <v>#N/A</v>
      </c>
      <c r="Y615" s="10">
        <v>151</v>
      </c>
    </row>
    <row r="616" spans="16:25">
      <c r="P616" s="1" t="str">
        <f t="shared" si="15"/>
        <v/>
      </c>
      <c r="Q616" s="1" t="s">
        <v>533</v>
      </c>
      <c r="R616" s="1" t="s">
        <v>26</v>
      </c>
      <c r="S616" s="1" t="s">
        <v>27</v>
      </c>
      <c r="T616" s="1" t="s">
        <v>28</v>
      </c>
      <c r="U616" s="1" t="s">
        <v>532</v>
      </c>
      <c r="W616" s="1" t="str">
        <f>IF($N$11="ENTER INITIALS","",IF(V616="","INVALID",IF(V616&lt;33,"VALID","INVALID")))</f>
        <v/>
      </c>
      <c r="X616" s="5" t="e" cm="1">
        <f t="array" ref="X616">_xlfn.IFS(W616="VALID",1,W616="INVALID",0,W616="NO AMP",0)</f>
        <v>#N/A</v>
      </c>
      <c r="Y616" s="10">
        <v>151</v>
      </c>
    </row>
    <row r="617" spans="16:25">
      <c r="P617" s="1" t="str">
        <f t="shared" si="15"/>
        <v/>
      </c>
      <c r="Q617" s="1" t="s">
        <v>533</v>
      </c>
      <c r="R617" s="1" t="s">
        <v>33</v>
      </c>
      <c r="S617" s="1" t="s">
        <v>34</v>
      </c>
      <c r="T617" s="1" t="s">
        <v>28</v>
      </c>
      <c r="U617" s="1" t="s">
        <v>532</v>
      </c>
      <c r="W617" s="1" t="str">
        <f>IF($N$11="ENTER INITIALS","",IF(V617="","NO",IF(V617&lt;33,"YES","NO")))</f>
        <v/>
      </c>
      <c r="X617" s="5" t="e" cm="1">
        <f t="array" ref="X617">_xlfn.IFS(W617="YES",1,W617="NO",0,W617="NO AMP",0)</f>
        <v>#N/A</v>
      </c>
      <c r="Y617" s="10">
        <v>151</v>
      </c>
    </row>
    <row r="618" spans="16:25">
      <c r="P618" s="1" t="str">
        <f t="shared" si="15"/>
        <v/>
      </c>
      <c r="Q618" s="1" t="s">
        <v>534</v>
      </c>
      <c r="R618" s="1" t="s">
        <v>26</v>
      </c>
      <c r="S618" s="1" t="s">
        <v>27</v>
      </c>
      <c r="T618" s="1" t="s">
        <v>28</v>
      </c>
      <c r="U618" s="1" t="s">
        <v>535</v>
      </c>
      <c r="W618" s="1" t="str">
        <f>IF($N$11="ENTER INITIALS","",IF(V618="","INVALID",IF(V618&lt;33,"VALID","INVALID")))</f>
        <v/>
      </c>
      <c r="X618" s="5" t="e" cm="1">
        <f t="array" ref="X618">_xlfn.IFS(W618="VALID",1,W618="INVALID",0,W618="NO AMP",0)</f>
        <v>#N/A</v>
      </c>
      <c r="Y618" s="10">
        <v>152</v>
      </c>
    </row>
    <row r="619" spans="16:25">
      <c r="P619" s="1" t="str">
        <f t="shared" si="15"/>
        <v/>
      </c>
      <c r="Q619" s="1" t="s">
        <v>534</v>
      </c>
      <c r="R619" s="1" t="s">
        <v>33</v>
      </c>
      <c r="S619" s="1" t="s">
        <v>34</v>
      </c>
      <c r="T619" s="1" t="s">
        <v>28</v>
      </c>
      <c r="U619" s="1" t="s">
        <v>535</v>
      </c>
      <c r="W619" s="1" t="str">
        <f>IF($N$11="ENTER INITIALS","",IF(V619="","NO",IF(V619&lt;33,"YES","NO")))</f>
        <v/>
      </c>
      <c r="X619" s="5" t="e" cm="1">
        <f t="array" ref="X619">_xlfn.IFS(W619="YES",1,W619="NO",0,W619="NO AMP",0)</f>
        <v>#N/A</v>
      </c>
      <c r="Y619" s="10">
        <v>152</v>
      </c>
    </row>
    <row r="620" spans="16:25">
      <c r="P620" s="1" t="str">
        <f t="shared" si="15"/>
        <v/>
      </c>
      <c r="Q620" s="1" t="s">
        <v>536</v>
      </c>
      <c r="R620" s="1" t="s">
        <v>26</v>
      </c>
      <c r="S620" s="1" t="s">
        <v>27</v>
      </c>
      <c r="T620" s="1" t="s">
        <v>28</v>
      </c>
      <c r="U620" s="1" t="s">
        <v>535</v>
      </c>
      <c r="W620" s="1" t="str">
        <f>IF($N$11="ENTER INITIALS","",IF(V620="","INVALID",IF(V620&lt;33,"VALID","INVALID")))</f>
        <v/>
      </c>
      <c r="X620" s="5" t="e" cm="1">
        <f t="array" ref="X620">_xlfn.IFS(W620="VALID",1,W620="INVALID",0,W620="NO AMP",0)</f>
        <v>#N/A</v>
      </c>
      <c r="Y620" s="10">
        <v>152</v>
      </c>
    </row>
    <row r="621" spans="16:25">
      <c r="P621" s="1" t="str">
        <f t="shared" si="15"/>
        <v/>
      </c>
      <c r="Q621" s="1" t="s">
        <v>536</v>
      </c>
      <c r="R621" s="1" t="s">
        <v>33</v>
      </c>
      <c r="S621" s="1" t="s">
        <v>34</v>
      </c>
      <c r="T621" s="1" t="s">
        <v>28</v>
      </c>
      <c r="U621" s="1" t="s">
        <v>535</v>
      </c>
      <c r="W621" s="1" t="str">
        <f>IF($N$11="ENTER INITIALS","",IF(V621="","NO",IF(V621&lt;33,"YES","NO")))</f>
        <v/>
      </c>
      <c r="X621" s="5" t="e" cm="1">
        <f t="array" ref="X621">_xlfn.IFS(W621="YES",1,W621="NO",0,W621="NO AMP",0)</f>
        <v>#N/A</v>
      </c>
      <c r="Y621" s="10">
        <v>152</v>
      </c>
    </row>
    <row r="622" spans="16:25">
      <c r="P622" s="1" t="str">
        <f t="shared" si="15"/>
        <v/>
      </c>
      <c r="Q622" s="1" t="s">
        <v>537</v>
      </c>
      <c r="R622" s="1" t="s">
        <v>26</v>
      </c>
      <c r="S622" s="1" t="s">
        <v>27</v>
      </c>
      <c r="T622" s="1" t="s">
        <v>28</v>
      </c>
      <c r="U622" s="1" t="s">
        <v>538</v>
      </c>
      <c r="W622" s="1" t="str">
        <f>IF($N$11="ENTER INITIALS","",IF(V622="","INVALID",IF(V622&lt;33,"VALID","INVALID")))</f>
        <v/>
      </c>
      <c r="X622" s="5" t="e" cm="1">
        <f t="array" ref="X622">_xlfn.IFS(W622="VALID",1,W622="INVALID",0,W622="NO AMP",0)</f>
        <v>#N/A</v>
      </c>
      <c r="Y622" s="10">
        <v>153</v>
      </c>
    </row>
    <row r="623" spans="16:25">
      <c r="P623" s="1" t="str">
        <f t="shared" si="15"/>
        <v/>
      </c>
      <c r="Q623" s="1" t="s">
        <v>537</v>
      </c>
      <c r="R623" s="1" t="s">
        <v>33</v>
      </c>
      <c r="S623" s="1" t="s">
        <v>34</v>
      </c>
      <c r="T623" s="1" t="s">
        <v>28</v>
      </c>
      <c r="U623" s="1" t="s">
        <v>538</v>
      </c>
      <c r="W623" s="1" t="str">
        <f>IF($N$11="ENTER INITIALS","",IF(V623="","NO",IF(V623&lt;33,"YES","NO")))</f>
        <v/>
      </c>
      <c r="X623" s="5" t="e" cm="1">
        <f t="array" ref="X623">_xlfn.IFS(W623="YES",1,W623="NO",0,W623="NO AMP",0)</f>
        <v>#N/A</v>
      </c>
      <c r="Y623" s="10">
        <v>153</v>
      </c>
    </row>
    <row r="624" spans="16:25">
      <c r="P624" s="1" t="str">
        <f t="shared" si="15"/>
        <v/>
      </c>
      <c r="Q624" s="1" t="s">
        <v>539</v>
      </c>
      <c r="R624" s="1" t="s">
        <v>26</v>
      </c>
      <c r="S624" s="1" t="s">
        <v>27</v>
      </c>
      <c r="T624" s="1" t="s">
        <v>28</v>
      </c>
      <c r="U624" s="1" t="s">
        <v>538</v>
      </c>
      <c r="W624" s="1" t="str">
        <f>IF($N$11="ENTER INITIALS","",IF(V624="","INVALID",IF(V624&lt;33,"VALID","INVALID")))</f>
        <v/>
      </c>
      <c r="X624" s="5" t="e" cm="1">
        <f t="array" ref="X624">_xlfn.IFS(W624="VALID",1,W624="INVALID",0,W624="NO AMP",0)</f>
        <v>#N/A</v>
      </c>
      <c r="Y624" s="10">
        <v>153</v>
      </c>
    </row>
    <row r="625" spans="16:25">
      <c r="P625" s="1" t="str">
        <f t="shared" si="15"/>
        <v/>
      </c>
      <c r="Q625" s="1" t="s">
        <v>539</v>
      </c>
      <c r="R625" s="1" t="s">
        <v>33</v>
      </c>
      <c r="S625" s="1" t="s">
        <v>34</v>
      </c>
      <c r="T625" s="1" t="s">
        <v>28</v>
      </c>
      <c r="U625" s="1" t="s">
        <v>538</v>
      </c>
      <c r="W625" s="1" t="str">
        <f>IF($N$11="ENTER INITIALS","",IF(V625="","NO",IF(V625&lt;33,"YES","NO")))</f>
        <v/>
      </c>
      <c r="X625" s="5" t="e" cm="1">
        <f t="array" ref="X625">_xlfn.IFS(W625="YES",1,W625="NO",0,W625="NO AMP",0)</f>
        <v>#N/A</v>
      </c>
      <c r="Y625" s="10">
        <v>153</v>
      </c>
    </row>
    <row r="626" spans="16:25">
      <c r="P626" s="1" t="str">
        <f t="shared" si="15"/>
        <v/>
      </c>
      <c r="Q626" s="1" t="s">
        <v>540</v>
      </c>
      <c r="R626" s="1" t="s">
        <v>26</v>
      </c>
      <c r="S626" s="1" t="s">
        <v>27</v>
      </c>
      <c r="T626" s="1" t="s">
        <v>28</v>
      </c>
      <c r="U626" s="1" t="s">
        <v>541</v>
      </c>
      <c r="W626" s="1" t="str">
        <f>IF($N$11="ENTER INITIALS","",IF(V626="","INVALID",IF(V626&lt;33,"VALID","INVALID")))</f>
        <v/>
      </c>
      <c r="X626" s="5" t="e" cm="1">
        <f t="array" ref="X626">_xlfn.IFS(W626="VALID",1,W626="INVALID",0,W626="NO AMP",0)</f>
        <v>#N/A</v>
      </c>
      <c r="Y626" s="10">
        <v>154</v>
      </c>
    </row>
    <row r="627" spans="16:25">
      <c r="P627" s="1" t="str">
        <f t="shared" si="15"/>
        <v/>
      </c>
      <c r="Q627" s="1" t="s">
        <v>540</v>
      </c>
      <c r="R627" s="1" t="s">
        <v>33</v>
      </c>
      <c r="S627" s="1" t="s">
        <v>34</v>
      </c>
      <c r="T627" s="1" t="s">
        <v>28</v>
      </c>
      <c r="U627" s="1" t="s">
        <v>541</v>
      </c>
      <c r="W627" s="1" t="str">
        <f>IF($N$11="ENTER INITIALS","",IF(V627="","NO",IF(V627&lt;33,"YES","NO")))</f>
        <v/>
      </c>
      <c r="X627" s="5" t="e" cm="1">
        <f t="array" ref="X627">_xlfn.IFS(W627="YES",1,W627="NO",0,W627="NO AMP",0)</f>
        <v>#N/A</v>
      </c>
      <c r="Y627" s="10">
        <v>154</v>
      </c>
    </row>
    <row r="628" spans="16:25">
      <c r="P628" s="1" t="str">
        <f t="shared" si="15"/>
        <v/>
      </c>
      <c r="Q628" s="1" t="s">
        <v>542</v>
      </c>
      <c r="R628" s="1" t="s">
        <v>26</v>
      </c>
      <c r="S628" s="1" t="s">
        <v>27</v>
      </c>
      <c r="T628" s="1" t="s">
        <v>28</v>
      </c>
      <c r="U628" s="1" t="s">
        <v>541</v>
      </c>
      <c r="W628" s="1" t="str">
        <f>IF($N$11="ENTER INITIALS","",IF(V628="","INVALID",IF(V628&lt;33,"VALID","INVALID")))</f>
        <v/>
      </c>
      <c r="X628" s="5" t="e" cm="1">
        <f t="array" ref="X628">_xlfn.IFS(W628="VALID",1,W628="INVALID",0,W628="NO AMP",0)</f>
        <v>#N/A</v>
      </c>
      <c r="Y628" s="10">
        <v>154</v>
      </c>
    </row>
    <row r="629" spans="16:25">
      <c r="P629" s="1" t="str">
        <f t="shared" si="15"/>
        <v/>
      </c>
      <c r="Q629" s="1" t="s">
        <v>542</v>
      </c>
      <c r="R629" s="1" t="s">
        <v>33</v>
      </c>
      <c r="S629" s="1" t="s">
        <v>34</v>
      </c>
      <c r="T629" s="1" t="s">
        <v>28</v>
      </c>
      <c r="U629" s="1" t="s">
        <v>541</v>
      </c>
      <c r="W629" s="1" t="str">
        <f>IF($N$11="ENTER INITIALS","",IF(V629="","NO",IF(V629&lt;33,"YES","NO")))</f>
        <v/>
      </c>
      <c r="X629" s="5" t="e" cm="1">
        <f t="array" ref="X629">_xlfn.IFS(W629="YES",1,W629="NO",0,W629="NO AMP",0)</f>
        <v>#N/A</v>
      </c>
      <c r="Y629" s="10">
        <v>154</v>
      </c>
    </row>
    <row r="630" spans="16:25">
      <c r="P630" s="1" t="str">
        <f t="shared" si="15"/>
        <v/>
      </c>
      <c r="Q630" s="1" t="s">
        <v>543</v>
      </c>
      <c r="R630" s="1" t="s">
        <v>26</v>
      </c>
      <c r="S630" s="1" t="s">
        <v>27</v>
      </c>
      <c r="T630" s="1" t="s">
        <v>28</v>
      </c>
      <c r="U630" s="1" t="s">
        <v>544</v>
      </c>
      <c r="W630" s="1" t="str">
        <f>IF($N$11="ENTER INITIALS","",IF(V630="","INVALID",IF(V630&lt;33,"VALID","INVALID")))</f>
        <v/>
      </c>
      <c r="X630" s="5" t="e" cm="1">
        <f t="array" ref="X630">_xlfn.IFS(W630="VALID",1,W630="INVALID",0,W630="NO AMP",0)</f>
        <v>#N/A</v>
      </c>
      <c r="Y630" s="10">
        <v>155</v>
      </c>
    </row>
    <row r="631" spans="16:25">
      <c r="P631" s="1" t="str">
        <f t="shared" si="15"/>
        <v/>
      </c>
      <c r="Q631" s="1" t="s">
        <v>543</v>
      </c>
      <c r="R631" s="1" t="s">
        <v>33</v>
      </c>
      <c r="S631" s="1" t="s">
        <v>34</v>
      </c>
      <c r="T631" s="1" t="s">
        <v>28</v>
      </c>
      <c r="U631" s="1" t="s">
        <v>544</v>
      </c>
      <c r="W631" s="1" t="str">
        <f>IF($N$11="ENTER INITIALS","",IF(V631="","NO",IF(V631&lt;33,"YES","NO")))</f>
        <v/>
      </c>
      <c r="X631" s="5" t="e" cm="1">
        <f t="array" ref="X631">_xlfn.IFS(W631="YES",1,W631="NO",0,W631="NO AMP",0)</f>
        <v>#N/A</v>
      </c>
      <c r="Y631" s="10">
        <v>155</v>
      </c>
    </row>
    <row r="632" spans="16:25">
      <c r="P632" s="1" t="str">
        <f t="shared" si="15"/>
        <v/>
      </c>
      <c r="Q632" s="1" t="s">
        <v>545</v>
      </c>
      <c r="R632" s="1" t="s">
        <v>26</v>
      </c>
      <c r="S632" s="1" t="s">
        <v>27</v>
      </c>
      <c r="T632" s="1" t="s">
        <v>28</v>
      </c>
      <c r="U632" s="1" t="s">
        <v>544</v>
      </c>
      <c r="W632" s="1" t="str">
        <f>IF($N$11="ENTER INITIALS","",IF(V632="","INVALID",IF(V632&lt;33,"VALID","INVALID")))</f>
        <v/>
      </c>
      <c r="X632" s="5" t="e" cm="1">
        <f t="array" ref="X632">_xlfn.IFS(W632="VALID",1,W632="INVALID",0,W632="NO AMP",0)</f>
        <v>#N/A</v>
      </c>
      <c r="Y632" s="10">
        <v>155</v>
      </c>
    </row>
    <row r="633" spans="16:25">
      <c r="P633" s="1" t="str">
        <f t="shared" si="15"/>
        <v/>
      </c>
      <c r="Q633" s="1" t="s">
        <v>545</v>
      </c>
      <c r="R633" s="1" t="s">
        <v>33</v>
      </c>
      <c r="S633" s="1" t="s">
        <v>34</v>
      </c>
      <c r="T633" s="1" t="s">
        <v>28</v>
      </c>
      <c r="U633" s="1" t="s">
        <v>544</v>
      </c>
      <c r="W633" s="1" t="str">
        <f>IF($N$11="ENTER INITIALS","",IF(V633="","NO",IF(V633&lt;33,"YES","NO")))</f>
        <v/>
      </c>
      <c r="X633" s="5" t="e" cm="1">
        <f t="array" ref="X633">_xlfn.IFS(W633="YES",1,W633="NO",0,W633="NO AMP",0)</f>
        <v>#N/A</v>
      </c>
      <c r="Y633" s="10">
        <v>155</v>
      </c>
    </row>
    <row r="634" spans="16:25">
      <c r="P634" s="1" t="str">
        <f t="shared" si="15"/>
        <v/>
      </c>
      <c r="Q634" s="1" t="s">
        <v>546</v>
      </c>
      <c r="R634" s="1" t="s">
        <v>26</v>
      </c>
      <c r="S634" s="1" t="s">
        <v>27</v>
      </c>
      <c r="T634" s="1" t="s">
        <v>28</v>
      </c>
      <c r="U634" s="1" t="s">
        <v>547</v>
      </c>
      <c r="W634" s="1" t="str">
        <f>IF($N$11="ENTER INITIALS","",IF(V634="","INVALID",IF(V634&lt;33,"VALID","INVALID")))</f>
        <v/>
      </c>
      <c r="X634" s="5" t="e" cm="1">
        <f t="array" ref="X634">_xlfn.IFS(W634="VALID",1,W634="INVALID",0,W634="NO AMP",0)</f>
        <v>#N/A</v>
      </c>
      <c r="Y634" s="10">
        <v>156</v>
      </c>
    </row>
    <row r="635" spans="16:25">
      <c r="P635" s="1" t="str">
        <f t="shared" si="15"/>
        <v/>
      </c>
      <c r="Q635" s="1" t="s">
        <v>546</v>
      </c>
      <c r="R635" s="1" t="s">
        <v>33</v>
      </c>
      <c r="S635" s="1" t="s">
        <v>34</v>
      </c>
      <c r="T635" s="1" t="s">
        <v>28</v>
      </c>
      <c r="U635" s="1" t="s">
        <v>547</v>
      </c>
      <c r="W635" s="1" t="str">
        <f>IF($N$11="ENTER INITIALS","",IF(V635="","NO",IF(V635&lt;33,"YES","NO")))</f>
        <v/>
      </c>
      <c r="X635" s="5" t="e" cm="1">
        <f t="array" ref="X635">_xlfn.IFS(W635="YES",1,W635="NO",0,W635="NO AMP",0)</f>
        <v>#N/A</v>
      </c>
      <c r="Y635" s="10">
        <v>156</v>
      </c>
    </row>
    <row r="636" spans="16:25">
      <c r="P636" s="1" t="str">
        <f t="shared" si="15"/>
        <v/>
      </c>
      <c r="Q636" s="1" t="s">
        <v>548</v>
      </c>
      <c r="R636" s="1" t="s">
        <v>26</v>
      </c>
      <c r="S636" s="1" t="s">
        <v>27</v>
      </c>
      <c r="T636" s="1" t="s">
        <v>28</v>
      </c>
      <c r="U636" s="1" t="s">
        <v>547</v>
      </c>
      <c r="W636" s="1" t="str">
        <f>IF($N$11="ENTER INITIALS","",IF(V636="","INVALID",IF(V636&lt;33,"VALID","INVALID")))</f>
        <v/>
      </c>
      <c r="X636" s="5" t="e" cm="1">
        <f t="array" ref="X636">_xlfn.IFS(W636="VALID",1,W636="INVALID",0,W636="NO AMP",0)</f>
        <v>#N/A</v>
      </c>
      <c r="Y636" s="10">
        <v>156</v>
      </c>
    </row>
    <row r="637" spans="16:25">
      <c r="P637" s="1" t="str">
        <f t="shared" si="15"/>
        <v/>
      </c>
      <c r="Q637" s="1" t="s">
        <v>548</v>
      </c>
      <c r="R637" s="1" t="s">
        <v>33</v>
      </c>
      <c r="S637" s="1" t="s">
        <v>34</v>
      </c>
      <c r="T637" s="1" t="s">
        <v>28</v>
      </c>
      <c r="U637" s="1" t="s">
        <v>547</v>
      </c>
      <c r="W637" s="1" t="str">
        <f>IF($N$11="ENTER INITIALS","",IF(V637="","NO",IF(V637&lt;33,"YES","NO")))</f>
        <v/>
      </c>
      <c r="X637" s="5" t="e" cm="1">
        <f t="array" ref="X637">_xlfn.IFS(W637="YES",1,W637="NO",0,W637="NO AMP",0)</f>
        <v>#N/A</v>
      </c>
      <c r="Y637" s="10">
        <v>156</v>
      </c>
    </row>
    <row r="638" spans="16:25">
      <c r="P638" s="1" t="str">
        <f t="shared" si="15"/>
        <v/>
      </c>
      <c r="Q638" s="1" t="s">
        <v>549</v>
      </c>
      <c r="R638" s="1" t="s">
        <v>26</v>
      </c>
      <c r="S638" s="1" t="s">
        <v>27</v>
      </c>
      <c r="T638" s="1" t="s">
        <v>28</v>
      </c>
      <c r="U638" s="1" t="s">
        <v>550</v>
      </c>
      <c r="W638" s="1" t="str">
        <f>IF($N$11="ENTER INITIALS","",IF(V638="","INVALID",IF(V638&lt;33,"VALID","INVALID")))</f>
        <v/>
      </c>
      <c r="X638" s="5" t="e" cm="1">
        <f t="array" ref="X638">_xlfn.IFS(W638="VALID",1,W638="INVALID",0,W638="NO AMP",0)</f>
        <v>#N/A</v>
      </c>
      <c r="Y638" s="10">
        <v>157</v>
      </c>
    </row>
    <row r="639" spans="16:25">
      <c r="P639" s="1" t="str">
        <f t="shared" si="15"/>
        <v/>
      </c>
      <c r="Q639" s="1" t="s">
        <v>549</v>
      </c>
      <c r="R639" s="1" t="s">
        <v>33</v>
      </c>
      <c r="S639" s="1" t="s">
        <v>34</v>
      </c>
      <c r="T639" s="1" t="s">
        <v>28</v>
      </c>
      <c r="U639" s="1" t="s">
        <v>550</v>
      </c>
      <c r="W639" s="1" t="str">
        <f>IF($N$11="ENTER INITIALS","",IF(V639="","NO",IF(V639&lt;33,"YES","NO")))</f>
        <v/>
      </c>
      <c r="X639" s="5" t="e" cm="1">
        <f t="array" ref="X639">_xlfn.IFS(W639="YES",1,W639="NO",0,W639="NO AMP",0)</f>
        <v>#N/A</v>
      </c>
      <c r="Y639" s="10">
        <v>157</v>
      </c>
    </row>
    <row r="640" spans="16:25">
      <c r="P640" s="1" t="str">
        <f t="shared" si="15"/>
        <v/>
      </c>
      <c r="Q640" s="1" t="s">
        <v>551</v>
      </c>
      <c r="R640" s="1" t="s">
        <v>26</v>
      </c>
      <c r="S640" s="1" t="s">
        <v>27</v>
      </c>
      <c r="T640" s="1" t="s">
        <v>28</v>
      </c>
      <c r="U640" s="1" t="s">
        <v>550</v>
      </c>
      <c r="W640" s="1" t="str">
        <f>IF($N$11="ENTER INITIALS","",IF(V640="","INVALID",IF(V640&lt;33,"VALID","INVALID")))</f>
        <v/>
      </c>
      <c r="X640" s="5" t="e" cm="1">
        <f t="array" ref="X640">_xlfn.IFS(W640="VALID",1,W640="INVALID",0,W640="NO AMP",0)</f>
        <v>#N/A</v>
      </c>
      <c r="Y640" s="10">
        <v>157</v>
      </c>
    </row>
    <row r="641" spans="16:25">
      <c r="P641" s="1" t="str">
        <f t="shared" si="15"/>
        <v/>
      </c>
      <c r="Q641" s="1" t="s">
        <v>551</v>
      </c>
      <c r="R641" s="1" t="s">
        <v>33</v>
      </c>
      <c r="S641" s="1" t="s">
        <v>34</v>
      </c>
      <c r="T641" s="1" t="s">
        <v>28</v>
      </c>
      <c r="U641" s="1" t="s">
        <v>550</v>
      </c>
      <c r="W641" s="1" t="str">
        <f>IF($N$11="ENTER INITIALS","",IF(V641="","NO",IF(V641&lt;33,"YES","NO")))</f>
        <v/>
      </c>
      <c r="X641" s="5" t="e" cm="1">
        <f t="array" ref="X641">_xlfn.IFS(W641="YES",1,W641="NO",0,W641="NO AMP",0)</f>
        <v>#N/A</v>
      </c>
      <c r="Y641" s="10">
        <v>157</v>
      </c>
    </row>
    <row r="642" spans="16:25">
      <c r="P642" s="1" t="str">
        <f t="shared" si="15"/>
        <v/>
      </c>
      <c r="Q642" s="1" t="s">
        <v>552</v>
      </c>
      <c r="R642" s="1" t="s">
        <v>26</v>
      </c>
      <c r="S642" s="1" t="s">
        <v>27</v>
      </c>
      <c r="T642" s="1" t="s">
        <v>28</v>
      </c>
      <c r="U642" s="1" t="s">
        <v>553</v>
      </c>
      <c r="W642" s="1" t="str">
        <f>IF($N$11="ENTER INITIALS","",IF(V642="","INVALID",IF(V642&lt;33,"VALID","INVALID")))</f>
        <v/>
      </c>
      <c r="X642" s="5" t="e" cm="1">
        <f t="array" ref="X642">_xlfn.IFS(W642="VALID",1,W642="INVALID",0,W642="NO AMP",0)</f>
        <v>#N/A</v>
      </c>
      <c r="Y642" s="10">
        <v>158</v>
      </c>
    </row>
    <row r="643" spans="16:25">
      <c r="P643" s="1" t="str">
        <f t="shared" si="15"/>
        <v/>
      </c>
      <c r="Q643" s="1" t="s">
        <v>552</v>
      </c>
      <c r="R643" s="1" t="s">
        <v>33</v>
      </c>
      <c r="S643" s="1" t="s">
        <v>34</v>
      </c>
      <c r="T643" s="1" t="s">
        <v>28</v>
      </c>
      <c r="U643" s="1" t="s">
        <v>553</v>
      </c>
      <c r="W643" s="1" t="str">
        <f>IF($N$11="ENTER INITIALS","",IF(V643="","NO",IF(V643&lt;33,"YES","NO")))</f>
        <v/>
      </c>
      <c r="X643" s="5" t="e" cm="1">
        <f t="array" ref="X643">_xlfn.IFS(W643="YES",1,W643="NO",0,W643="NO AMP",0)</f>
        <v>#N/A</v>
      </c>
      <c r="Y643" s="10">
        <v>158</v>
      </c>
    </row>
    <row r="644" spans="16:25">
      <c r="P644" s="1" t="str">
        <f t="shared" si="15"/>
        <v/>
      </c>
      <c r="Q644" s="1" t="s">
        <v>554</v>
      </c>
      <c r="R644" s="1" t="s">
        <v>26</v>
      </c>
      <c r="S644" s="1" t="s">
        <v>27</v>
      </c>
      <c r="T644" s="1" t="s">
        <v>28</v>
      </c>
      <c r="U644" s="1" t="s">
        <v>553</v>
      </c>
      <c r="W644" s="1" t="str">
        <f>IF($N$11="ENTER INITIALS","",IF(V644="","INVALID",IF(V644&lt;33,"VALID","INVALID")))</f>
        <v/>
      </c>
      <c r="X644" s="5" t="e" cm="1">
        <f t="array" ref="X644">_xlfn.IFS(W644="VALID",1,W644="INVALID",0,W644="NO AMP",0)</f>
        <v>#N/A</v>
      </c>
      <c r="Y644" s="10">
        <v>158</v>
      </c>
    </row>
    <row r="645" spans="16:25">
      <c r="P645" s="1" t="str">
        <f t="shared" si="15"/>
        <v/>
      </c>
      <c r="Q645" s="1" t="s">
        <v>554</v>
      </c>
      <c r="R645" s="1" t="s">
        <v>33</v>
      </c>
      <c r="S645" s="1" t="s">
        <v>34</v>
      </c>
      <c r="T645" s="1" t="s">
        <v>28</v>
      </c>
      <c r="U645" s="1" t="s">
        <v>553</v>
      </c>
      <c r="W645" s="1" t="str">
        <f>IF($N$11="ENTER INITIALS","",IF(V645="","NO",IF(V645&lt;33,"YES","NO")))</f>
        <v/>
      </c>
      <c r="X645" s="5" t="e" cm="1">
        <f t="array" ref="X645">_xlfn.IFS(W645="YES",1,W645="NO",0,W645="NO AMP",0)</f>
        <v>#N/A</v>
      </c>
      <c r="Y645" s="10">
        <v>158</v>
      </c>
    </row>
    <row r="646" spans="16:25">
      <c r="P646" s="1" t="str">
        <f t="shared" si="15"/>
        <v/>
      </c>
      <c r="Q646" s="1" t="s">
        <v>555</v>
      </c>
      <c r="R646" s="1" t="s">
        <v>26</v>
      </c>
      <c r="S646" s="1" t="s">
        <v>27</v>
      </c>
      <c r="T646" s="1" t="s">
        <v>28</v>
      </c>
      <c r="U646" s="1" t="s">
        <v>556</v>
      </c>
      <c r="W646" s="1" t="str">
        <f>IF($N$11="ENTER INITIALS","",IF(V646="","INVALID",IF(V646&lt;33,"VALID","INVALID")))</f>
        <v/>
      </c>
      <c r="X646" s="5" t="e" cm="1">
        <f t="array" ref="X646">_xlfn.IFS(W646="VALID",1,W646="INVALID",0,W646="NO AMP",0)</f>
        <v>#N/A</v>
      </c>
      <c r="Y646" s="10">
        <v>159</v>
      </c>
    </row>
    <row r="647" spans="16:25">
      <c r="P647" s="1" t="str">
        <f t="shared" si="15"/>
        <v/>
      </c>
      <c r="Q647" s="1" t="s">
        <v>555</v>
      </c>
      <c r="R647" s="1" t="s">
        <v>33</v>
      </c>
      <c r="S647" s="1" t="s">
        <v>34</v>
      </c>
      <c r="T647" s="1" t="s">
        <v>28</v>
      </c>
      <c r="U647" s="1" t="s">
        <v>556</v>
      </c>
      <c r="W647" s="1" t="str">
        <f>IF($N$11="ENTER INITIALS","",IF(V647="","NO",IF(V647&lt;33,"YES","NO")))</f>
        <v/>
      </c>
      <c r="X647" s="5" t="e" cm="1">
        <f t="array" ref="X647">_xlfn.IFS(W647="YES",1,W647="NO",0,W647="NO AMP",0)</f>
        <v>#N/A</v>
      </c>
      <c r="Y647" s="10">
        <v>159</v>
      </c>
    </row>
    <row r="648" spans="16:25">
      <c r="P648" s="1" t="str">
        <f t="shared" si="15"/>
        <v/>
      </c>
      <c r="Q648" s="1" t="s">
        <v>557</v>
      </c>
      <c r="R648" s="1" t="s">
        <v>26</v>
      </c>
      <c r="S648" s="1" t="s">
        <v>27</v>
      </c>
      <c r="T648" s="1" t="s">
        <v>28</v>
      </c>
      <c r="U648" s="1" t="s">
        <v>556</v>
      </c>
      <c r="W648" s="1" t="str">
        <f>IF($N$11="ENTER INITIALS","",IF(V648="","INVALID",IF(V648&lt;33,"VALID","INVALID")))</f>
        <v/>
      </c>
      <c r="X648" s="5" t="e" cm="1">
        <f t="array" ref="X648">_xlfn.IFS(W648="VALID",1,W648="INVALID",0,W648="NO AMP",0)</f>
        <v>#N/A</v>
      </c>
      <c r="Y648" s="10">
        <v>159</v>
      </c>
    </row>
    <row r="649" spans="16:25">
      <c r="P649" s="1" t="str">
        <f t="shared" si="15"/>
        <v/>
      </c>
      <c r="Q649" s="1" t="s">
        <v>557</v>
      </c>
      <c r="R649" s="1" t="s">
        <v>33</v>
      </c>
      <c r="S649" s="1" t="s">
        <v>34</v>
      </c>
      <c r="T649" s="1" t="s">
        <v>28</v>
      </c>
      <c r="U649" s="1" t="s">
        <v>556</v>
      </c>
      <c r="W649" s="1" t="str">
        <f>IF($N$11="ENTER INITIALS","",IF(V649="","NO",IF(V649&lt;33,"YES","NO")))</f>
        <v/>
      </c>
      <c r="X649" s="5" t="e" cm="1">
        <f t="array" ref="X649">_xlfn.IFS(W649="YES",1,W649="NO",0,W649="NO AMP",0)</f>
        <v>#N/A</v>
      </c>
      <c r="Y649" s="10">
        <v>159</v>
      </c>
    </row>
    <row r="650" spans="16:25">
      <c r="P650" s="1" t="str">
        <f t="shared" si="15"/>
        <v/>
      </c>
      <c r="Q650" s="1" t="s">
        <v>558</v>
      </c>
      <c r="R650" s="1" t="s">
        <v>26</v>
      </c>
      <c r="S650" s="1" t="s">
        <v>27</v>
      </c>
      <c r="T650" s="1" t="s">
        <v>28</v>
      </c>
      <c r="U650" s="1" t="s">
        <v>559</v>
      </c>
      <c r="W650" s="1" t="str">
        <f>IF($N$11="ENTER INITIALS","",IF(V650="","INVALID",IF(V650&lt;33,"VALID","INVALID")))</f>
        <v/>
      </c>
      <c r="X650" s="5" t="e" cm="1">
        <f t="array" ref="X650">_xlfn.IFS(W650="VALID",1,W650="INVALID",0,W650="NO AMP",0)</f>
        <v>#N/A</v>
      </c>
      <c r="Y650" s="10">
        <v>160</v>
      </c>
    </row>
    <row r="651" spans="16:25">
      <c r="P651" s="1" t="str">
        <f t="shared" si="15"/>
        <v/>
      </c>
      <c r="Q651" s="1" t="s">
        <v>558</v>
      </c>
      <c r="R651" s="1" t="s">
        <v>33</v>
      </c>
      <c r="S651" s="1" t="s">
        <v>34</v>
      </c>
      <c r="T651" s="1" t="s">
        <v>28</v>
      </c>
      <c r="U651" s="1" t="s">
        <v>559</v>
      </c>
      <c r="W651" s="1" t="str">
        <f>IF($N$11="ENTER INITIALS","",IF(V651="","NO",IF(V651&lt;33,"YES","NO")))</f>
        <v/>
      </c>
      <c r="X651" s="5" t="e" cm="1">
        <f t="array" ref="X651">_xlfn.IFS(W651="YES",1,W651="NO",0,W651="NO AMP",0)</f>
        <v>#N/A</v>
      </c>
      <c r="Y651" s="10">
        <v>160</v>
      </c>
    </row>
    <row r="652" spans="16:25">
      <c r="P652" s="1" t="str">
        <f t="shared" si="15"/>
        <v/>
      </c>
      <c r="Q652" s="1" t="s">
        <v>560</v>
      </c>
      <c r="R652" s="1" t="s">
        <v>26</v>
      </c>
      <c r="S652" s="1" t="s">
        <v>27</v>
      </c>
      <c r="T652" s="1" t="s">
        <v>28</v>
      </c>
      <c r="U652" s="1" t="s">
        <v>559</v>
      </c>
      <c r="W652" s="1" t="str">
        <f>IF($N$11="ENTER INITIALS","",IF(V652="","INVALID",IF(V652&lt;33,"VALID","INVALID")))</f>
        <v/>
      </c>
      <c r="X652" s="5" t="e" cm="1">
        <f t="array" ref="X652">_xlfn.IFS(W652="VALID",1,W652="INVALID",0,W652="NO AMP",0)</f>
        <v>#N/A</v>
      </c>
      <c r="Y652" s="10">
        <v>160</v>
      </c>
    </row>
    <row r="653" spans="16:25">
      <c r="P653" s="1" t="str">
        <f t="shared" si="15"/>
        <v/>
      </c>
      <c r="Q653" s="1" t="s">
        <v>560</v>
      </c>
      <c r="R653" s="1" t="s">
        <v>33</v>
      </c>
      <c r="S653" s="1" t="s">
        <v>34</v>
      </c>
      <c r="T653" s="1" t="s">
        <v>28</v>
      </c>
      <c r="U653" s="1" t="s">
        <v>559</v>
      </c>
      <c r="W653" s="1" t="str">
        <f>IF($N$11="ENTER INITIALS","",IF(V653="","NO",IF(V653&lt;33,"YES","NO")))</f>
        <v/>
      </c>
      <c r="X653" s="5" t="e" cm="1">
        <f t="array" ref="X653">_xlfn.IFS(W653="YES",1,W653="NO",0,W653="NO AMP",0)</f>
        <v>#N/A</v>
      </c>
      <c r="Y653" s="10">
        <v>160</v>
      </c>
    </row>
    <row r="654" spans="16:25">
      <c r="P654" s="1" t="str">
        <f t="shared" si="15"/>
        <v/>
      </c>
      <c r="Q654" s="1" t="s">
        <v>561</v>
      </c>
      <c r="R654" s="1" t="s">
        <v>26</v>
      </c>
      <c r="S654" s="1" t="s">
        <v>27</v>
      </c>
      <c r="T654" s="1" t="s">
        <v>28</v>
      </c>
      <c r="U654" s="1" t="s">
        <v>562</v>
      </c>
      <c r="W654" s="1" t="str">
        <f>IF($N$11="ENTER INITIALS","",IF(V654="","INVALID",IF(V654&lt;33,"VALID","INVALID")))</f>
        <v/>
      </c>
      <c r="X654" s="5" t="e" cm="1">
        <f t="array" ref="X654">_xlfn.IFS(W654="VALID",1,W654="INVALID",0,W654="NO AMP",0)</f>
        <v>#N/A</v>
      </c>
      <c r="Y654" s="10">
        <v>161</v>
      </c>
    </row>
    <row r="655" spans="16:25">
      <c r="P655" s="1" t="str">
        <f t="shared" ref="P655:P718" si="16">IF(VLOOKUP(Y655,$B$2:$D$190,3,FALSE)="","",VLOOKUP(Y655,$B$2:$D$190,3,FALSE))</f>
        <v/>
      </c>
      <c r="Q655" s="1" t="s">
        <v>561</v>
      </c>
      <c r="R655" s="1" t="s">
        <v>33</v>
      </c>
      <c r="S655" s="1" t="s">
        <v>34</v>
      </c>
      <c r="T655" s="1" t="s">
        <v>28</v>
      </c>
      <c r="U655" s="1" t="s">
        <v>562</v>
      </c>
      <c r="W655" s="1" t="str">
        <f>IF($N$11="ENTER INITIALS","",IF(V655="","NO",IF(V655&lt;33,"YES","NO")))</f>
        <v/>
      </c>
      <c r="X655" s="5" t="e" cm="1">
        <f t="array" ref="X655">_xlfn.IFS(W655="YES",1,W655="NO",0,W655="NO AMP",0)</f>
        <v>#N/A</v>
      </c>
      <c r="Y655" s="10">
        <v>161</v>
      </c>
    </row>
    <row r="656" spans="16:25">
      <c r="P656" s="1" t="str">
        <f t="shared" si="16"/>
        <v/>
      </c>
      <c r="Q656" s="1" t="s">
        <v>563</v>
      </c>
      <c r="R656" s="1" t="s">
        <v>26</v>
      </c>
      <c r="S656" s="1" t="s">
        <v>27</v>
      </c>
      <c r="T656" s="1" t="s">
        <v>28</v>
      </c>
      <c r="U656" s="1" t="s">
        <v>562</v>
      </c>
      <c r="W656" s="1" t="str">
        <f>IF($N$11="ENTER INITIALS","",IF(V656="","INVALID",IF(V656&lt;33,"VALID","INVALID")))</f>
        <v/>
      </c>
      <c r="X656" s="5" t="e" cm="1">
        <f t="array" ref="X656">_xlfn.IFS(W656="VALID",1,W656="INVALID",0,W656="NO AMP",0)</f>
        <v>#N/A</v>
      </c>
      <c r="Y656" s="10">
        <v>161</v>
      </c>
    </row>
    <row r="657" spans="16:25">
      <c r="P657" s="1" t="str">
        <f t="shared" si="16"/>
        <v/>
      </c>
      <c r="Q657" s="1" t="s">
        <v>563</v>
      </c>
      <c r="R657" s="1" t="s">
        <v>33</v>
      </c>
      <c r="S657" s="1" t="s">
        <v>34</v>
      </c>
      <c r="T657" s="1" t="s">
        <v>28</v>
      </c>
      <c r="U657" s="1" t="s">
        <v>562</v>
      </c>
      <c r="W657" s="1" t="str">
        <f>IF($N$11="ENTER INITIALS","",IF(V657="","NO",IF(V657&lt;33,"YES","NO")))</f>
        <v/>
      </c>
      <c r="X657" s="5" t="e" cm="1">
        <f t="array" ref="X657">_xlfn.IFS(W657="YES",1,W657="NO",0,W657="NO AMP",0)</f>
        <v>#N/A</v>
      </c>
      <c r="Y657" s="10">
        <v>161</v>
      </c>
    </row>
    <row r="658" spans="16:25">
      <c r="P658" s="1" t="str">
        <f t="shared" si="16"/>
        <v/>
      </c>
      <c r="Q658" s="1" t="s">
        <v>564</v>
      </c>
      <c r="R658" s="1" t="s">
        <v>26</v>
      </c>
      <c r="S658" s="1" t="s">
        <v>27</v>
      </c>
      <c r="T658" s="1" t="s">
        <v>28</v>
      </c>
      <c r="U658" s="1" t="s">
        <v>565</v>
      </c>
      <c r="W658" s="1" t="str">
        <f>IF($N$11="ENTER INITIALS","",IF(V658="","INVALID",IF(V658&lt;33,"VALID","INVALID")))</f>
        <v/>
      </c>
      <c r="X658" s="5" t="e" cm="1">
        <f t="array" ref="X658">_xlfn.IFS(W658="VALID",1,W658="INVALID",0,W658="NO AMP",0)</f>
        <v>#N/A</v>
      </c>
      <c r="Y658" s="10">
        <v>162</v>
      </c>
    </row>
    <row r="659" spans="16:25">
      <c r="P659" s="1" t="str">
        <f t="shared" si="16"/>
        <v/>
      </c>
      <c r="Q659" s="1" t="s">
        <v>564</v>
      </c>
      <c r="R659" s="1" t="s">
        <v>33</v>
      </c>
      <c r="S659" s="1" t="s">
        <v>34</v>
      </c>
      <c r="T659" s="1" t="s">
        <v>28</v>
      </c>
      <c r="U659" s="1" t="s">
        <v>565</v>
      </c>
      <c r="W659" s="1" t="str">
        <f>IF($N$11="ENTER INITIALS","",IF(V659="","NO",IF(V659&lt;33,"YES","NO")))</f>
        <v/>
      </c>
      <c r="X659" s="5" t="e" cm="1">
        <f t="array" ref="X659">_xlfn.IFS(W659="YES",1,W659="NO",0,W659="NO AMP",0)</f>
        <v>#N/A</v>
      </c>
      <c r="Y659" s="10">
        <v>162</v>
      </c>
    </row>
    <row r="660" spans="16:25">
      <c r="P660" s="1" t="str">
        <f t="shared" si="16"/>
        <v/>
      </c>
      <c r="Q660" s="1" t="s">
        <v>566</v>
      </c>
      <c r="R660" s="1" t="s">
        <v>26</v>
      </c>
      <c r="S660" s="1" t="s">
        <v>27</v>
      </c>
      <c r="T660" s="1" t="s">
        <v>28</v>
      </c>
      <c r="U660" s="1" t="s">
        <v>565</v>
      </c>
      <c r="W660" s="1" t="str">
        <f>IF($N$11="ENTER INITIALS","",IF(V660="","INVALID",IF(V660&lt;33,"VALID","INVALID")))</f>
        <v/>
      </c>
      <c r="X660" s="5" t="e" cm="1">
        <f t="array" ref="X660">_xlfn.IFS(W660="VALID",1,W660="INVALID",0,W660="NO AMP",0)</f>
        <v>#N/A</v>
      </c>
      <c r="Y660" s="10">
        <v>162</v>
      </c>
    </row>
    <row r="661" spans="16:25">
      <c r="P661" s="1" t="str">
        <f t="shared" si="16"/>
        <v/>
      </c>
      <c r="Q661" s="1" t="s">
        <v>566</v>
      </c>
      <c r="R661" s="1" t="s">
        <v>33</v>
      </c>
      <c r="S661" s="1" t="s">
        <v>34</v>
      </c>
      <c r="T661" s="1" t="s">
        <v>28</v>
      </c>
      <c r="U661" s="1" t="s">
        <v>565</v>
      </c>
      <c r="W661" s="1" t="str">
        <f>IF($N$11="ENTER INITIALS","",IF(V661="","NO",IF(V661&lt;33,"YES","NO")))</f>
        <v/>
      </c>
      <c r="X661" s="5" t="e" cm="1">
        <f t="array" ref="X661">_xlfn.IFS(W661="YES",1,W661="NO",0,W661="NO AMP",0)</f>
        <v>#N/A</v>
      </c>
      <c r="Y661" s="10">
        <v>162</v>
      </c>
    </row>
    <row r="662" spans="16:25">
      <c r="P662" s="1" t="str">
        <f t="shared" si="16"/>
        <v/>
      </c>
      <c r="Q662" s="1" t="s">
        <v>567</v>
      </c>
      <c r="R662" s="1" t="s">
        <v>26</v>
      </c>
      <c r="S662" s="1" t="s">
        <v>27</v>
      </c>
      <c r="T662" s="1" t="s">
        <v>28</v>
      </c>
      <c r="U662" s="1" t="s">
        <v>568</v>
      </c>
      <c r="W662" s="1" t="str">
        <f>IF($N$11="ENTER INITIALS","",IF(V662="","INVALID",IF(V662&lt;33,"VALID","INVALID")))</f>
        <v/>
      </c>
      <c r="X662" s="5" t="e" cm="1">
        <f t="array" ref="X662">_xlfn.IFS(W662="VALID",1,W662="INVALID",0,W662="NO AMP",0)</f>
        <v>#N/A</v>
      </c>
      <c r="Y662" s="10">
        <v>163</v>
      </c>
    </row>
    <row r="663" spans="16:25">
      <c r="P663" s="1" t="str">
        <f t="shared" si="16"/>
        <v/>
      </c>
      <c r="Q663" s="1" t="s">
        <v>567</v>
      </c>
      <c r="R663" s="1" t="s">
        <v>33</v>
      </c>
      <c r="S663" s="1" t="s">
        <v>34</v>
      </c>
      <c r="T663" s="1" t="s">
        <v>28</v>
      </c>
      <c r="U663" s="1" t="s">
        <v>568</v>
      </c>
      <c r="W663" s="1" t="str">
        <f>IF($N$11="ENTER INITIALS","",IF(V663="","NO",IF(V663&lt;33,"YES","NO")))</f>
        <v/>
      </c>
      <c r="X663" s="5" t="e" cm="1">
        <f t="array" ref="X663">_xlfn.IFS(W663="YES",1,W663="NO",0,W663="NO AMP",0)</f>
        <v>#N/A</v>
      </c>
      <c r="Y663" s="10">
        <v>163</v>
      </c>
    </row>
    <row r="664" spans="16:25">
      <c r="P664" s="1" t="str">
        <f t="shared" si="16"/>
        <v/>
      </c>
      <c r="Q664" s="1" t="s">
        <v>569</v>
      </c>
      <c r="R664" s="1" t="s">
        <v>26</v>
      </c>
      <c r="S664" s="1" t="s">
        <v>27</v>
      </c>
      <c r="T664" s="1" t="s">
        <v>28</v>
      </c>
      <c r="U664" s="1" t="s">
        <v>568</v>
      </c>
      <c r="W664" s="1" t="str">
        <f>IF($N$11="ENTER INITIALS","",IF(V664="","INVALID",IF(V664&lt;33,"VALID","INVALID")))</f>
        <v/>
      </c>
      <c r="X664" s="5" t="e" cm="1">
        <f t="array" ref="X664">_xlfn.IFS(W664="VALID",1,W664="INVALID",0,W664="NO AMP",0)</f>
        <v>#N/A</v>
      </c>
      <c r="Y664" s="10">
        <v>163</v>
      </c>
    </row>
    <row r="665" spans="16:25">
      <c r="P665" s="1" t="str">
        <f t="shared" si="16"/>
        <v/>
      </c>
      <c r="Q665" s="1" t="s">
        <v>569</v>
      </c>
      <c r="R665" s="1" t="s">
        <v>33</v>
      </c>
      <c r="S665" s="1" t="s">
        <v>34</v>
      </c>
      <c r="T665" s="1" t="s">
        <v>28</v>
      </c>
      <c r="U665" s="1" t="s">
        <v>568</v>
      </c>
      <c r="W665" s="1" t="str">
        <f>IF($N$11="ENTER INITIALS","",IF(V665="","NO",IF(V665&lt;33,"YES","NO")))</f>
        <v/>
      </c>
      <c r="X665" s="5" t="e" cm="1">
        <f t="array" ref="X665">_xlfn.IFS(W665="YES",1,W665="NO",0,W665="NO AMP",0)</f>
        <v>#N/A</v>
      </c>
      <c r="Y665" s="10">
        <v>163</v>
      </c>
    </row>
    <row r="666" spans="16:25">
      <c r="P666" s="1" t="str">
        <f t="shared" si="16"/>
        <v/>
      </c>
      <c r="Q666" s="1" t="s">
        <v>570</v>
      </c>
      <c r="R666" s="1" t="s">
        <v>26</v>
      </c>
      <c r="S666" s="1" t="s">
        <v>27</v>
      </c>
      <c r="T666" s="1" t="s">
        <v>28</v>
      </c>
      <c r="U666" s="1" t="s">
        <v>571</v>
      </c>
      <c r="W666" s="1" t="str">
        <f>IF($N$11="ENTER INITIALS","",IF(V666="","INVALID",IF(V666&lt;33,"VALID","INVALID")))</f>
        <v/>
      </c>
      <c r="X666" s="5" t="e" cm="1">
        <f t="array" ref="X666">_xlfn.IFS(W666="VALID",1,W666="INVALID",0,W666="NO AMP",0)</f>
        <v>#N/A</v>
      </c>
      <c r="Y666" s="10">
        <v>164</v>
      </c>
    </row>
    <row r="667" spans="16:25">
      <c r="P667" s="1" t="str">
        <f t="shared" si="16"/>
        <v/>
      </c>
      <c r="Q667" s="1" t="s">
        <v>570</v>
      </c>
      <c r="R667" s="1" t="s">
        <v>33</v>
      </c>
      <c r="S667" s="1" t="s">
        <v>34</v>
      </c>
      <c r="T667" s="1" t="s">
        <v>28</v>
      </c>
      <c r="U667" s="1" t="s">
        <v>571</v>
      </c>
      <c r="W667" s="1" t="str">
        <f>IF($N$11="ENTER INITIALS","",IF(V667="","NO",IF(V667&lt;33,"YES","NO")))</f>
        <v/>
      </c>
      <c r="X667" s="5" t="e" cm="1">
        <f t="array" ref="X667">_xlfn.IFS(W667="YES",1,W667="NO",0,W667="NO AMP",0)</f>
        <v>#N/A</v>
      </c>
      <c r="Y667" s="10">
        <v>164</v>
      </c>
    </row>
    <row r="668" spans="16:25">
      <c r="P668" s="1" t="str">
        <f t="shared" si="16"/>
        <v/>
      </c>
      <c r="Q668" s="1" t="s">
        <v>572</v>
      </c>
      <c r="R668" s="1" t="s">
        <v>26</v>
      </c>
      <c r="S668" s="1" t="s">
        <v>27</v>
      </c>
      <c r="T668" s="1" t="s">
        <v>28</v>
      </c>
      <c r="U668" s="1" t="s">
        <v>571</v>
      </c>
      <c r="W668" s="1" t="str">
        <f>IF($N$11="ENTER INITIALS","",IF(V668="","INVALID",IF(V668&lt;33,"VALID","INVALID")))</f>
        <v/>
      </c>
      <c r="X668" s="5" t="e" cm="1">
        <f t="array" ref="X668">_xlfn.IFS(W668="VALID",1,W668="INVALID",0,W668="NO AMP",0)</f>
        <v>#N/A</v>
      </c>
      <c r="Y668" s="10">
        <v>164</v>
      </c>
    </row>
    <row r="669" spans="16:25">
      <c r="P669" s="1" t="str">
        <f t="shared" si="16"/>
        <v/>
      </c>
      <c r="Q669" s="1" t="s">
        <v>572</v>
      </c>
      <c r="R669" s="1" t="s">
        <v>33</v>
      </c>
      <c r="S669" s="1" t="s">
        <v>34</v>
      </c>
      <c r="T669" s="1" t="s">
        <v>28</v>
      </c>
      <c r="U669" s="1" t="s">
        <v>571</v>
      </c>
      <c r="W669" s="1" t="str">
        <f>IF($N$11="ENTER INITIALS","",IF(V669="","NO",IF(V669&lt;33,"YES","NO")))</f>
        <v/>
      </c>
      <c r="X669" s="5" t="e" cm="1">
        <f t="array" ref="X669">_xlfn.IFS(W669="YES",1,W669="NO",0,W669="NO AMP",0)</f>
        <v>#N/A</v>
      </c>
      <c r="Y669" s="10">
        <v>164</v>
      </c>
    </row>
    <row r="670" spans="16:25">
      <c r="P670" s="1" t="str">
        <f t="shared" si="16"/>
        <v/>
      </c>
      <c r="Q670" s="1" t="s">
        <v>573</v>
      </c>
      <c r="R670" s="1" t="s">
        <v>26</v>
      </c>
      <c r="S670" s="1" t="s">
        <v>27</v>
      </c>
      <c r="T670" s="1" t="s">
        <v>28</v>
      </c>
      <c r="U670" s="1" t="s">
        <v>574</v>
      </c>
      <c r="W670" s="1" t="str">
        <f>IF($N$11="ENTER INITIALS","",IF(V670="","INVALID",IF(V670&lt;33,"VALID","INVALID")))</f>
        <v/>
      </c>
      <c r="X670" s="5" t="e" cm="1">
        <f t="array" ref="X670">_xlfn.IFS(W670="VALID",1,W670="INVALID",0,W670="NO AMP",0)</f>
        <v>#N/A</v>
      </c>
      <c r="Y670" s="10">
        <v>165</v>
      </c>
    </row>
    <row r="671" spans="16:25">
      <c r="P671" s="1" t="str">
        <f t="shared" si="16"/>
        <v/>
      </c>
      <c r="Q671" s="1" t="s">
        <v>573</v>
      </c>
      <c r="R671" s="1" t="s">
        <v>33</v>
      </c>
      <c r="S671" s="1" t="s">
        <v>34</v>
      </c>
      <c r="T671" s="1" t="s">
        <v>28</v>
      </c>
      <c r="U671" s="1" t="s">
        <v>574</v>
      </c>
      <c r="W671" s="1" t="str">
        <f>IF($N$11="ENTER INITIALS","",IF(V671="","NO",IF(V671&lt;33,"YES","NO")))</f>
        <v/>
      </c>
      <c r="X671" s="5" t="e" cm="1">
        <f t="array" ref="X671">_xlfn.IFS(W671="YES",1,W671="NO",0,W671="NO AMP",0)</f>
        <v>#N/A</v>
      </c>
      <c r="Y671" s="10">
        <v>165</v>
      </c>
    </row>
    <row r="672" spans="16:25">
      <c r="P672" s="1" t="str">
        <f t="shared" si="16"/>
        <v/>
      </c>
      <c r="Q672" s="1" t="s">
        <v>575</v>
      </c>
      <c r="R672" s="1" t="s">
        <v>26</v>
      </c>
      <c r="S672" s="1" t="s">
        <v>27</v>
      </c>
      <c r="T672" s="1" t="s">
        <v>28</v>
      </c>
      <c r="U672" s="1" t="s">
        <v>574</v>
      </c>
      <c r="W672" s="1" t="str">
        <f>IF($N$11="ENTER INITIALS","",IF(V672="","INVALID",IF(V672&lt;33,"VALID","INVALID")))</f>
        <v/>
      </c>
      <c r="X672" s="5" t="e" cm="1">
        <f t="array" ref="X672">_xlfn.IFS(W672="VALID",1,W672="INVALID",0,W672="NO AMP",0)</f>
        <v>#N/A</v>
      </c>
      <c r="Y672" s="10">
        <v>165</v>
      </c>
    </row>
    <row r="673" spans="16:25">
      <c r="P673" s="1" t="str">
        <f t="shared" si="16"/>
        <v/>
      </c>
      <c r="Q673" s="1" t="s">
        <v>575</v>
      </c>
      <c r="R673" s="1" t="s">
        <v>33</v>
      </c>
      <c r="S673" s="1" t="s">
        <v>34</v>
      </c>
      <c r="T673" s="1" t="s">
        <v>28</v>
      </c>
      <c r="U673" s="1" t="s">
        <v>574</v>
      </c>
      <c r="W673" s="1" t="str">
        <f>IF($N$11="ENTER INITIALS","",IF(V673="","NO",IF(V673&lt;33,"YES","NO")))</f>
        <v/>
      </c>
      <c r="X673" s="5" t="e" cm="1">
        <f t="array" ref="X673">_xlfn.IFS(W673="YES",1,W673="NO",0,W673="NO AMP",0)</f>
        <v>#N/A</v>
      </c>
      <c r="Y673" s="10">
        <v>165</v>
      </c>
    </row>
    <row r="674" spans="16:25">
      <c r="P674" s="1" t="str">
        <f t="shared" si="16"/>
        <v/>
      </c>
      <c r="Q674" s="1" t="s">
        <v>576</v>
      </c>
      <c r="R674" s="1" t="s">
        <v>26</v>
      </c>
      <c r="S674" s="1" t="s">
        <v>27</v>
      </c>
      <c r="T674" s="1" t="s">
        <v>28</v>
      </c>
      <c r="U674" s="1" t="s">
        <v>577</v>
      </c>
      <c r="W674" s="1" t="str">
        <f>IF($N$11="ENTER INITIALS","",IF(V674="","INVALID",IF(V674&lt;33,"VALID","INVALID")))</f>
        <v/>
      </c>
      <c r="X674" s="5" t="e" cm="1">
        <f t="array" ref="X674">_xlfn.IFS(W674="VALID",1,W674="INVALID",0,W674="NO AMP",0)</f>
        <v>#N/A</v>
      </c>
      <c r="Y674" s="10">
        <v>166</v>
      </c>
    </row>
    <row r="675" spans="16:25">
      <c r="P675" s="1" t="str">
        <f t="shared" si="16"/>
        <v/>
      </c>
      <c r="Q675" s="1" t="s">
        <v>576</v>
      </c>
      <c r="R675" s="1" t="s">
        <v>33</v>
      </c>
      <c r="S675" s="1" t="s">
        <v>34</v>
      </c>
      <c r="T675" s="1" t="s">
        <v>28</v>
      </c>
      <c r="U675" s="1" t="s">
        <v>577</v>
      </c>
      <c r="W675" s="1" t="str">
        <f>IF($N$11="ENTER INITIALS","",IF(V675="","NO",IF(V675&lt;33,"YES","NO")))</f>
        <v/>
      </c>
      <c r="X675" s="5" t="e" cm="1">
        <f t="array" ref="X675">_xlfn.IFS(W675="YES",1,W675="NO",0,W675="NO AMP",0)</f>
        <v>#N/A</v>
      </c>
      <c r="Y675" s="10">
        <v>166</v>
      </c>
    </row>
    <row r="676" spans="16:25">
      <c r="P676" s="1" t="str">
        <f t="shared" si="16"/>
        <v/>
      </c>
      <c r="Q676" s="1" t="s">
        <v>578</v>
      </c>
      <c r="R676" s="1" t="s">
        <v>26</v>
      </c>
      <c r="S676" s="1" t="s">
        <v>27</v>
      </c>
      <c r="T676" s="1" t="s">
        <v>28</v>
      </c>
      <c r="U676" s="1" t="s">
        <v>577</v>
      </c>
      <c r="W676" s="1" t="str">
        <f>IF($N$11="ENTER INITIALS","",IF(V676="","INVALID",IF(V676&lt;33,"VALID","INVALID")))</f>
        <v/>
      </c>
      <c r="X676" s="5" t="e" cm="1">
        <f t="array" ref="X676">_xlfn.IFS(W676="VALID",1,W676="INVALID",0,W676="NO AMP",0)</f>
        <v>#N/A</v>
      </c>
      <c r="Y676" s="10">
        <v>166</v>
      </c>
    </row>
    <row r="677" spans="16:25">
      <c r="P677" s="1" t="str">
        <f t="shared" si="16"/>
        <v/>
      </c>
      <c r="Q677" s="1" t="s">
        <v>578</v>
      </c>
      <c r="R677" s="1" t="s">
        <v>33</v>
      </c>
      <c r="S677" s="1" t="s">
        <v>34</v>
      </c>
      <c r="T677" s="1" t="s">
        <v>28</v>
      </c>
      <c r="U677" s="1" t="s">
        <v>577</v>
      </c>
      <c r="W677" s="1" t="str">
        <f>IF($N$11="ENTER INITIALS","",IF(V677="","NO",IF(V677&lt;33,"YES","NO")))</f>
        <v/>
      </c>
      <c r="X677" s="5" t="e" cm="1">
        <f t="array" ref="X677">_xlfn.IFS(W677="YES",1,W677="NO",0,W677="NO AMP",0)</f>
        <v>#N/A</v>
      </c>
      <c r="Y677" s="10">
        <v>166</v>
      </c>
    </row>
    <row r="678" spans="16:25">
      <c r="P678" s="1" t="str">
        <f t="shared" si="16"/>
        <v/>
      </c>
      <c r="Q678" s="1" t="s">
        <v>579</v>
      </c>
      <c r="R678" s="1" t="s">
        <v>26</v>
      </c>
      <c r="S678" s="1" t="s">
        <v>27</v>
      </c>
      <c r="T678" s="1" t="s">
        <v>28</v>
      </c>
      <c r="U678" s="1" t="s">
        <v>580</v>
      </c>
      <c r="W678" s="1" t="str">
        <f>IF($N$11="ENTER INITIALS","",IF(V678="","INVALID",IF(V678&lt;33,"VALID","INVALID")))</f>
        <v/>
      </c>
      <c r="X678" s="5" t="e" cm="1">
        <f t="array" ref="X678">_xlfn.IFS(W678="VALID",1,W678="INVALID",0,W678="NO AMP",0)</f>
        <v>#N/A</v>
      </c>
      <c r="Y678" s="10">
        <v>167</v>
      </c>
    </row>
    <row r="679" spans="16:25">
      <c r="P679" s="1" t="str">
        <f t="shared" si="16"/>
        <v/>
      </c>
      <c r="Q679" s="1" t="s">
        <v>579</v>
      </c>
      <c r="R679" s="1" t="s">
        <v>33</v>
      </c>
      <c r="S679" s="1" t="s">
        <v>34</v>
      </c>
      <c r="T679" s="1" t="s">
        <v>28</v>
      </c>
      <c r="U679" s="1" t="s">
        <v>580</v>
      </c>
      <c r="W679" s="1" t="str">
        <f>IF($N$11="ENTER INITIALS","",IF(V679="","NO",IF(V679&lt;33,"YES","NO")))</f>
        <v/>
      </c>
      <c r="X679" s="5" t="e" cm="1">
        <f t="array" ref="X679">_xlfn.IFS(W679="YES",1,W679="NO",0,W679="NO AMP",0)</f>
        <v>#N/A</v>
      </c>
      <c r="Y679" s="10">
        <v>167</v>
      </c>
    </row>
    <row r="680" spans="16:25">
      <c r="P680" s="1" t="str">
        <f t="shared" si="16"/>
        <v/>
      </c>
      <c r="Q680" s="1" t="s">
        <v>581</v>
      </c>
      <c r="R680" s="1" t="s">
        <v>26</v>
      </c>
      <c r="S680" s="1" t="s">
        <v>27</v>
      </c>
      <c r="T680" s="1" t="s">
        <v>28</v>
      </c>
      <c r="U680" s="1" t="s">
        <v>580</v>
      </c>
      <c r="W680" s="1" t="str">
        <f>IF($N$11="ENTER INITIALS","",IF(V680="","INVALID",IF(V680&lt;33,"VALID","INVALID")))</f>
        <v/>
      </c>
      <c r="X680" s="5" t="e" cm="1">
        <f t="array" ref="X680">_xlfn.IFS(W680="VALID",1,W680="INVALID",0,W680="NO AMP",0)</f>
        <v>#N/A</v>
      </c>
      <c r="Y680" s="10">
        <v>167</v>
      </c>
    </row>
    <row r="681" spans="16:25">
      <c r="P681" s="1" t="str">
        <f t="shared" si="16"/>
        <v/>
      </c>
      <c r="Q681" s="1" t="s">
        <v>581</v>
      </c>
      <c r="R681" s="1" t="s">
        <v>33</v>
      </c>
      <c r="S681" s="1" t="s">
        <v>34</v>
      </c>
      <c r="T681" s="1" t="s">
        <v>28</v>
      </c>
      <c r="U681" s="1" t="s">
        <v>580</v>
      </c>
      <c r="W681" s="1" t="str">
        <f>IF($N$11="ENTER INITIALS","",IF(V681="","NO",IF(V681&lt;33,"YES","NO")))</f>
        <v/>
      </c>
      <c r="X681" s="5" t="e" cm="1">
        <f t="array" ref="X681">_xlfn.IFS(W681="YES",1,W681="NO",0,W681="NO AMP",0)</f>
        <v>#N/A</v>
      </c>
      <c r="Y681" s="10">
        <v>167</v>
      </c>
    </row>
    <row r="682" spans="16:25">
      <c r="P682" s="1" t="str">
        <f t="shared" si="16"/>
        <v/>
      </c>
      <c r="Q682" s="1" t="s">
        <v>582</v>
      </c>
      <c r="R682" s="1" t="s">
        <v>26</v>
      </c>
      <c r="S682" s="1" t="s">
        <v>27</v>
      </c>
      <c r="T682" s="1" t="s">
        <v>28</v>
      </c>
      <c r="U682" s="1" t="s">
        <v>583</v>
      </c>
      <c r="W682" s="1" t="str">
        <f>IF($N$11="ENTER INITIALS","",IF(V682="","INVALID",IF(V682&lt;33,"VALID","INVALID")))</f>
        <v/>
      </c>
      <c r="X682" s="5" t="e" cm="1">
        <f t="array" ref="X682">_xlfn.IFS(W682="VALID",1,W682="INVALID",0,W682="NO AMP",0)</f>
        <v>#N/A</v>
      </c>
      <c r="Y682" s="10">
        <v>168</v>
      </c>
    </row>
    <row r="683" spans="16:25">
      <c r="P683" s="1" t="str">
        <f t="shared" si="16"/>
        <v/>
      </c>
      <c r="Q683" s="1" t="s">
        <v>582</v>
      </c>
      <c r="R683" s="1" t="s">
        <v>33</v>
      </c>
      <c r="S683" s="1" t="s">
        <v>34</v>
      </c>
      <c r="T683" s="1" t="s">
        <v>28</v>
      </c>
      <c r="U683" s="1" t="s">
        <v>583</v>
      </c>
      <c r="W683" s="1" t="str">
        <f>IF($N$11="ENTER INITIALS","",IF(V683="","NO",IF(V683&lt;33,"YES","NO")))</f>
        <v/>
      </c>
      <c r="X683" s="5" t="e" cm="1">
        <f t="array" ref="X683">_xlfn.IFS(W683="YES",1,W683="NO",0,W683="NO AMP",0)</f>
        <v>#N/A</v>
      </c>
      <c r="Y683" s="10">
        <v>168</v>
      </c>
    </row>
    <row r="684" spans="16:25">
      <c r="P684" s="1" t="str">
        <f t="shared" si="16"/>
        <v/>
      </c>
      <c r="Q684" s="1" t="s">
        <v>584</v>
      </c>
      <c r="R684" s="1" t="s">
        <v>26</v>
      </c>
      <c r="S684" s="1" t="s">
        <v>27</v>
      </c>
      <c r="T684" s="1" t="s">
        <v>28</v>
      </c>
      <c r="U684" s="1" t="s">
        <v>583</v>
      </c>
      <c r="W684" s="1" t="str">
        <f>IF($N$11="ENTER INITIALS","",IF(V684="","INVALID",IF(V684&lt;33,"VALID","INVALID")))</f>
        <v/>
      </c>
      <c r="X684" s="5" t="e" cm="1">
        <f t="array" ref="X684">_xlfn.IFS(W684="VALID",1,W684="INVALID",0,W684="NO AMP",0)</f>
        <v>#N/A</v>
      </c>
      <c r="Y684" s="10">
        <v>168</v>
      </c>
    </row>
    <row r="685" spans="16:25">
      <c r="P685" s="1" t="str">
        <f t="shared" si="16"/>
        <v/>
      </c>
      <c r="Q685" s="1" t="s">
        <v>584</v>
      </c>
      <c r="R685" s="1" t="s">
        <v>33</v>
      </c>
      <c r="S685" s="1" t="s">
        <v>34</v>
      </c>
      <c r="T685" s="1" t="s">
        <v>28</v>
      </c>
      <c r="U685" s="1" t="s">
        <v>583</v>
      </c>
      <c r="W685" s="1" t="str">
        <f>IF($N$11="ENTER INITIALS","",IF(V685="","NO",IF(V685&lt;33,"YES","NO")))</f>
        <v/>
      </c>
      <c r="X685" s="5" t="e" cm="1">
        <f t="array" ref="X685">_xlfn.IFS(W685="YES",1,W685="NO",0,W685="NO AMP",0)</f>
        <v>#N/A</v>
      </c>
      <c r="Y685" s="10">
        <v>168</v>
      </c>
    </row>
    <row r="686" spans="16:25">
      <c r="P686" s="1" t="str">
        <f t="shared" si="16"/>
        <v/>
      </c>
      <c r="Q686" s="1" t="s">
        <v>585</v>
      </c>
      <c r="R686" s="1" t="s">
        <v>26</v>
      </c>
      <c r="S686" s="1" t="s">
        <v>27</v>
      </c>
      <c r="T686" s="1" t="s">
        <v>28</v>
      </c>
      <c r="U686" s="1" t="s">
        <v>586</v>
      </c>
      <c r="W686" s="1" t="str">
        <f>IF($N$11="ENTER INITIALS","",IF(V686="","INVALID",IF(V686&lt;33,"VALID","INVALID")))</f>
        <v/>
      </c>
      <c r="X686" s="5" t="e" cm="1">
        <f t="array" ref="X686">_xlfn.IFS(W686="VALID",1,W686="INVALID",0,W686="NO AMP",0)</f>
        <v>#N/A</v>
      </c>
      <c r="Y686" s="10">
        <v>169</v>
      </c>
    </row>
    <row r="687" spans="16:25">
      <c r="P687" s="1" t="str">
        <f t="shared" si="16"/>
        <v/>
      </c>
      <c r="Q687" s="1" t="s">
        <v>585</v>
      </c>
      <c r="R687" s="1" t="s">
        <v>33</v>
      </c>
      <c r="S687" s="1" t="s">
        <v>34</v>
      </c>
      <c r="T687" s="1" t="s">
        <v>28</v>
      </c>
      <c r="U687" s="1" t="s">
        <v>586</v>
      </c>
      <c r="W687" s="1" t="str">
        <f>IF($N$11="ENTER INITIALS","",IF(V687="","NO",IF(V687&lt;33,"YES","NO")))</f>
        <v/>
      </c>
      <c r="X687" s="5" t="e" cm="1">
        <f t="array" ref="X687">_xlfn.IFS(W687="YES",1,W687="NO",0,W687="NO AMP",0)</f>
        <v>#N/A</v>
      </c>
      <c r="Y687" s="10">
        <v>169</v>
      </c>
    </row>
    <row r="688" spans="16:25">
      <c r="P688" s="1" t="str">
        <f t="shared" si="16"/>
        <v/>
      </c>
      <c r="Q688" s="1" t="s">
        <v>587</v>
      </c>
      <c r="R688" s="1" t="s">
        <v>26</v>
      </c>
      <c r="S688" s="1" t="s">
        <v>27</v>
      </c>
      <c r="T688" s="1" t="s">
        <v>28</v>
      </c>
      <c r="U688" s="1" t="s">
        <v>586</v>
      </c>
      <c r="W688" s="1" t="str">
        <f>IF($N$11="ENTER INITIALS","",IF(V688="","INVALID",IF(V688&lt;33,"VALID","INVALID")))</f>
        <v/>
      </c>
      <c r="X688" s="5" t="e" cm="1">
        <f t="array" ref="X688">_xlfn.IFS(W688="VALID",1,W688="INVALID",0,W688="NO AMP",0)</f>
        <v>#N/A</v>
      </c>
      <c r="Y688" s="10">
        <v>169</v>
      </c>
    </row>
    <row r="689" spans="16:25">
      <c r="P689" s="1" t="str">
        <f t="shared" si="16"/>
        <v/>
      </c>
      <c r="Q689" s="1" t="s">
        <v>587</v>
      </c>
      <c r="R689" s="1" t="s">
        <v>33</v>
      </c>
      <c r="S689" s="1" t="s">
        <v>34</v>
      </c>
      <c r="T689" s="1" t="s">
        <v>28</v>
      </c>
      <c r="U689" s="1" t="s">
        <v>586</v>
      </c>
      <c r="W689" s="1" t="str">
        <f>IF($N$11="ENTER INITIALS","",IF(V689="","NO",IF(V689&lt;33,"YES","NO")))</f>
        <v/>
      </c>
      <c r="X689" s="5" t="e" cm="1">
        <f t="array" ref="X689">_xlfn.IFS(W689="YES",1,W689="NO",0,W689="NO AMP",0)</f>
        <v>#N/A</v>
      </c>
      <c r="Y689" s="10">
        <v>169</v>
      </c>
    </row>
    <row r="690" spans="16:25">
      <c r="P690" s="1" t="str">
        <f t="shared" si="16"/>
        <v/>
      </c>
      <c r="Q690" s="1" t="s">
        <v>588</v>
      </c>
      <c r="R690" s="1" t="s">
        <v>26</v>
      </c>
      <c r="S690" s="1" t="s">
        <v>27</v>
      </c>
      <c r="T690" s="1" t="s">
        <v>28</v>
      </c>
      <c r="U690" s="1" t="s">
        <v>589</v>
      </c>
      <c r="W690" s="1" t="str">
        <f>IF($N$11="ENTER INITIALS","",IF(V690="","INVALID",IF(V690&lt;33,"VALID","INVALID")))</f>
        <v/>
      </c>
      <c r="X690" s="5" t="e" cm="1">
        <f t="array" ref="X690">_xlfn.IFS(W690="VALID",1,W690="INVALID",0,W690="NO AMP",0)</f>
        <v>#N/A</v>
      </c>
      <c r="Y690" s="10">
        <v>170</v>
      </c>
    </row>
    <row r="691" spans="16:25">
      <c r="P691" s="1" t="str">
        <f t="shared" si="16"/>
        <v/>
      </c>
      <c r="Q691" s="1" t="s">
        <v>588</v>
      </c>
      <c r="R691" s="1" t="s">
        <v>33</v>
      </c>
      <c r="S691" s="1" t="s">
        <v>34</v>
      </c>
      <c r="T691" s="1" t="s">
        <v>28</v>
      </c>
      <c r="U691" s="1" t="s">
        <v>589</v>
      </c>
      <c r="W691" s="1" t="str">
        <f>IF($N$11="ENTER INITIALS","",IF(V691="","NO",IF(V691&lt;33,"YES","NO")))</f>
        <v/>
      </c>
      <c r="X691" s="5" t="e" cm="1">
        <f t="array" ref="X691">_xlfn.IFS(W691="YES",1,W691="NO",0,W691="NO AMP",0)</f>
        <v>#N/A</v>
      </c>
      <c r="Y691" s="10">
        <v>170</v>
      </c>
    </row>
    <row r="692" spans="16:25">
      <c r="P692" s="1" t="str">
        <f t="shared" si="16"/>
        <v/>
      </c>
      <c r="Q692" s="1" t="s">
        <v>590</v>
      </c>
      <c r="R692" s="1" t="s">
        <v>26</v>
      </c>
      <c r="S692" s="1" t="s">
        <v>27</v>
      </c>
      <c r="T692" s="1" t="s">
        <v>28</v>
      </c>
      <c r="U692" s="1" t="s">
        <v>589</v>
      </c>
      <c r="W692" s="1" t="str">
        <f>IF($N$11="ENTER INITIALS","",IF(V692="","INVALID",IF(V692&lt;33,"VALID","INVALID")))</f>
        <v/>
      </c>
      <c r="X692" s="5" t="e" cm="1">
        <f t="array" ref="X692">_xlfn.IFS(W692="VALID",1,W692="INVALID",0,W692="NO AMP",0)</f>
        <v>#N/A</v>
      </c>
      <c r="Y692" s="10">
        <v>170</v>
      </c>
    </row>
    <row r="693" spans="16:25">
      <c r="P693" s="1" t="str">
        <f t="shared" si="16"/>
        <v/>
      </c>
      <c r="Q693" s="1" t="s">
        <v>590</v>
      </c>
      <c r="R693" s="1" t="s">
        <v>33</v>
      </c>
      <c r="S693" s="1" t="s">
        <v>34</v>
      </c>
      <c r="T693" s="1" t="s">
        <v>28</v>
      </c>
      <c r="U693" s="1" t="s">
        <v>589</v>
      </c>
      <c r="W693" s="1" t="str">
        <f>IF($N$11="ENTER INITIALS","",IF(V693="","NO",IF(V693&lt;33,"YES","NO")))</f>
        <v/>
      </c>
      <c r="X693" s="5" t="e" cm="1">
        <f t="array" ref="X693">_xlfn.IFS(W693="YES",1,W693="NO",0,W693="NO AMP",0)</f>
        <v>#N/A</v>
      </c>
      <c r="Y693" s="10">
        <v>170</v>
      </c>
    </row>
    <row r="694" spans="16:25">
      <c r="P694" s="1" t="str">
        <f t="shared" si="16"/>
        <v/>
      </c>
      <c r="Q694" s="1" t="s">
        <v>591</v>
      </c>
      <c r="R694" s="1" t="s">
        <v>26</v>
      </c>
      <c r="S694" s="1" t="s">
        <v>27</v>
      </c>
      <c r="T694" s="1" t="s">
        <v>28</v>
      </c>
      <c r="U694" s="1" t="s">
        <v>592</v>
      </c>
      <c r="W694" s="1" t="str">
        <f>IF($N$11="ENTER INITIALS","",IF(V694="","INVALID",IF(V694&lt;33,"VALID","INVALID")))</f>
        <v/>
      </c>
      <c r="X694" s="5" t="e" cm="1">
        <f t="array" ref="X694">_xlfn.IFS(W694="VALID",1,W694="INVALID",0,W694="NO AMP",0)</f>
        <v>#N/A</v>
      </c>
      <c r="Y694" s="10">
        <v>171</v>
      </c>
    </row>
    <row r="695" spans="16:25">
      <c r="P695" s="1" t="str">
        <f t="shared" si="16"/>
        <v/>
      </c>
      <c r="Q695" s="1" t="s">
        <v>591</v>
      </c>
      <c r="R695" s="1" t="s">
        <v>33</v>
      </c>
      <c r="S695" s="1" t="s">
        <v>34</v>
      </c>
      <c r="T695" s="1" t="s">
        <v>28</v>
      </c>
      <c r="U695" s="1" t="s">
        <v>592</v>
      </c>
      <c r="W695" s="1" t="str">
        <f>IF($N$11="ENTER INITIALS","",IF(V695="","NO",IF(V695&lt;33,"YES","NO")))</f>
        <v/>
      </c>
      <c r="X695" s="5" t="e" cm="1">
        <f t="array" ref="X695">_xlfn.IFS(W695="YES",1,W695="NO",0,W695="NO AMP",0)</f>
        <v>#N/A</v>
      </c>
      <c r="Y695" s="10">
        <v>171</v>
      </c>
    </row>
    <row r="696" spans="16:25">
      <c r="P696" s="1" t="str">
        <f t="shared" si="16"/>
        <v/>
      </c>
      <c r="Q696" s="1" t="s">
        <v>593</v>
      </c>
      <c r="R696" s="1" t="s">
        <v>26</v>
      </c>
      <c r="S696" s="1" t="s">
        <v>27</v>
      </c>
      <c r="T696" s="1" t="s">
        <v>28</v>
      </c>
      <c r="U696" s="1" t="s">
        <v>592</v>
      </c>
      <c r="W696" s="1" t="str">
        <f>IF($N$11="ENTER INITIALS","",IF(V696="","INVALID",IF(V696&lt;33,"VALID","INVALID")))</f>
        <v/>
      </c>
      <c r="X696" s="5" t="e" cm="1">
        <f t="array" ref="X696">_xlfn.IFS(W696="VALID",1,W696="INVALID",0,W696="NO AMP",0)</f>
        <v>#N/A</v>
      </c>
      <c r="Y696" s="10">
        <v>171</v>
      </c>
    </row>
    <row r="697" spans="16:25">
      <c r="P697" s="1" t="str">
        <f t="shared" si="16"/>
        <v/>
      </c>
      <c r="Q697" s="1" t="s">
        <v>593</v>
      </c>
      <c r="R697" s="1" t="s">
        <v>33</v>
      </c>
      <c r="S697" s="1" t="s">
        <v>34</v>
      </c>
      <c r="T697" s="1" t="s">
        <v>28</v>
      </c>
      <c r="U697" s="1" t="s">
        <v>592</v>
      </c>
      <c r="W697" s="1" t="str">
        <f>IF($N$11="ENTER INITIALS","",IF(V697="","NO",IF(V697&lt;33,"YES","NO")))</f>
        <v/>
      </c>
      <c r="X697" s="5" t="e" cm="1">
        <f t="array" ref="X697">_xlfn.IFS(W697="YES",1,W697="NO",0,W697="NO AMP",0)</f>
        <v>#N/A</v>
      </c>
      <c r="Y697" s="10">
        <v>171</v>
      </c>
    </row>
    <row r="698" spans="16:25">
      <c r="P698" s="1" t="str">
        <f t="shared" si="16"/>
        <v/>
      </c>
      <c r="Q698" s="1" t="s">
        <v>594</v>
      </c>
      <c r="R698" s="1" t="s">
        <v>26</v>
      </c>
      <c r="S698" s="1" t="s">
        <v>27</v>
      </c>
      <c r="T698" s="1" t="s">
        <v>28</v>
      </c>
      <c r="U698" s="1" t="s">
        <v>595</v>
      </c>
      <c r="W698" s="1" t="str">
        <f>IF($N$11="ENTER INITIALS","",IF(V698="","INVALID",IF(V698&lt;33,"VALID","INVALID")))</f>
        <v/>
      </c>
      <c r="X698" s="5" t="e" cm="1">
        <f t="array" ref="X698">_xlfn.IFS(W698="VALID",1,W698="INVALID",0,W698="NO AMP",0)</f>
        <v>#N/A</v>
      </c>
      <c r="Y698" s="10">
        <v>172</v>
      </c>
    </row>
    <row r="699" spans="16:25">
      <c r="P699" s="1" t="str">
        <f t="shared" si="16"/>
        <v/>
      </c>
      <c r="Q699" s="1" t="s">
        <v>594</v>
      </c>
      <c r="R699" s="1" t="s">
        <v>33</v>
      </c>
      <c r="S699" s="1" t="s">
        <v>34</v>
      </c>
      <c r="T699" s="1" t="s">
        <v>28</v>
      </c>
      <c r="U699" s="1" t="s">
        <v>595</v>
      </c>
      <c r="W699" s="1" t="str">
        <f>IF($N$11="ENTER INITIALS","",IF(V699="","NO",IF(V699&lt;33,"YES","NO")))</f>
        <v/>
      </c>
      <c r="X699" s="5" t="e" cm="1">
        <f t="array" ref="X699">_xlfn.IFS(W699="YES",1,W699="NO",0,W699="NO AMP",0)</f>
        <v>#N/A</v>
      </c>
      <c r="Y699" s="10">
        <v>172</v>
      </c>
    </row>
    <row r="700" spans="16:25">
      <c r="P700" s="1" t="str">
        <f t="shared" si="16"/>
        <v/>
      </c>
      <c r="Q700" s="1" t="s">
        <v>596</v>
      </c>
      <c r="R700" s="1" t="s">
        <v>26</v>
      </c>
      <c r="S700" s="1" t="s">
        <v>27</v>
      </c>
      <c r="T700" s="1" t="s">
        <v>28</v>
      </c>
      <c r="U700" s="1" t="s">
        <v>595</v>
      </c>
      <c r="W700" s="1" t="str">
        <f>IF($N$11="ENTER INITIALS","",IF(V700="","INVALID",IF(V700&lt;33,"VALID","INVALID")))</f>
        <v/>
      </c>
      <c r="X700" s="5" t="e" cm="1">
        <f t="array" ref="X700">_xlfn.IFS(W700="VALID",1,W700="INVALID",0,W700="NO AMP",0)</f>
        <v>#N/A</v>
      </c>
      <c r="Y700" s="10">
        <v>172</v>
      </c>
    </row>
    <row r="701" spans="16:25">
      <c r="P701" s="1" t="str">
        <f t="shared" si="16"/>
        <v/>
      </c>
      <c r="Q701" s="1" t="s">
        <v>596</v>
      </c>
      <c r="R701" s="1" t="s">
        <v>33</v>
      </c>
      <c r="S701" s="1" t="s">
        <v>34</v>
      </c>
      <c r="T701" s="1" t="s">
        <v>28</v>
      </c>
      <c r="U701" s="1" t="s">
        <v>595</v>
      </c>
      <c r="W701" s="1" t="str">
        <f>IF($N$11="ENTER INITIALS","",IF(V701="","NO",IF(V701&lt;33,"YES","NO")))</f>
        <v/>
      </c>
      <c r="X701" s="5" t="e" cm="1">
        <f t="array" ref="X701">_xlfn.IFS(W701="YES",1,W701="NO",0,W701="NO AMP",0)</f>
        <v>#N/A</v>
      </c>
      <c r="Y701" s="10">
        <v>172</v>
      </c>
    </row>
    <row r="702" spans="16:25">
      <c r="P702" s="1" t="str">
        <f t="shared" si="16"/>
        <v/>
      </c>
      <c r="Q702" s="1" t="s">
        <v>597</v>
      </c>
      <c r="R702" s="1" t="s">
        <v>26</v>
      </c>
      <c r="S702" s="1" t="s">
        <v>27</v>
      </c>
      <c r="T702" s="1" t="s">
        <v>28</v>
      </c>
      <c r="U702" s="1" t="s">
        <v>598</v>
      </c>
      <c r="W702" s="1" t="str">
        <f>IF($N$11="ENTER INITIALS","",IF(V702="","INVALID",IF(V702&lt;33,"VALID","INVALID")))</f>
        <v/>
      </c>
      <c r="X702" s="5" t="e" cm="1">
        <f t="array" ref="X702">_xlfn.IFS(W702="VALID",1,W702="INVALID",0,W702="NO AMP",0)</f>
        <v>#N/A</v>
      </c>
      <c r="Y702" s="10">
        <v>173</v>
      </c>
    </row>
    <row r="703" spans="16:25">
      <c r="P703" s="1" t="str">
        <f t="shared" si="16"/>
        <v/>
      </c>
      <c r="Q703" s="1" t="s">
        <v>597</v>
      </c>
      <c r="R703" s="1" t="s">
        <v>33</v>
      </c>
      <c r="S703" s="1" t="s">
        <v>34</v>
      </c>
      <c r="T703" s="1" t="s">
        <v>28</v>
      </c>
      <c r="U703" s="1" t="s">
        <v>598</v>
      </c>
      <c r="W703" s="1" t="str">
        <f>IF($N$11="ENTER INITIALS","",IF(V703="","NO",IF(V703&lt;33,"YES","NO")))</f>
        <v/>
      </c>
      <c r="X703" s="5" t="e" cm="1">
        <f t="array" ref="X703">_xlfn.IFS(W703="YES",1,W703="NO",0,W703="NO AMP",0)</f>
        <v>#N/A</v>
      </c>
      <c r="Y703" s="10">
        <v>173</v>
      </c>
    </row>
    <row r="704" spans="16:25">
      <c r="P704" s="1" t="str">
        <f t="shared" si="16"/>
        <v/>
      </c>
      <c r="Q704" s="1" t="s">
        <v>599</v>
      </c>
      <c r="R704" s="1" t="s">
        <v>26</v>
      </c>
      <c r="S704" s="1" t="s">
        <v>27</v>
      </c>
      <c r="T704" s="1" t="s">
        <v>28</v>
      </c>
      <c r="U704" s="1" t="s">
        <v>598</v>
      </c>
      <c r="W704" s="1" t="str">
        <f>IF($N$11="ENTER INITIALS","",IF(V704="","INVALID",IF(V704&lt;33,"VALID","INVALID")))</f>
        <v/>
      </c>
      <c r="X704" s="5" t="e" cm="1">
        <f t="array" ref="X704">_xlfn.IFS(W704="VALID",1,W704="INVALID",0,W704="NO AMP",0)</f>
        <v>#N/A</v>
      </c>
      <c r="Y704" s="10">
        <v>173</v>
      </c>
    </row>
    <row r="705" spans="16:25">
      <c r="P705" s="1" t="str">
        <f t="shared" si="16"/>
        <v/>
      </c>
      <c r="Q705" s="1" t="s">
        <v>599</v>
      </c>
      <c r="R705" s="1" t="s">
        <v>33</v>
      </c>
      <c r="S705" s="1" t="s">
        <v>34</v>
      </c>
      <c r="T705" s="1" t="s">
        <v>28</v>
      </c>
      <c r="U705" s="1" t="s">
        <v>598</v>
      </c>
      <c r="W705" s="1" t="str">
        <f>IF($N$11="ENTER INITIALS","",IF(V705="","NO",IF(V705&lt;33,"YES","NO")))</f>
        <v/>
      </c>
      <c r="X705" s="5" t="e" cm="1">
        <f t="array" ref="X705">_xlfn.IFS(W705="YES",1,W705="NO",0,W705="NO AMP",0)</f>
        <v>#N/A</v>
      </c>
      <c r="Y705" s="10">
        <v>173</v>
      </c>
    </row>
    <row r="706" spans="16:25">
      <c r="P706" s="1" t="str">
        <f t="shared" si="16"/>
        <v/>
      </c>
      <c r="Q706" s="1" t="s">
        <v>600</v>
      </c>
      <c r="R706" s="1" t="s">
        <v>26</v>
      </c>
      <c r="S706" s="1" t="s">
        <v>27</v>
      </c>
      <c r="T706" s="1" t="s">
        <v>28</v>
      </c>
      <c r="U706" s="1" t="s">
        <v>601</v>
      </c>
      <c r="W706" s="1" t="str">
        <f>IF($N$11="ENTER INITIALS","",IF(V706="","INVALID",IF(V706&lt;33,"VALID","INVALID")))</f>
        <v/>
      </c>
      <c r="X706" s="5" t="e" cm="1">
        <f t="array" ref="X706">_xlfn.IFS(W706="VALID",1,W706="INVALID",0,W706="NO AMP",0)</f>
        <v>#N/A</v>
      </c>
      <c r="Y706" s="10">
        <v>174</v>
      </c>
    </row>
    <row r="707" spans="16:25">
      <c r="P707" s="1" t="str">
        <f t="shared" si="16"/>
        <v/>
      </c>
      <c r="Q707" s="1" t="s">
        <v>600</v>
      </c>
      <c r="R707" s="1" t="s">
        <v>33</v>
      </c>
      <c r="S707" s="1" t="s">
        <v>34</v>
      </c>
      <c r="T707" s="1" t="s">
        <v>28</v>
      </c>
      <c r="U707" s="1" t="s">
        <v>601</v>
      </c>
      <c r="W707" s="1" t="str">
        <f>IF($N$11="ENTER INITIALS","",IF(V707="","NO",IF(V707&lt;33,"YES","NO")))</f>
        <v/>
      </c>
      <c r="X707" s="5" t="e" cm="1">
        <f t="array" ref="X707">_xlfn.IFS(W707="YES",1,W707="NO",0,W707="NO AMP",0)</f>
        <v>#N/A</v>
      </c>
      <c r="Y707" s="10">
        <v>174</v>
      </c>
    </row>
    <row r="708" spans="16:25">
      <c r="P708" s="1" t="str">
        <f t="shared" si="16"/>
        <v/>
      </c>
      <c r="Q708" s="1" t="s">
        <v>602</v>
      </c>
      <c r="R708" s="1" t="s">
        <v>26</v>
      </c>
      <c r="S708" s="1" t="s">
        <v>27</v>
      </c>
      <c r="T708" s="1" t="s">
        <v>28</v>
      </c>
      <c r="U708" s="1" t="s">
        <v>601</v>
      </c>
      <c r="W708" s="1" t="str">
        <f>IF($N$11="ENTER INITIALS","",IF(V708="","INVALID",IF(V708&lt;33,"VALID","INVALID")))</f>
        <v/>
      </c>
      <c r="X708" s="5" t="e" cm="1">
        <f t="array" ref="X708">_xlfn.IFS(W708="VALID",1,W708="INVALID",0,W708="NO AMP",0)</f>
        <v>#N/A</v>
      </c>
      <c r="Y708" s="10">
        <v>174</v>
      </c>
    </row>
    <row r="709" spans="16:25">
      <c r="P709" s="1" t="str">
        <f t="shared" si="16"/>
        <v/>
      </c>
      <c r="Q709" s="1" t="s">
        <v>602</v>
      </c>
      <c r="R709" s="1" t="s">
        <v>33</v>
      </c>
      <c r="S709" s="1" t="s">
        <v>34</v>
      </c>
      <c r="T709" s="1" t="s">
        <v>28</v>
      </c>
      <c r="U709" s="1" t="s">
        <v>601</v>
      </c>
      <c r="W709" s="1" t="str">
        <f>IF($N$11="ENTER INITIALS","",IF(V709="","NO",IF(V709&lt;33,"YES","NO")))</f>
        <v/>
      </c>
      <c r="X709" s="5" t="e" cm="1">
        <f t="array" ref="X709">_xlfn.IFS(W709="YES",1,W709="NO",0,W709="NO AMP",0)</f>
        <v>#N/A</v>
      </c>
      <c r="Y709" s="10">
        <v>174</v>
      </c>
    </row>
    <row r="710" spans="16:25">
      <c r="P710" s="1" t="str">
        <f t="shared" si="16"/>
        <v/>
      </c>
      <c r="Q710" s="1" t="s">
        <v>603</v>
      </c>
      <c r="R710" s="1" t="s">
        <v>26</v>
      </c>
      <c r="S710" s="1" t="s">
        <v>27</v>
      </c>
      <c r="T710" s="1" t="s">
        <v>28</v>
      </c>
      <c r="U710" s="1" t="s">
        <v>604</v>
      </c>
      <c r="W710" s="1" t="str">
        <f>IF($N$11="ENTER INITIALS","",IF(V710="","INVALID",IF(V710&lt;33,"VALID","INVALID")))</f>
        <v/>
      </c>
      <c r="X710" s="5" t="e" cm="1">
        <f t="array" ref="X710">_xlfn.IFS(W710="VALID",1,W710="INVALID",0,W710="NO AMP",0)</f>
        <v>#N/A</v>
      </c>
      <c r="Y710" s="10">
        <v>175</v>
      </c>
    </row>
    <row r="711" spans="16:25">
      <c r="P711" s="1" t="str">
        <f t="shared" si="16"/>
        <v/>
      </c>
      <c r="Q711" s="1" t="s">
        <v>603</v>
      </c>
      <c r="R711" s="1" t="s">
        <v>33</v>
      </c>
      <c r="S711" s="1" t="s">
        <v>34</v>
      </c>
      <c r="T711" s="1" t="s">
        <v>28</v>
      </c>
      <c r="U711" s="1" t="s">
        <v>604</v>
      </c>
      <c r="W711" s="1" t="str">
        <f>IF($N$11="ENTER INITIALS","",IF(V711="","NO",IF(V711&lt;33,"YES","NO")))</f>
        <v/>
      </c>
      <c r="X711" s="5" t="e" cm="1">
        <f t="array" ref="X711">_xlfn.IFS(W711="YES",1,W711="NO",0,W711="NO AMP",0)</f>
        <v>#N/A</v>
      </c>
      <c r="Y711" s="10">
        <v>175</v>
      </c>
    </row>
    <row r="712" spans="16:25">
      <c r="P712" s="1" t="str">
        <f t="shared" si="16"/>
        <v/>
      </c>
      <c r="Q712" s="1" t="s">
        <v>605</v>
      </c>
      <c r="R712" s="1" t="s">
        <v>26</v>
      </c>
      <c r="S712" s="1" t="s">
        <v>27</v>
      </c>
      <c r="T712" s="1" t="s">
        <v>28</v>
      </c>
      <c r="U712" s="1" t="s">
        <v>604</v>
      </c>
      <c r="W712" s="1" t="str">
        <f>IF($N$11="ENTER INITIALS","",IF(V712="","INVALID",IF(V712&lt;33,"VALID","INVALID")))</f>
        <v/>
      </c>
      <c r="X712" s="5" t="e" cm="1">
        <f t="array" ref="X712">_xlfn.IFS(W712="VALID",1,W712="INVALID",0,W712="NO AMP",0)</f>
        <v>#N/A</v>
      </c>
      <c r="Y712" s="10">
        <v>175</v>
      </c>
    </row>
    <row r="713" spans="16:25">
      <c r="P713" s="1" t="str">
        <f t="shared" si="16"/>
        <v/>
      </c>
      <c r="Q713" s="1" t="s">
        <v>605</v>
      </c>
      <c r="R713" s="1" t="s">
        <v>33</v>
      </c>
      <c r="S713" s="1" t="s">
        <v>34</v>
      </c>
      <c r="T713" s="1" t="s">
        <v>28</v>
      </c>
      <c r="U713" s="1" t="s">
        <v>604</v>
      </c>
      <c r="W713" s="1" t="str">
        <f>IF($N$11="ENTER INITIALS","",IF(V713="","NO",IF(V713&lt;33,"YES","NO")))</f>
        <v/>
      </c>
      <c r="X713" s="5" t="e" cm="1">
        <f t="array" ref="X713">_xlfn.IFS(W713="YES",1,W713="NO",0,W713="NO AMP",0)</f>
        <v>#N/A</v>
      </c>
      <c r="Y713" s="10">
        <v>175</v>
      </c>
    </row>
    <row r="714" spans="16:25">
      <c r="P714" s="1" t="str">
        <f t="shared" si="16"/>
        <v/>
      </c>
      <c r="Q714" s="1" t="s">
        <v>606</v>
      </c>
      <c r="R714" s="1" t="s">
        <v>26</v>
      </c>
      <c r="S714" s="1" t="s">
        <v>27</v>
      </c>
      <c r="T714" s="1" t="s">
        <v>28</v>
      </c>
      <c r="U714" s="1" t="s">
        <v>607</v>
      </c>
      <c r="W714" s="1" t="str">
        <f>IF($N$11="ENTER INITIALS","",IF(V714="","INVALID",IF(V714&lt;33,"VALID","INVALID")))</f>
        <v/>
      </c>
      <c r="X714" s="5" t="e" cm="1">
        <f t="array" ref="X714">_xlfn.IFS(W714="VALID",1,W714="INVALID",0,W714="NO AMP",0)</f>
        <v>#N/A</v>
      </c>
      <c r="Y714" s="10">
        <v>176</v>
      </c>
    </row>
    <row r="715" spans="16:25">
      <c r="P715" s="1" t="str">
        <f t="shared" si="16"/>
        <v/>
      </c>
      <c r="Q715" s="1" t="s">
        <v>606</v>
      </c>
      <c r="R715" s="1" t="s">
        <v>33</v>
      </c>
      <c r="S715" s="1" t="s">
        <v>34</v>
      </c>
      <c r="T715" s="1" t="s">
        <v>28</v>
      </c>
      <c r="U715" s="1" t="s">
        <v>607</v>
      </c>
      <c r="W715" s="1" t="str">
        <f>IF($N$11="ENTER INITIALS","",IF(V715="","NO",IF(V715&lt;33,"YES","NO")))</f>
        <v/>
      </c>
      <c r="X715" s="5" t="e" cm="1">
        <f t="array" ref="X715">_xlfn.IFS(W715="YES",1,W715="NO",0,W715="NO AMP",0)</f>
        <v>#N/A</v>
      </c>
      <c r="Y715" s="10">
        <v>176</v>
      </c>
    </row>
    <row r="716" spans="16:25">
      <c r="P716" s="1" t="str">
        <f t="shared" si="16"/>
        <v/>
      </c>
      <c r="Q716" s="1" t="s">
        <v>608</v>
      </c>
      <c r="R716" s="1" t="s">
        <v>26</v>
      </c>
      <c r="S716" s="1" t="s">
        <v>27</v>
      </c>
      <c r="T716" s="1" t="s">
        <v>28</v>
      </c>
      <c r="U716" s="1" t="s">
        <v>607</v>
      </c>
      <c r="W716" s="1" t="str">
        <f>IF($N$11="ENTER INITIALS","",IF(V716="","INVALID",IF(V716&lt;33,"VALID","INVALID")))</f>
        <v/>
      </c>
      <c r="X716" s="5" t="e" cm="1">
        <f t="array" ref="X716">_xlfn.IFS(W716="VALID",1,W716="INVALID",0,W716="NO AMP",0)</f>
        <v>#N/A</v>
      </c>
      <c r="Y716" s="10">
        <v>176</v>
      </c>
    </row>
    <row r="717" spans="16:25">
      <c r="P717" s="1" t="str">
        <f t="shared" si="16"/>
        <v/>
      </c>
      <c r="Q717" s="1" t="s">
        <v>608</v>
      </c>
      <c r="R717" s="1" t="s">
        <v>33</v>
      </c>
      <c r="S717" s="1" t="s">
        <v>34</v>
      </c>
      <c r="T717" s="1" t="s">
        <v>28</v>
      </c>
      <c r="U717" s="1" t="s">
        <v>607</v>
      </c>
      <c r="W717" s="1" t="str">
        <f>IF($N$11="ENTER INITIALS","",IF(V717="","NO",IF(V717&lt;33,"YES","NO")))</f>
        <v/>
      </c>
      <c r="X717" s="5" t="e" cm="1">
        <f t="array" ref="X717">_xlfn.IFS(W717="YES",1,W717="NO",0,W717="NO AMP",0)</f>
        <v>#N/A</v>
      </c>
      <c r="Y717" s="10">
        <v>176</v>
      </c>
    </row>
    <row r="718" spans="16:25">
      <c r="P718" s="1" t="str">
        <f t="shared" si="16"/>
        <v/>
      </c>
      <c r="Q718" s="1" t="s">
        <v>609</v>
      </c>
      <c r="R718" s="1" t="s">
        <v>26</v>
      </c>
      <c r="S718" s="1" t="s">
        <v>27</v>
      </c>
      <c r="T718" s="1" t="s">
        <v>28</v>
      </c>
      <c r="U718" s="1" t="s">
        <v>610</v>
      </c>
      <c r="W718" s="1" t="str">
        <f>IF($N$11="ENTER INITIALS","",IF(V718="","INVALID",IF(V718&lt;33,"VALID","INVALID")))</f>
        <v/>
      </c>
      <c r="X718" s="5" t="e" cm="1">
        <f t="array" ref="X718">_xlfn.IFS(W718="VALID",1,W718="INVALID",0,W718="NO AMP",0)</f>
        <v>#N/A</v>
      </c>
      <c r="Y718" s="10">
        <v>177</v>
      </c>
    </row>
    <row r="719" spans="16:25">
      <c r="P719" s="1" t="str">
        <f t="shared" ref="P719:P769" si="17">IF(VLOOKUP(Y719,$B$2:$D$190,3,FALSE)="","",VLOOKUP(Y719,$B$2:$D$190,3,FALSE))</f>
        <v/>
      </c>
      <c r="Q719" s="1" t="s">
        <v>609</v>
      </c>
      <c r="R719" s="1" t="s">
        <v>33</v>
      </c>
      <c r="S719" s="1" t="s">
        <v>34</v>
      </c>
      <c r="T719" s="1" t="s">
        <v>28</v>
      </c>
      <c r="U719" s="1" t="s">
        <v>610</v>
      </c>
      <c r="W719" s="1" t="str">
        <f>IF($N$11="ENTER INITIALS","",IF(V719="","NO",IF(V719&lt;33,"YES","NO")))</f>
        <v/>
      </c>
      <c r="X719" s="5" t="e" cm="1">
        <f t="array" ref="X719">_xlfn.IFS(W719="YES",1,W719="NO",0,W719="NO AMP",0)</f>
        <v>#N/A</v>
      </c>
      <c r="Y719" s="10">
        <v>177</v>
      </c>
    </row>
    <row r="720" spans="16:25">
      <c r="P720" s="1" t="str">
        <f t="shared" si="17"/>
        <v/>
      </c>
      <c r="Q720" s="1" t="s">
        <v>611</v>
      </c>
      <c r="R720" s="1" t="s">
        <v>26</v>
      </c>
      <c r="S720" s="1" t="s">
        <v>27</v>
      </c>
      <c r="T720" s="1" t="s">
        <v>28</v>
      </c>
      <c r="U720" s="1" t="s">
        <v>610</v>
      </c>
      <c r="W720" s="1" t="str">
        <f>IF($N$11="ENTER INITIALS","",IF(V720="","INVALID",IF(V720&lt;33,"VALID","INVALID")))</f>
        <v/>
      </c>
      <c r="X720" s="5" t="e" cm="1">
        <f t="array" ref="X720">_xlfn.IFS(W720="VALID",1,W720="INVALID",0,W720="NO AMP",0)</f>
        <v>#N/A</v>
      </c>
      <c r="Y720" s="10">
        <v>177</v>
      </c>
    </row>
    <row r="721" spans="16:25">
      <c r="P721" s="1" t="str">
        <f t="shared" si="17"/>
        <v/>
      </c>
      <c r="Q721" s="1" t="s">
        <v>611</v>
      </c>
      <c r="R721" s="1" t="s">
        <v>33</v>
      </c>
      <c r="S721" s="1" t="s">
        <v>34</v>
      </c>
      <c r="T721" s="1" t="s">
        <v>28</v>
      </c>
      <c r="U721" s="1" t="s">
        <v>610</v>
      </c>
      <c r="W721" s="1" t="str">
        <f>IF($N$11="ENTER INITIALS","",IF(V721="","NO",IF(V721&lt;33,"YES","NO")))</f>
        <v/>
      </c>
      <c r="X721" s="5" t="e" cm="1">
        <f t="array" ref="X721">_xlfn.IFS(W721="YES",1,W721="NO",0,W721="NO AMP",0)</f>
        <v>#N/A</v>
      </c>
      <c r="Y721" s="10">
        <v>177</v>
      </c>
    </row>
    <row r="722" spans="16:25">
      <c r="P722" s="1" t="str">
        <f t="shared" si="17"/>
        <v/>
      </c>
      <c r="Q722" s="1" t="s">
        <v>612</v>
      </c>
      <c r="R722" s="1" t="s">
        <v>26</v>
      </c>
      <c r="S722" s="1" t="s">
        <v>27</v>
      </c>
      <c r="T722" s="1" t="s">
        <v>28</v>
      </c>
      <c r="U722" s="1" t="s">
        <v>613</v>
      </c>
      <c r="W722" s="1" t="str">
        <f>IF($N$11="ENTER INITIALS","",IF(V722="","INVALID",IF(V722&lt;33,"VALID","INVALID")))</f>
        <v/>
      </c>
      <c r="X722" s="5" t="e" cm="1">
        <f t="array" ref="X722">_xlfn.IFS(W722="VALID",1,W722="INVALID",0,W722="NO AMP",0)</f>
        <v>#N/A</v>
      </c>
      <c r="Y722" s="10">
        <v>178</v>
      </c>
    </row>
    <row r="723" spans="16:25">
      <c r="P723" s="1" t="str">
        <f t="shared" si="17"/>
        <v/>
      </c>
      <c r="Q723" s="1" t="s">
        <v>612</v>
      </c>
      <c r="R723" s="1" t="s">
        <v>33</v>
      </c>
      <c r="S723" s="1" t="s">
        <v>34</v>
      </c>
      <c r="T723" s="1" t="s">
        <v>28</v>
      </c>
      <c r="U723" s="1" t="s">
        <v>613</v>
      </c>
      <c r="W723" s="1" t="str">
        <f>IF($N$11="ENTER INITIALS","",IF(V723="","NO",IF(V723&lt;33,"YES","NO")))</f>
        <v/>
      </c>
      <c r="X723" s="5" t="e" cm="1">
        <f t="array" ref="X723">_xlfn.IFS(W723="YES",1,W723="NO",0,W723="NO AMP",0)</f>
        <v>#N/A</v>
      </c>
      <c r="Y723" s="10">
        <v>178</v>
      </c>
    </row>
    <row r="724" spans="16:25">
      <c r="P724" s="1" t="str">
        <f t="shared" si="17"/>
        <v/>
      </c>
      <c r="Q724" s="1" t="s">
        <v>614</v>
      </c>
      <c r="R724" s="1" t="s">
        <v>26</v>
      </c>
      <c r="S724" s="1" t="s">
        <v>27</v>
      </c>
      <c r="T724" s="1" t="s">
        <v>28</v>
      </c>
      <c r="U724" s="1" t="s">
        <v>613</v>
      </c>
      <c r="W724" s="1" t="str">
        <f>IF($N$11="ENTER INITIALS","",IF(V724="","INVALID",IF(V724&lt;33,"VALID","INVALID")))</f>
        <v/>
      </c>
      <c r="X724" s="5" t="e" cm="1">
        <f t="array" ref="X724">_xlfn.IFS(W724="VALID",1,W724="INVALID",0,W724="NO AMP",0)</f>
        <v>#N/A</v>
      </c>
      <c r="Y724" s="10">
        <v>178</v>
      </c>
    </row>
    <row r="725" spans="16:25">
      <c r="P725" s="1" t="str">
        <f t="shared" si="17"/>
        <v/>
      </c>
      <c r="Q725" s="1" t="s">
        <v>614</v>
      </c>
      <c r="R725" s="1" t="s">
        <v>33</v>
      </c>
      <c r="S725" s="1" t="s">
        <v>34</v>
      </c>
      <c r="T725" s="1" t="s">
        <v>28</v>
      </c>
      <c r="U725" s="1" t="s">
        <v>613</v>
      </c>
      <c r="W725" s="1" t="str">
        <f>IF($N$11="ENTER INITIALS","",IF(V725="","NO",IF(V725&lt;33,"YES","NO")))</f>
        <v/>
      </c>
      <c r="X725" s="5" t="e" cm="1">
        <f t="array" ref="X725">_xlfn.IFS(W725="YES",1,W725="NO",0,W725="NO AMP",0)</f>
        <v>#N/A</v>
      </c>
      <c r="Y725" s="10">
        <v>178</v>
      </c>
    </row>
    <row r="726" spans="16:25">
      <c r="P726" s="1" t="str">
        <f t="shared" si="17"/>
        <v/>
      </c>
      <c r="Q726" s="1" t="s">
        <v>615</v>
      </c>
      <c r="R726" s="1" t="s">
        <v>26</v>
      </c>
      <c r="S726" s="1" t="s">
        <v>27</v>
      </c>
      <c r="T726" s="1" t="s">
        <v>28</v>
      </c>
      <c r="U726" s="1" t="s">
        <v>616</v>
      </c>
      <c r="W726" s="1" t="str">
        <f>IF($N$11="ENTER INITIALS","",IF(V726="","INVALID",IF(V726&lt;33,"VALID","INVALID")))</f>
        <v/>
      </c>
      <c r="X726" s="5" t="e" cm="1">
        <f t="array" ref="X726">_xlfn.IFS(W726="VALID",1,W726="INVALID",0,W726="NO AMP",0)</f>
        <v>#N/A</v>
      </c>
      <c r="Y726" s="10">
        <v>179</v>
      </c>
    </row>
    <row r="727" spans="16:25">
      <c r="P727" s="1" t="str">
        <f t="shared" si="17"/>
        <v/>
      </c>
      <c r="Q727" s="1" t="s">
        <v>615</v>
      </c>
      <c r="R727" s="1" t="s">
        <v>33</v>
      </c>
      <c r="S727" s="1" t="s">
        <v>34</v>
      </c>
      <c r="T727" s="1" t="s">
        <v>28</v>
      </c>
      <c r="U727" s="1" t="s">
        <v>616</v>
      </c>
      <c r="W727" s="1" t="str">
        <f>IF($N$11="ENTER INITIALS","",IF(V727="","NO",IF(V727&lt;33,"YES","NO")))</f>
        <v/>
      </c>
      <c r="X727" s="5" t="e" cm="1">
        <f t="array" ref="X727">_xlfn.IFS(W727="YES",1,W727="NO",0,W727="NO AMP",0)</f>
        <v>#N/A</v>
      </c>
      <c r="Y727" s="10">
        <v>179</v>
      </c>
    </row>
    <row r="728" spans="16:25">
      <c r="P728" s="1" t="str">
        <f t="shared" si="17"/>
        <v/>
      </c>
      <c r="Q728" s="1" t="s">
        <v>617</v>
      </c>
      <c r="R728" s="1" t="s">
        <v>26</v>
      </c>
      <c r="S728" s="1" t="s">
        <v>27</v>
      </c>
      <c r="T728" s="1" t="s">
        <v>28</v>
      </c>
      <c r="U728" s="1" t="s">
        <v>616</v>
      </c>
      <c r="W728" s="1" t="str">
        <f>IF($N$11="ENTER INITIALS","",IF(V728="","INVALID",IF(V728&lt;33,"VALID","INVALID")))</f>
        <v/>
      </c>
      <c r="X728" s="5" t="e" cm="1">
        <f t="array" ref="X728">_xlfn.IFS(W728="VALID",1,W728="INVALID",0,W728="NO AMP",0)</f>
        <v>#N/A</v>
      </c>
      <c r="Y728" s="10">
        <v>179</v>
      </c>
    </row>
    <row r="729" spans="16:25">
      <c r="P729" s="1" t="str">
        <f t="shared" si="17"/>
        <v/>
      </c>
      <c r="Q729" s="1" t="s">
        <v>617</v>
      </c>
      <c r="R729" s="1" t="s">
        <v>33</v>
      </c>
      <c r="S729" s="1" t="s">
        <v>34</v>
      </c>
      <c r="T729" s="1" t="s">
        <v>28</v>
      </c>
      <c r="U729" s="1" t="s">
        <v>616</v>
      </c>
      <c r="W729" s="1" t="str">
        <f>IF($N$11="ENTER INITIALS","",IF(V729="","NO",IF(V729&lt;33,"YES","NO")))</f>
        <v/>
      </c>
      <c r="X729" s="5" t="e" cm="1">
        <f t="array" ref="X729">_xlfn.IFS(W729="YES",1,W729="NO",0,W729="NO AMP",0)</f>
        <v>#N/A</v>
      </c>
      <c r="Y729" s="10">
        <v>179</v>
      </c>
    </row>
    <row r="730" spans="16:25">
      <c r="P730" s="1" t="str">
        <f t="shared" si="17"/>
        <v/>
      </c>
      <c r="Q730" s="1" t="s">
        <v>618</v>
      </c>
      <c r="R730" s="1" t="s">
        <v>26</v>
      </c>
      <c r="S730" s="1" t="s">
        <v>27</v>
      </c>
      <c r="T730" s="1" t="s">
        <v>28</v>
      </c>
      <c r="U730" s="1" t="s">
        <v>619</v>
      </c>
      <c r="W730" s="1" t="str">
        <f>IF($N$11="ENTER INITIALS","",IF(V730="","INVALID",IF(V730&lt;33,"VALID","INVALID")))</f>
        <v/>
      </c>
      <c r="X730" s="5" t="e" cm="1">
        <f t="array" ref="X730">_xlfn.IFS(W730="VALID",1,W730="INVALID",0,W730="NO AMP",0)</f>
        <v>#N/A</v>
      </c>
      <c r="Y730" s="10">
        <v>180</v>
      </c>
    </row>
    <row r="731" spans="16:25">
      <c r="P731" s="1" t="str">
        <f t="shared" si="17"/>
        <v/>
      </c>
      <c r="Q731" s="1" t="s">
        <v>618</v>
      </c>
      <c r="R731" s="1" t="s">
        <v>33</v>
      </c>
      <c r="S731" s="1" t="s">
        <v>34</v>
      </c>
      <c r="T731" s="1" t="s">
        <v>28</v>
      </c>
      <c r="U731" s="1" t="s">
        <v>619</v>
      </c>
      <c r="W731" s="1" t="str">
        <f>IF($N$11="ENTER INITIALS","",IF(V731="","NO",IF(V731&lt;33,"YES","NO")))</f>
        <v/>
      </c>
      <c r="X731" s="5" t="e" cm="1">
        <f t="array" ref="X731">_xlfn.IFS(W731="YES",1,W731="NO",0,W731="NO AMP",0)</f>
        <v>#N/A</v>
      </c>
      <c r="Y731" s="10">
        <v>180</v>
      </c>
    </row>
    <row r="732" spans="16:25">
      <c r="P732" s="1" t="str">
        <f t="shared" si="17"/>
        <v/>
      </c>
      <c r="Q732" s="1" t="s">
        <v>620</v>
      </c>
      <c r="R732" s="1" t="s">
        <v>26</v>
      </c>
      <c r="S732" s="1" t="s">
        <v>27</v>
      </c>
      <c r="T732" s="1" t="s">
        <v>28</v>
      </c>
      <c r="U732" s="1" t="s">
        <v>619</v>
      </c>
      <c r="W732" s="1" t="str">
        <f>IF($N$11="ENTER INITIALS","",IF(V732="","INVALID",IF(V732&lt;33,"VALID","INVALID")))</f>
        <v/>
      </c>
      <c r="X732" s="5" t="e" cm="1">
        <f t="array" ref="X732">_xlfn.IFS(W732="VALID",1,W732="INVALID",0,W732="NO AMP",0)</f>
        <v>#N/A</v>
      </c>
      <c r="Y732" s="10">
        <v>180</v>
      </c>
    </row>
    <row r="733" spans="16:25">
      <c r="P733" s="1" t="str">
        <f t="shared" si="17"/>
        <v/>
      </c>
      <c r="Q733" s="1" t="s">
        <v>620</v>
      </c>
      <c r="R733" s="1" t="s">
        <v>33</v>
      </c>
      <c r="S733" s="1" t="s">
        <v>34</v>
      </c>
      <c r="T733" s="1" t="s">
        <v>28</v>
      </c>
      <c r="U733" s="1" t="s">
        <v>619</v>
      </c>
      <c r="W733" s="1" t="str">
        <f>IF($N$11="ENTER INITIALS","",IF(V733="","NO",IF(V733&lt;33,"YES","NO")))</f>
        <v/>
      </c>
      <c r="X733" s="5" t="e" cm="1">
        <f t="array" ref="X733">_xlfn.IFS(W733="YES",1,W733="NO",0,W733="NO AMP",0)</f>
        <v>#N/A</v>
      </c>
      <c r="Y733" s="10">
        <v>180</v>
      </c>
    </row>
    <row r="734" spans="16:25">
      <c r="P734" s="1" t="str">
        <f t="shared" si="17"/>
        <v/>
      </c>
      <c r="Q734" s="1" t="s">
        <v>621</v>
      </c>
      <c r="R734" s="1" t="s">
        <v>26</v>
      </c>
      <c r="S734" s="1" t="s">
        <v>27</v>
      </c>
      <c r="T734" s="1" t="s">
        <v>28</v>
      </c>
      <c r="U734" s="1" t="s">
        <v>622</v>
      </c>
      <c r="W734" s="1" t="str">
        <f>IF($N$11="ENTER INITIALS","",IF(V734="","INVALID",IF(V734&lt;33,"VALID","INVALID")))</f>
        <v/>
      </c>
      <c r="X734" s="5" t="e" cm="1">
        <f t="array" ref="X734">_xlfn.IFS(W734="VALID",1,W734="INVALID",0,W734="NO AMP",0)</f>
        <v>#N/A</v>
      </c>
      <c r="Y734" s="10">
        <v>181</v>
      </c>
    </row>
    <row r="735" spans="16:25">
      <c r="P735" s="1" t="str">
        <f t="shared" si="17"/>
        <v/>
      </c>
      <c r="Q735" s="1" t="s">
        <v>621</v>
      </c>
      <c r="R735" s="1" t="s">
        <v>33</v>
      </c>
      <c r="S735" s="1" t="s">
        <v>34</v>
      </c>
      <c r="T735" s="1" t="s">
        <v>28</v>
      </c>
      <c r="U735" s="1" t="s">
        <v>622</v>
      </c>
      <c r="W735" s="1" t="str">
        <f>IF($N$11="ENTER INITIALS","",IF(V735="","NO",IF(V735&lt;33,"YES","NO")))</f>
        <v/>
      </c>
      <c r="X735" s="5" t="e" cm="1">
        <f t="array" ref="X735">_xlfn.IFS(W735="YES",1,W735="NO",0,W735="NO AMP",0)</f>
        <v>#N/A</v>
      </c>
      <c r="Y735" s="10">
        <v>181</v>
      </c>
    </row>
    <row r="736" spans="16:25">
      <c r="P736" s="1" t="str">
        <f t="shared" si="17"/>
        <v/>
      </c>
      <c r="Q736" s="1" t="s">
        <v>623</v>
      </c>
      <c r="R736" s="1" t="s">
        <v>26</v>
      </c>
      <c r="S736" s="1" t="s">
        <v>27</v>
      </c>
      <c r="T736" s="1" t="s">
        <v>28</v>
      </c>
      <c r="U736" s="1" t="s">
        <v>622</v>
      </c>
      <c r="W736" s="1" t="str">
        <f>IF($N$11="ENTER INITIALS","",IF(V736="","INVALID",IF(V736&lt;33,"VALID","INVALID")))</f>
        <v/>
      </c>
      <c r="X736" s="5" t="e" cm="1">
        <f t="array" ref="X736">_xlfn.IFS(W736="VALID",1,W736="INVALID",0,W736="NO AMP",0)</f>
        <v>#N/A</v>
      </c>
      <c r="Y736" s="10">
        <v>181</v>
      </c>
    </row>
    <row r="737" spans="16:25">
      <c r="P737" s="1" t="str">
        <f t="shared" si="17"/>
        <v/>
      </c>
      <c r="Q737" s="1" t="s">
        <v>623</v>
      </c>
      <c r="R737" s="1" t="s">
        <v>33</v>
      </c>
      <c r="S737" s="1" t="s">
        <v>34</v>
      </c>
      <c r="T737" s="1" t="s">
        <v>28</v>
      </c>
      <c r="U737" s="1" t="s">
        <v>622</v>
      </c>
      <c r="W737" s="1" t="str">
        <f>IF($N$11="ENTER INITIALS","",IF(V737="","NO",IF(V737&lt;33,"YES","NO")))</f>
        <v/>
      </c>
      <c r="X737" s="5" t="e" cm="1">
        <f t="array" ref="X737">_xlfn.IFS(W737="YES",1,W737="NO",0,W737="NO AMP",0)</f>
        <v>#N/A</v>
      </c>
      <c r="Y737" s="10">
        <v>181</v>
      </c>
    </row>
    <row r="738" spans="16:25">
      <c r="P738" s="1" t="str">
        <f t="shared" si="17"/>
        <v/>
      </c>
      <c r="Q738" s="1" t="s">
        <v>624</v>
      </c>
      <c r="R738" s="1" t="s">
        <v>26</v>
      </c>
      <c r="S738" s="1" t="s">
        <v>27</v>
      </c>
      <c r="T738" s="1" t="s">
        <v>28</v>
      </c>
      <c r="U738" s="1" t="s">
        <v>625</v>
      </c>
      <c r="W738" s="1" t="str">
        <f>IF($N$11="ENTER INITIALS","",IF(V738="","INVALID",IF(V738&lt;33,"VALID","INVALID")))</f>
        <v/>
      </c>
      <c r="X738" s="5" t="e" cm="1">
        <f t="array" ref="X738">_xlfn.IFS(W738="VALID",1,W738="INVALID",0,W738="NO AMP",0)</f>
        <v>#N/A</v>
      </c>
      <c r="Y738" s="10">
        <v>182</v>
      </c>
    </row>
    <row r="739" spans="16:25">
      <c r="P739" s="1" t="str">
        <f t="shared" si="17"/>
        <v/>
      </c>
      <c r="Q739" s="1" t="s">
        <v>624</v>
      </c>
      <c r="R739" s="1" t="s">
        <v>33</v>
      </c>
      <c r="S739" s="1" t="s">
        <v>34</v>
      </c>
      <c r="T739" s="1" t="s">
        <v>28</v>
      </c>
      <c r="U739" s="1" t="s">
        <v>625</v>
      </c>
      <c r="W739" s="1" t="str">
        <f>IF($N$11="ENTER INITIALS","",IF(V739="","NO",IF(V739&lt;33,"YES","NO")))</f>
        <v/>
      </c>
      <c r="X739" s="5" t="e" cm="1">
        <f t="array" ref="X739">_xlfn.IFS(W739="YES",1,W739="NO",0,W739="NO AMP",0)</f>
        <v>#N/A</v>
      </c>
      <c r="Y739" s="10">
        <v>182</v>
      </c>
    </row>
    <row r="740" spans="16:25">
      <c r="P740" s="1" t="str">
        <f t="shared" si="17"/>
        <v/>
      </c>
      <c r="Q740" s="1" t="s">
        <v>626</v>
      </c>
      <c r="R740" s="1" t="s">
        <v>26</v>
      </c>
      <c r="S740" s="1" t="s">
        <v>27</v>
      </c>
      <c r="T740" s="1" t="s">
        <v>28</v>
      </c>
      <c r="U740" s="1" t="s">
        <v>625</v>
      </c>
      <c r="W740" s="1" t="str">
        <f>IF($N$11="ENTER INITIALS","",IF(V740="","INVALID",IF(V740&lt;33,"VALID","INVALID")))</f>
        <v/>
      </c>
      <c r="X740" s="5" t="e" cm="1">
        <f t="array" ref="X740">_xlfn.IFS(W740="VALID",1,W740="INVALID",0,W740="NO AMP",0)</f>
        <v>#N/A</v>
      </c>
      <c r="Y740" s="10">
        <v>182</v>
      </c>
    </row>
    <row r="741" spans="16:25">
      <c r="P741" s="1" t="str">
        <f t="shared" si="17"/>
        <v/>
      </c>
      <c r="Q741" s="1" t="s">
        <v>626</v>
      </c>
      <c r="R741" s="1" t="s">
        <v>33</v>
      </c>
      <c r="S741" s="1" t="s">
        <v>34</v>
      </c>
      <c r="T741" s="1" t="s">
        <v>28</v>
      </c>
      <c r="U741" s="1" t="s">
        <v>625</v>
      </c>
      <c r="W741" s="1" t="str">
        <f>IF($N$11="ENTER INITIALS","",IF(V741="","NO",IF(V741&lt;33,"YES","NO")))</f>
        <v/>
      </c>
      <c r="X741" s="5" t="e" cm="1">
        <f t="array" ref="X741">_xlfn.IFS(W741="YES",1,W741="NO",0,W741="NO AMP",0)</f>
        <v>#N/A</v>
      </c>
      <c r="Y741" s="10">
        <v>182</v>
      </c>
    </row>
    <row r="742" spans="16:25">
      <c r="P742" s="1" t="str">
        <f t="shared" si="17"/>
        <v/>
      </c>
      <c r="Q742" s="1" t="s">
        <v>627</v>
      </c>
      <c r="R742" s="1" t="s">
        <v>26</v>
      </c>
      <c r="S742" s="1" t="s">
        <v>27</v>
      </c>
      <c r="T742" s="1" t="s">
        <v>28</v>
      </c>
      <c r="U742" s="1" t="s">
        <v>628</v>
      </c>
      <c r="W742" s="1" t="str">
        <f>IF($N$11="ENTER INITIALS","",IF(V742="","INVALID",IF(V742&lt;33,"VALID","INVALID")))</f>
        <v/>
      </c>
      <c r="X742" s="5" t="e" cm="1">
        <f t="array" ref="X742">_xlfn.IFS(W742="VALID",1,W742="INVALID",0,W742="NO AMP",0)</f>
        <v>#N/A</v>
      </c>
      <c r="Y742" s="10">
        <v>183</v>
      </c>
    </row>
    <row r="743" spans="16:25">
      <c r="P743" s="1" t="str">
        <f t="shared" si="17"/>
        <v/>
      </c>
      <c r="Q743" s="1" t="s">
        <v>627</v>
      </c>
      <c r="R743" s="1" t="s">
        <v>33</v>
      </c>
      <c r="S743" s="1" t="s">
        <v>34</v>
      </c>
      <c r="T743" s="1" t="s">
        <v>28</v>
      </c>
      <c r="U743" s="1" t="s">
        <v>628</v>
      </c>
      <c r="W743" s="1" t="str">
        <f>IF($N$11="ENTER INITIALS","",IF(V743="","NO",IF(V743&lt;33,"YES","NO")))</f>
        <v/>
      </c>
      <c r="X743" s="5" t="e" cm="1">
        <f t="array" ref="X743">_xlfn.IFS(W743="YES",1,W743="NO",0,W743="NO AMP",0)</f>
        <v>#N/A</v>
      </c>
      <c r="Y743" s="10">
        <v>183</v>
      </c>
    </row>
    <row r="744" spans="16:25">
      <c r="P744" s="1" t="str">
        <f t="shared" si="17"/>
        <v/>
      </c>
      <c r="Q744" s="1" t="s">
        <v>629</v>
      </c>
      <c r="R744" s="1" t="s">
        <v>26</v>
      </c>
      <c r="S744" s="1" t="s">
        <v>27</v>
      </c>
      <c r="T744" s="1" t="s">
        <v>28</v>
      </c>
      <c r="U744" s="1" t="s">
        <v>628</v>
      </c>
      <c r="W744" s="1" t="str">
        <f>IF($N$11="ENTER INITIALS","",IF(V744="","INVALID",IF(V744&lt;33,"VALID","INVALID")))</f>
        <v/>
      </c>
      <c r="X744" s="5" t="e" cm="1">
        <f t="array" ref="X744">_xlfn.IFS(W744="VALID",1,W744="INVALID",0,W744="NO AMP",0)</f>
        <v>#N/A</v>
      </c>
      <c r="Y744" s="10">
        <v>183</v>
      </c>
    </row>
    <row r="745" spans="16:25">
      <c r="P745" s="1" t="str">
        <f t="shared" si="17"/>
        <v/>
      </c>
      <c r="Q745" s="1" t="s">
        <v>629</v>
      </c>
      <c r="R745" s="1" t="s">
        <v>33</v>
      </c>
      <c r="S745" s="1" t="s">
        <v>34</v>
      </c>
      <c r="T745" s="1" t="s">
        <v>28</v>
      </c>
      <c r="U745" s="1" t="s">
        <v>628</v>
      </c>
      <c r="W745" s="1" t="str">
        <f>IF($N$11="ENTER INITIALS","",IF(V745="","NO",IF(V745&lt;33,"YES","NO")))</f>
        <v/>
      </c>
      <c r="X745" s="5" t="e" cm="1">
        <f t="array" ref="X745">_xlfn.IFS(W745="YES",1,W745="NO",0,W745="NO AMP",0)</f>
        <v>#N/A</v>
      </c>
      <c r="Y745" s="10">
        <v>183</v>
      </c>
    </row>
    <row r="746" spans="16:25">
      <c r="P746" s="1" t="str">
        <f t="shared" si="17"/>
        <v/>
      </c>
      <c r="Q746" s="1" t="s">
        <v>630</v>
      </c>
      <c r="R746" s="1" t="s">
        <v>26</v>
      </c>
      <c r="S746" s="1" t="s">
        <v>27</v>
      </c>
      <c r="T746" s="1" t="s">
        <v>28</v>
      </c>
      <c r="U746" s="1" t="s">
        <v>631</v>
      </c>
      <c r="W746" s="1" t="str">
        <f>IF($N$11="ENTER INITIALS","",IF(V746="","INVALID",IF(V746&lt;33,"VALID","INVALID")))</f>
        <v/>
      </c>
      <c r="X746" s="5" t="e" cm="1">
        <f t="array" ref="X746">_xlfn.IFS(W746="VALID",1,W746="INVALID",0,W746="NO AMP",0)</f>
        <v>#N/A</v>
      </c>
      <c r="Y746" s="10">
        <v>184</v>
      </c>
    </row>
    <row r="747" spans="16:25">
      <c r="P747" s="1" t="str">
        <f t="shared" si="17"/>
        <v/>
      </c>
      <c r="Q747" s="1" t="s">
        <v>630</v>
      </c>
      <c r="R747" s="1" t="s">
        <v>33</v>
      </c>
      <c r="S747" s="1" t="s">
        <v>34</v>
      </c>
      <c r="T747" s="1" t="s">
        <v>28</v>
      </c>
      <c r="U747" s="1" t="s">
        <v>631</v>
      </c>
      <c r="W747" s="1" t="str">
        <f>IF($N$11="ENTER INITIALS","",IF(V747="","NO",IF(V747&lt;33,"YES","NO")))</f>
        <v/>
      </c>
      <c r="X747" s="5" t="e" cm="1">
        <f t="array" ref="X747">_xlfn.IFS(W747="YES",1,W747="NO",0,W747="NO AMP",0)</f>
        <v>#N/A</v>
      </c>
      <c r="Y747" s="10">
        <v>184</v>
      </c>
    </row>
    <row r="748" spans="16:25">
      <c r="P748" s="1" t="str">
        <f t="shared" si="17"/>
        <v/>
      </c>
      <c r="Q748" s="1" t="s">
        <v>632</v>
      </c>
      <c r="R748" s="1" t="s">
        <v>26</v>
      </c>
      <c r="S748" s="1" t="s">
        <v>27</v>
      </c>
      <c r="T748" s="1" t="s">
        <v>28</v>
      </c>
      <c r="U748" s="1" t="s">
        <v>631</v>
      </c>
      <c r="W748" s="1" t="str">
        <f>IF($N$11="ENTER INITIALS","",IF(V748="","INVALID",IF(V748&lt;33,"VALID","INVALID")))</f>
        <v/>
      </c>
      <c r="X748" s="5" t="e" cm="1">
        <f t="array" ref="X748">_xlfn.IFS(W748="VALID",1,W748="INVALID",0,W748="NO AMP",0)</f>
        <v>#N/A</v>
      </c>
      <c r="Y748" s="10">
        <v>184</v>
      </c>
    </row>
    <row r="749" spans="16:25">
      <c r="P749" s="1" t="str">
        <f t="shared" si="17"/>
        <v/>
      </c>
      <c r="Q749" s="1" t="s">
        <v>632</v>
      </c>
      <c r="R749" s="1" t="s">
        <v>33</v>
      </c>
      <c r="S749" s="1" t="s">
        <v>34</v>
      </c>
      <c r="T749" s="1" t="s">
        <v>28</v>
      </c>
      <c r="U749" s="1" t="s">
        <v>631</v>
      </c>
      <c r="W749" s="1" t="str">
        <f>IF($N$11="ENTER INITIALS","",IF(V749="","NO",IF(V749&lt;33,"YES","NO")))</f>
        <v/>
      </c>
      <c r="X749" s="5" t="e" cm="1">
        <f t="array" ref="X749">_xlfn.IFS(W749="YES",1,W749="NO",0,W749="NO AMP",0)</f>
        <v>#N/A</v>
      </c>
      <c r="Y749" s="10">
        <v>184</v>
      </c>
    </row>
    <row r="750" spans="16:25">
      <c r="P750" s="1" t="str">
        <f t="shared" si="17"/>
        <v/>
      </c>
      <c r="Q750" s="1" t="s">
        <v>633</v>
      </c>
      <c r="R750" s="1" t="s">
        <v>26</v>
      </c>
      <c r="S750" s="1" t="s">
        <v>27</v>
      </c>
      <c r="T750" s="1" t="s">
        <v>28</v>
      </c>
      <c r="U750" s="1" t="s">
        <v>634</v>
      </c>
      <c r="W750" s="1" t="str">
        <f>IF($N$11="ENTER INITIALS","",IF(V750="","INVALID",IF(V750&lt;33,"VALID","INVALID")))</f>
        <v/>
      </c>
      <c r="X750" s="5" t="e" cm="1">
        <f t="array" ref="X750">_xlfn.IFS(W750="VALID",1,W750="INVALID",0,W750="NO AMP",0)</f>
        <v>#N/A</v>
      </c>
      <c r="Y750" s="10">
        <v>185</v>
      </c>
    </row>
    <row r="751" spans="16:25">
      <c r="P751" s="1" t="str">
        <f t="shared" si="17"/>
        <v/>
      </c>
      <c r="Q751" s="1" t="s">
        <v>633</v>
      </c>
      <c r="R751" s="1" t="s">
        <v>33</v>
      </c>
      <c r="S751" s="1" t="s">
        <v>34</v>
      </c>
      <c r="T751" s="1" t="s">
        <v>28</v>
      </c>
      <c r="U751" s="1" t="s">
        <v>634</v>
      </c>
      <c r="W751" s="1" t="str">
        <f>IF($N$11="ENTER INITIALS","",IF(V751="","NO",IF(V751&lt;33,"YES","NO")))</f>
        <v/>
      </c>
      <c r="X751" s="5" t="e" cm="1">
        <f t="array" ref="X751">_xlfn.IFS(W751="YES",1,W751="NO",0,W751="NO AMP",0)</f>
        <v>#N/A</v>
      </c>
      <c r="Y751" s="10">
        <v>185</v>
      </c>
    </row>
    <row r="752" spans="16:25">
      <c r="P752" s="1" t="str">
        <f t="shared" si="17"/>
        <v/>
      </c>
      <c r="Q752" s="1" t="s">
        <v>635</v>
      </c>
      <c r="R752" s="1" t="s">
        <v>26</v>
      </c>
      <c r="S752" s="1" t="s">
        <v>27</v>
      </c>
      <c r="T752" s="1" t="s">
        <v>28</v>
      </c>
      <c r="U752" s="1" t="s">
        <v>634</v>
      </c>
      <c r="W752" s="1" t="str">
        <f>IF($N$11="ENTER INITIALS","",IF(V752="","INVALID",IF(V752&lt;33,"VALID","INVALID")))</f>
        <v/>
      </c>
      <c r="X752" s="5" t="e" cm="1">
        <f t="array" ref="X752">_xlfn.IFS(W752="VALID",1,W752="INVALID",0,W752="NO AMP",0)</f>
        <v>#N/A</v>
      </c>
      <c r="Y752" s="10">
        <v>185</v>
      </c>
    </row>
    <row r="753" spans="16:25">
      <c r="P753" s="1" t="str">
        <f t="shared" si="17"/>
        <v/>
      </c>
      <c r="Q753" s="1" t="s">
        <v>635</v>
      </c>
      <c r="R753" s="1" t="s">
        <v>33</v>
      </c>
      <c r="S753" s="1" t="s">
        <v>34</v>
      </c>
      <c r="T753" s="1" t="s">
        <v>28</v>
      </c>
      <c r="U753" s="1" t="s">
        <v>634</v>
      </c>
      <c r="W753" s="1" t="str">
        <f>IF($N$11="ENTER INITIALS","",IF(V753="","NO",IF(V753&lt;33,"YES","NO")))</f>
        <v/>
      </c>
      <c r="X753" s="5" t="e" cm="1">
        <f t="array" ref="X753">_xlfn.IFS(W753="YES",1,W753="NO",0,W753="NO AMP",0)</f>
        <v>#N/A</v>
      </c>
      <c r="Y753" s="10">
        <v>185</v>
      </c>
    </row>
    <row r="754" spans="16:25">
      <c r="P754" s="1" t="str">
        <f t="shared" si="17"/>
        <v/>
      </c>
      <c r="Q754" s="1" t="s">
        <v>636</v>
      </c>
      <c r="R754" s="1" t="s">
        <v>26</v>
      </c>
      <c r="S754" s="1" t="s">
        <v>27</v>
      </c>
      <c r="T754" s="1" t="s">
        <v>28</v>
      </c>
      <c r="U754" s="1" t="s">
        <v>637</v>
      </c>
      <c r="W754" s="1" t="str">
        <f>IF($N$11="ENTER INITIALS","",IF(V754="","INVALID",IF(V754&lt;33,"VALID","INVALID")))</f>
        <v/>
      </c>
      <c r="X754" s="5" t="e" cm="1">
        <f t="array" ref="X754">_xlfn.IFS(W754="VALID",1,W754="INVALID",0,W754="NO AMP",0)</f>
        <v>#N/A</v>
      </c>
      <c r="Y754" s="10">
        <v>186</v>
      </c>
    </row>
    <row r="755" spans="16:25">
      <c r="P755" s="1" t="str">
        <f t="shared" si="17"/>
        <v/>
      </c>
      <c r="Q755" s="1" t="s">
        <v>636</v>
      </c>
      <c r="R755" s="1" t="s">
        <v>33</v>
      </c>
      <c r="S755" s="1" t="s">
        <v>34</v>
      </c>
      <c r="T755" s="1" t="s">
        <v>28</v>
      </c>
      <c r="U755" s="1" t="s">
        <v>637</v>
      </c>
      <c r="W755" s="1" t="str">
        <f>IF($N$11="ENTER INITIALS","",IF(V755="","NO",IF(V755&lt;33,"YES","NO")))</f>
        <v/>
      </c>
      <c r="X755" s="5" t="e" cm="1">
        <f t="array" ref="X755">_xlfn.IFS(W755="YES",1,W755="NO",0,W755="NO AMP",0)</f>
        <v>#N/A</v>
      </c>
      <c r="Y755" s="10">
        <v>186</v>
      </c>
    </row>
    <row r="756" spans="16:25">
      <c r="P756" s="1" t="str">
        <f t="shared" si="17"/>
        <v/>
      </c>
      <c r="Q756" s="1" t="s">
        <v>638</v>
      </c>
      <c r="R756" s="1" t="s">
        <v>26</v>
      </c>
      <c r="S756" s="1" t="s">
        <v>27</v>
      </c>
      <c r="T756" s="1" t="s">
        <v>28</v>
      </c>
      <c r="U756" s="1" t="s">
        <v>637</v>
      </c>
      <c r="W756" s="1" t="str">
        <f>IF($N$11="ENTER INITIALS","",IF(V756="","INVALID",IF(V756&lt;33,"VALID","INVALID")))</f>
        <v/>
      </c>
      <c r="X756" s="5" t="e" cm="1">
        <f t="array" ref="X756">_xlfn.IFS(W756="VALID",1,W756="INVALID",0,W756="NO AMP",0)</f>
        <v>#N/A</v>
      </c>
      <c r="Y756" s="10">
        <v>186</v>
      </c>
    </row>
    <row r="757" spans="16:25">
      <c r="P757" s="1" t="str">
        <f t="shared" si="17"/>
        <v/>
      </c>
      <c r="Q757" s="1" t="s">
        <v>638</v>
      </c>
      <c r="R757" s="1" t="s">
        <v>33</v>
      </c>
      <c r="S757" s="1" t="s">
        <v>34</v>
      </c>
      <c r="T757" s="1" t="s">
        <v>28</v>
      </c>
      <c r="U757" s="1" t="s">
        <v>637</v>
      </c>
      <c r="W757" s="1" t="str">
        <f>IF($N$11="ENTER INITIALS","",IF(V757="","NO",IF(V757&lt;33,"YES","NO")))</f>
        <v/>
      </c>
      <c r="X757" s="5" t="e" cm="1">
        <f t="array" ref="X757">_xlfn.IFS(W757="YES",1,W757="NO",0,W757="NO AMP",0)</f>
        <v>#N/A</v>
      </c>
      <c r="Y757" s="10">
        <v>186</v>
      </c>
    </row>
    <row r="758" spans="16:25">
      <c r="P758" s="1" t="str">
        <f t="shared" si="17"/>
        <v/>
      </c>
      <c r="Q758" s="1" t="s">
        <v>639</v>
      </c>
      <c r="R758" s="1" t="s">
        <v>26</v>
      </c>
      <c r="S758" s="1" t="s">
        <v>27</v>
      </c>
      <c r="T758" s="1" t="s">
        <v>28</v>
      </c>
      <c r="U758" s="1" t="s">
        <v>640</v>
      </c>
      <c r="W758" s="1" t="str">
        <f>IF($N$11="ENTER INITIALS","",IF(V758="","INVALID",IF(V758&lt;33,"VALID","INVALID")))</f>
        <v/>
      </c>
      <c r="X758" s="5" t="e" cm="1">
        <f t="array" ref="X758">_xlfn.IFS(W758="VALID",1,W758="INVALID",0,W758="NO AMP",0)</f>
        <v>#N/A</v>
      </c>
      <c r="Y758" s="10">
        <v>187</v>
      </c>
    </row>
    <row r="759" spans="16:25">
      <c r="P759" s="1" t="str">
        <f t="shared" si="17"/>
        <v/>
      </c>
      <c r="Q759" s="1" t="s">
        <v>639</v>
      </c>
      <c r="R759" s="1" t="s">
        <v>33</v>
      </c>
      <c r="S759" s="1" t="s">
        <v>34</v>
      </c>
      <c r="T759" s="1" t="s">
        <v>28</v>
      </c>
      <c r="U759" s="1" t="s">
        <v>640</v>
      </c>
      <c r="W759" s="1" t="str">
        <f>IF($N$11="ENTER INITIALS","",IF(V759="","NO",IF(V759&lt;33,"YES","NO")))</f>
        <v/>
      </c>
      <c r="X759" s="5" t="e" cm="1">
        <f t="array" ref="X759">_xlfn.IFS(W759="YES",1,W759="NO",0,W759="NO AMP",0)</f>
        <v>#N/A</v>
      </c>
      <c r="Y759" s="10">
        <v>187</v>
      </c>
    </row>
    <row r="760" spans="16:25">
      <c r="P760" s="1" t="str">
        <f t="shared" si="17"/>
        <v/>
      </c>
      <c r="Q760" s="1" t="s">
        <v>641</v>
      </c>
      <c r="R760" s="1" t="s">
        <v>26</v>
      </c>
      <c r="S760" s="1" t="s">
        <v>27</v>
      </c>
      <c r="T760" s="1" t="s">
        <v>28</v>
      </c>
      <c r="U760" s="1" t="s">
        <v>640</v>
      </c>
      <c r="W760" s="1" t="str">
        <f>IF($N$11="ENTER INITIALS","",IF(V760="","INVALID",IF(V760&lt;33,"VALID","INVALID")))</f>
        <v/>
      </c>
      <c r="X760" s="5" t="e" cm="1">
        <f t="array" ref="X760">_xlfn.IFS(W760="VALID",1,W760="INVALID",0,W760="NO AMP",0)</f>
        <v>#N/A</v>
      </c>
      <c r="Y760" s="10">
        <v>187</v>
      </c>
    </row>
    <row r="761" spans="16:25">
      <c r="P761" s="1" t="str">
        <f t="shared" si="17"/>
        <v/>
      </c>
      <c r="Q761" s="1" t="s">
        <v>641</v>
      </c>
      <c r="R761" s="1" t="s">
        <v>33</v>
      </c>
      <c r="S761" s="1" t="s">
        <v>34</v>
      </c>
      <c r="T761" s="1" t="s">
        <v>28</v>
      </c>
      <c r="U761" s="1" t="s">
        <v>640</v>
      </c>
      <c r="W761" s="1" t="str">
        <f>IF($N$11="ENTER INITIALS","",IF(V761="","NO",IF(V761&lt;33,"YES","NO")))</f>
        <v/>
      </c>
      <c r="X761" s="5" t="e" cm="1">
        <f t="array" ref="X761">_xlfn.IFS(W761="YES",1,W761="NO",0,W761="NO AMP",0)</f>
        <v>#N/A</v>
      </c>
      <c r="Y761" s="10">
        <v>187</v>
      </c>
    </row>
    <row r="762" spans="16:25">
      <c r="P762" s="1" t="str">
        <f t="shared" si="17"/>
        <v/>
      </c>
      <c r="Q762" s="1" t="s">
        <v>642</v>
      </c>
      <c r="R762" s="1" t="s">
        <v>26</v>
      </c>
      <c r="S762" s="1" t="s">
        <v>27</v>
      </c>
      <c r="T762" s="1" t="s">
        <v>28</v>
      </c>
      <c r="U762" s="1" t="s">
        <v>643</v>
      </c>
      <c r="W762" s="1" t="str">
        <f>IF($N$11="ENTER INITIALS","",IF(V762="","INVALID",IF(V762&lt;33,"VALID","INVALID")))</f>
        <v/>
      </c>
      <c r="X762" s="5" t="e" cm="1">
        <f t="array" ref="X762">_xlfn.IFS(W762="VALID",1,W762="INVALID",0,W762="NO AMP",0)</f>
        <v>#N/A</v>
      </c>
      <c r="Y762" s="10">
        <v>188</v>
      </c>
    </row>
    <row r="763" spans="16:25">
      <c r="P763" s="1" t="str">
        <f t="shared" si="17"/>
        <v/>
      </c>
      <c r="Q763" s="1" t="s">
        <v>642</v>
      </c>
      <c r="R763" s="1" t="s">
        <v>33</v>
      </c>
      <c r="S763" s="1" t="s">
        <v>34</v>
      </c>
      <c r="T763" s="1" t="s">
        <v>28</v>
      </c>
      <c r="U763" s="1" t="s">
        <v>643</v>
      </c>
      <c r="W763" s="1" t="str">
        <f>IF($N$11="ENTER INITIALS","",IF(V763="","NO",IF(V763&lt;33,"YES","NO")))</f>
        <v/>
      </c>
      <c r="X763" s="5" t="e" cm="1">
        <f t="array" ref="X763">_xlfn.IFS(W763="YES",1,W763="NO",0,W763="NO AMP",0)</f>
        <v>#N/A</v>
      </c>
      <c r="Y763" s="10">
        <v>188</v>
      </c>
    </row>
    <row r="764" spans="16:25">
      <c r="P764" s="1" t="str">
        <f t="shared" si="17"/>
        <v/>
      </c>
      <c r="Q764" s="1" t="s">
        <v>644</v>
      </c>
      <c r="R764" s="1" t="s">
        <v>26</v>
      </c>
      <c r="S764" s="1" t="s">
        <v>27</v>
      </c>
      <c r="T764" s="1" t="s">
        <v>28</v>
      </c>
      <c r="U764" s="1" t="s">
        <v>643</v>
      </c>
      <c r="W764" s="1" t="str">
        <f>IF($N$11="ENTER INITIALS","",IF(V764="","INVALID",IF(V764&lt;33,"VALID","INVALID")))</f>
        <v/>
      </c>
      <c r="X764" s="5" t="e" cm="1">
        <f t="array" ref="X764">_xlfn.IFS(W764="VALID",1,W764="INVALID",0,W764="NO AMP",0)</f>
        <v>#N/A</v>
      </c>
      <c r="Y764" s="10">
        <v>188</v>
      </c>
    </row>
    <row r="765" spans="16:25">
      <c r="P765" s="1" t="str">
        <f t="shared" si="17"/>
        <v/>
      </c>
      <c r="Q765" s="1" t="s">
        <v>644</v>
      </c>
      <c r="R765" s="1" t="s">
        <v>33</v>
      </c>
      <c r="S765" s="1" t="s">
        <v>34</v>
      </c>
      <c r="T765" s="1" t="s">
        <v>28</v>
      </c>
      <c r="U765" s="1" t="s">
        <v>643</v>
      </c>
      <c r="W765" s="1" t="str">
        <f>IF($N$11="ENTER INITIALS","",IF(V765="","NO",IF(V765&lt;33,"YES","NO")))</f>
        <v/>
      </c>
      <c r="X765" s="5" t="e" cm="1">
        <f t="array" ref="X765">_xlfn.IFS(W765="YES",1,W765="NO",0,W765="NO AMP",0)</f>
        <v>#N/A</v>
      </c>
      <c r="Y765" s="10">
        <v>188</v>
      </c>
    </row>
    <row r="766" spans="16:25">
      <c r="P766" s="1" t="str">
        <f t="shared" si="17"/>
        <v>SCAN Bar code here</v>
      </c>
      <c r="Q766" s="1" t="s">
        <v>645</v>
      </c>
      <c r="R766" s="1" t="s">
        <v>26</v>
      </c>
      <c r="S766" s="1" t="s">
        <v>27</v>
      </c>
      <c r="T766" s="1" t="s">
        <v>28</v>
      </c>
      <c r="U766" s="1" t="s">
        <v>646</v>
      </c>
      <c r="W766" s="1" t="str">
        <f>IF($N$11="ENTER INITIALS","",IF(V766="","INVALID",IF(V766&lt;33,"VALID","INVALID")))</f>
        <v/>
      </c>
      <c r="X766" s="5" t="e" cm="1">
        <f t="array" ref="X766">_xlfn.IFS(W766="VALID",1,W766="INVALID",0,W766="NO AMP",0)</f>
        <v>#N/A</v>
      </c>
      <c r="Y766" s="10">
        <v>189</v>
      </c>
    </row>
    <row r="767" spans="16:25">
      <c r="P767" s="1" t="str">
        <f t="shared" si="17"/>
        <v>SCAN Bar code here</v>
      </c>
      <c r="Q767" s="1" t="s">
        <v>645</v>
      </c>
      <c r="R767" s="1" t="s">
        <v>33</v>
      </c>
      <c r="S767" s="1" t="s">
        <v>34</v>
      </c>
      <c r="T767" s="1" t="s">
        <v>28</v>
      </c>
      <c r="U767" s="1" t="s">
        <v>646</v>
      </c>
      <c r="W767" s="1" t="str">
        <f>IF($N$11="ENTER INITIALS","",IF(V767="","NO",IF(V767&lt;33,"YES","NO")))</f>
        <v/>
      </c>
      <c r="X767" s="5" t="e" cm="1">
        <f t="array" ref="X767">_xlfn.IFS(W767="YES",1,W767="NO",0,W767="NO AMP",0)</f>
        <v>#N/A</v>
      </c>
      <c r="Y767" s="10">
        <v>189</v>
      </c>
    </row>
    <row r="768" spans="16:25">
      <c r="P768" s="1" t="str">
        <f t="shared" si="17"/>
        <v>SCAN Bar code here</v>
      </c>
      <c r="Q768" s="1" t="s">
        <v>647</v>
      </c>
      <c r="R768" s="1" t="s">
        <v>26</v>
      </c>
      <c r="S768" s="1" t="s">
        <v>27</v>
      </c>
      <c r="T768" s="1" t="s">
        <v>28</v>
      </c>
      <c r="U768" s="1" t="s">
        <v>646</v>
      </c>
      <c r="W768" s="1" t="str">
        <f>IF($N$11="ENTER INITIALS","",IF(V768="","INVALID",IF(V768&lt;33,"VALID","INVALID")))</f>
        <v/>
      </c>
      <c r="X768" s="5" t="e" cm="1">
        <f t="array" ref="X768">_xlfn.IFS(W768="VALID",1,W768="INVALID",0,W768="NO AMP",0)</f>
        <v>#N/A</v>
      </c>
      <c r="Y768" s="10">
        <v>189</v>
      </c>
    </row>
    <row r="769" spans="16:25">
      <c r="P769" s="1" t="str">
        <f t="shared" si="17"/>
        <v>SCAN Bar code here</v>
      </c>
      <c r="Q769" s="1" t="s">
        <v>647</v>
      </c>
      <c r="R769" s="1" t="s">
        <v>33</v>
      </c>
      <c r="S769" s="1" t="s">
        <v>34</v>
      </c>
      <c r="T769" s="1" t="s">
        <v>28</v>
      </c>
      <c r="U769" s="1" t="s">
        <v>646</v>
      </c>
      <c r="W769" s="1" t="str">
        <f>IF($N$11="ENTER INITIALS","",IF(V769="","NO",IF(V769&lt;33,"YES","NO")))</f>
        <v/>
      </c>
      <c r="X769" s="5" t="e" cm="1">
        <f t="array" ref="X769">_xlfn.IFS(W769="YES",1,W769="NO",0,W769="NO AMP",0)</f>
        <v>#N/A</v>
      </c>
      <c r="Y769" s="10">
        <v>189</v>
      </c>
    </row>
    <row r="770" spans="16:25">
      <c r="X770" s="1"/>
    </row>
    <row r="771" spans="16:25">
      <c r="X771" s="1"/>
    </row>
    <row r="772" spans="16:25">
      <c r="X772" s="1"/>
    </row>
    <row r="773" spans="16:25">
      <c r="X773" s="1"/>
    </row>
    <row r="774" spans="16:25">
      <c r="X774" s="1"/>
    </row>
    <row r="775" spans="16:25">
      <c r="X775" s="1"/>
    </row>
    <row r="776" spans="16:25">
      <c r="X776" s="1"/>
    </row>
    <row r="777" spans="16:25">
      <c r="X777" s="1"/>
    </row>
    <row r="778" spans="16:25">
      <c r="X778" s="1"/>
    </row>
    <row r="779" spans="16:25">
      <c r="X779" s="1"/>
    </row>
    <row r="780" spans="16:25">
      <c r="X780" s="1"/>
    </row>
    <row r="781" spans="16:25">
      <c r="X781" s="1"/>
    </row>
    <row r="782" spans="16:25">
      <c r="X782" s="1"/>
    </row>
    <row r="783" spans="16:25">
      <c r="X783" s="1"/>
    </row>
    <row r="784" spans="16:25">
      <c r="X784" s="1"/>
    </row>
    <row r="785" spans="24:24">
      <c r="X785" s="1"/>
    </row>
    <row r="786" spans="24:24">
      <c r="X786" s="1"/>
    </row>
    <row r="787" spans="24:24">
      <c r="X787" s="1"/>
    </row>
    <row r="788" spans="24:24">
      <c r="X788" s="1"/>
    </row>
    <row r="789" spans="24:24">
      <c r="X789" s="1"/>
    </row>
    <row r="790" spans="24:24">
      <c r="X790" s="1"/>
    </row>
    <row r="791" spans="24:24">
      <c r="X791" s="1"/>
    </row>
    <row r="792" spans="24:24">
      <c r="X792" s="1"/>
    </row>
    <row r="793" spans="24:24">
      <c r="X793" s="1"/>
    </row>
  </sheetData>
  <sheetProtection autoFilter="0"/>
  <autoFilter ref="A1:Z1" xr:uid="{2063B7B9-B12E-2444-A712-6B6F274E8C80}"/>
  <conditionalFormatting sqref="L2:L190">
    <cfRule type="cellIs" dxfId="95" priority="31" operator="equal">
      <formula>"NOT VALIDATED"</formula>
    </cfRule>
    <cfRule type="cellIs" dxfId="94" priority="32" operator="equal">
      <formula>"VALIDATED"</formula>
    </cfRule>
  </conditionalFormatting>
  <conditionalFormatting sqref="N15:N17">
    <cfRule type="containsText" dxfId="93" priority="26" operator="containsText" text="INVALID">
      <formula>NOT(ISERROR(SEARCH("INVALID",N15)))</formula>
    </cfRule>
  </conditionalFormatting>
  <conditionalFormatting sqref="E1:E189 G1:L189 G191:L1048576 G190 I190:L190 E192:E1048576">
    <cfRule type="cellIs" dxfId="92" priority="27" operator="equal">
      <formula>"N1 RERUN"</formula>
    </cfRule>
    <cfRule type="cellIs" dxfId="91" priority="28" operator="equal">
      <formula>"INCONCLUSIVE"</formula>
    </cfRule>
    <cfRule type="cellIs" dxfId="90" priority="29" operator="equal">
      <formula>"POSITIVE"</formula>
    </cfRule>
    <cfRule type="cellIs" dxfId="89" priority="30" operator="equal">
      <formula>"RERUN"</formula>
    </cfRule>
  </conditionalFormatting>
  <conditionalFormatting sqref="W2:W1048576">
    <cfRule type="containsText" dxfId="88" priority="33" operator="containsText" text="INVALID">
      <formula>NOT(ISERROR(SEARCH("INVALID",W2)))</formula>
    </cfRule>
    <cfRule type="cellIs" dxfId="87" priority="34" operator="equal">
      <formula>"YES"</formula>
    </cfRule>
  </conditionalFormatting>
  <conditionalFormatting sqref="D2:D189">
    <cfRule type="duplicateValues" dxfId="86" priority="25"/>
  </conditionalFormatting>
  <conditionalFormatting sqref="E2:E189">
    <cfRule type="cellIs" dxfId="85" priority="24" operator="equal">
      <formula>"NO RESULT"</formula>
    </cfRule>
  </conditionalFormatting>
  <conditionalFormatting sqref="F1:F1048576">
    <cfRule type="cellIs" dxfId="84" priority="19" operator="equal">
      <formula>"N1 RERUN"</formula>
    </cfRule>
    <cfRule type="cellIs" dxfId="83" priority="20" operator="equal">
      <formula>"INCONCLUSIVE"</formula>
    </cfRule>
    <cfRule type="cellIs" dxfId="82" priority="21" operator="equal">
      <formula>"POSITIVE"</formula>
    </cfRule>
    <cfRule type="cellIs" dxfId="81" priority="22" operator="equal">
      <formula>"RERUN"</formula>
    </cfRule>
  </conditionalFormatting>
  <conditionalFormatting sqref="N6:N12">
    <cfRule type="cellIs" dxfId="80" priority="18" operator="notEqual">
      <formula>"ENTER INITIALS"</formula>
    </cfRule>
  </conditionalFormatting>
  <conditionalFormatting sqref="H190">
    <cfRule type="cellIs" dxfId="79" priority="14" operator="equal">
      <formula>"N1 RERUN"</formula>
    </cfRule>
    <cfRule type="cellIs" dxfId="78" priority="15" operator="equal">
      <formula>"INCONCLUSIVE"</formula>
    </cfRule>
    <cfRule type="cellIs" dxfId="77" priority="16" operator="equal">
      <formula>"POSITIVE"</formula>
    </cfRule>
    <cfRule type="cellIs" dxfId="76" priority="17" operator="equal">
      <formula>"RERUN"</formula>
    </cfRule>
  </conditionalFormatting>
  <conditionalFormatting sqref="H190">
    <cfRule type="cellIs" dxfId="75" priority="10" operator="equal">
      <formula>"N1 RERUN"</formula>
    </cfRule>
    <cfRule type="cellIs" dxfId="74" priority="11" operator="equal">
      <formula>"INCONCLUSIVE"</formula>
    </cfRule>
    <cfRule type="cellIs" dxfId="73" priority="12" operator="equal">
      <formula>"POSITIVE"</formula>
    </cfRule>
    <cfRule type="cellIs" dxfId="72" priority="13" operator="equal">
      <formula>"RERUN"</formula>
    </cfRule>
  </conditionalFormatting>
  <conditionalFormatting sqref="H190">
    <cfRule type="cellIs" dxfId="71" priority="9" operator="equal">
      <formula>"NO RESULT"</formula>
    </cfRule>
  </conditionalFormatting>
  <conditionalFormatting sqref="H190">
    <cfRule type="duplicateValues" dxfId="70" priority="8"/>
  </conditionalFormatting>
  <conditionalFormatting sqref="E190:E191">
    <cfRule type="cellIs" dxfId="69" priority="3" operator="equal">
      <formula>"N1 RERUN"</formula>
    </cfRule>
    <cfRule type="cellIs" dxfId="68" priority="4" operator="equal">
      <formula>"INCONCLUSIVE"</formula>
    </cfRule>
    <cfRule type="cellIs" dxfId="67" priority="5" operator="equal">
      <formula>"POSITIVE"</formula>
    </cfRule>
    <cfRule type="cellIs" dxfId="66" priority="6" operator="equal">
      <formula>"RERUN"</formula>
    </cfRule>
  </conditionalFormatting>
  <conditionalFormatting sqref="E190">
    <cfRule type="cellIs" dxfId="65" priority="2" operator="equal">
      <formula>"NO RESULT"</formula>
    </cfRule>
  </conditionalFormatting>
  <conditionalFormatting sqref="D190">
    <cfRule type="duplicateValues" dxfId="64" priority="1"/>
  </conditionalFormatting>
  <dataValidations count="8">
    <dataValidation type="list" allowBlank="1" showInputMessage="1" showErrorMessage="1" sqref="K2:K190" xr:uid="{616A5914-EDD7-9C4D-B7AC-B247C47C5405}">
      <formula1>$Z$2:$Z$3</formula1>
    </dataValidation>
    <dataValidation type="list" allowBlank="1" showInputMessage="1" showErrorMessage="1" sqref="G2:G190 H190" xr:uid="{762E0A98-0CD9-7141-8DF8-3A7FC2E41A48}">
      <formula1>$Z$4:$Z$5</formula1>
    </dataValidation>
    <dataValidation type="custom" showInputMessage="1" showErrorMessage="1" sqref="N11" xr:uid="{916A6052-7EB3-E948-9D8B-F629CACAC524}">
      <formula1>N13&lt;&gt;""</formula1>
    </dataValidation>
    <dataValidation type="custom" showInputMessage="1" showErrorMessage="1" errorTitle="Control Tech Error" error="Tell Q4 Tech to Enter Initials_x000a_" promptTitle="Control Tech" prompt="Enter Control Tech Initials" sqref="N10" xr:uid="{61A2E7D8-AF5B-6D48-96B0-535FBA1EF8E2}">
      <formula1>N9&lt;&gt;"ENTER INITIALS"</formula1>
    </dataValidation>
    <dataValidation type="custom" allowBlank="1" showInputMessage="1" showErrorMessage="1" errorTitle="Q4 Tech Error" error="Tell Q3 Tech to Enter Initials" promptTitle="Q4 Tech" prompt="Enter Q4 Tech Initials" sqref="N9" xr:uid="{399AF2AB-BB6C-1146-936A-8FED3B838A27}">
      <formula1>N8&lt;&gt;"ENTER INITIALS"</formula1>
    </dataValidation>
    <dataValidation type="custom" showInputMessage="1" showErrorMessage="1" errorTitle="Q3 Error" error="Tell the Q2 Tech to Enter Initials" promptTitle="Q3 Tech" prompt="Enter Q3 Tech Initials" sqref="N8" xr:uid="{24F45A7F-04A6-AB47-AAE8-643B08F40980}">
      <formula1>N7&lt;&gt;"ENTER INITIALS"</formula1>
    </dataValidation>
    <dataValidation type="custom" showInputMessage="1" showErrorMessage="1" errorTitle="Error" error="Tell the Q1 Tech to Enter Initials" promptTitle="Enter Initials" prompt="Enter Q2 Tech Initials" sqref="N7" xr:uid="{67439E77-301A-AB4F-BF66-2E2E654E7454}">
      <formula1>M7&lt;&gt;"ENTER INITIALS"</formula1>
    </dataValidation>
    <dataValidation type="custom" showInputMessage="1" showErrorMessage="1" errorTitle="Barcode" error="Enter the plate barcode." promptTitle="Q1 Tech" prompt="Enter Q1 Tech Initials" sqref="N6" xr:uid="{11EF4A01-03DB-854E-A93F-C27626E9D631}">
      <formula1>N4&lt;&gt;""</formula1>
    </dataValidation>
  </dataValidations>
  <pageMargins left="0.7" right="0.7" top="0.75" bottom="0.75" header="0.3" footer="0.3"/>
  <pageSetup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errorTitle="Thermocycler Error" error="Tell the Control Tech to Enter Initials" promptTitle="Thermocycler" prompt="Enter Thermocycler Name" xr:uid="{CB226842-0C76-6941-9595-33084CE890C4}">
          <x14:formula1>
            <xm:f>Tables!$A$2:$A$13</xm:f>
          </x14:formula1>
          <xm:sqref>N13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8C997-939A-564C-AE10-76BA6764BEE6}">
  <dimension ref="A1:Z793"/>
  <sheetViews>
    <sheetView topLeftCell="D1" zoomScale="110" zoomScaleNormal="110" workbookViewId="0">
      <pane ySplit="1" topLeftCell="A190" activePane="bottomLeft" state="frozen"/>
      <selection pane="bottomLeft" activeCell="D190" sqref="D190:E191"/>
    </sheetView>
  </sheetViews>
  <sheetFormatPr defaultColWidth="8.85546875" defaultRowHeight="15"/>
  <cols>
    <col min="1" max="1" width="5" style="1" bestFit="1" customWidth="1"/>
    <col min="2" max="2" width="6.7109375" style="1" bestFit="1" customWidth="1"/>
    <col min="3" max="3" width="7.42578125" style="1" bestFit="1" customWidth="1"/>
    <col min="4" max="4" width="32" style="1" customWidth="1"/>
    <col min="5" max="5" width="17.85546875" style="1" customWidth="1"/>
    <col min="6" max="6" width="10" style="1" bestFit="1" customWidth="1"/>
    <col min="7" max="7" width="10" style="1" customWidth="1"/>
    <col min="8" max="8" width="10" style="1" bestFit="1" customWidth="1"/>
    <col min="9" max="9" width="8.85546875" style="1"/>
    <col min="10" max="10" width="9.85546875" style="1" bestFit="1" customWidth="1"/>
    <col min="11" max="11" width="20.42578125" style="1" bestFit="1" customWidth="1"/>
    <col min="12" max="12" width="13" style="1" bestFit="1" customWidth="1"/>
    <col min="13" max="13" width="13.140625" style="1" customWidth="1"/>
    <col min="14" max="14" width="12.85546875" style="1" bestFit="1" customWidth="1"/>
    <col min="15" max="15" width="8.85546875" style="1"/>
    <col min="16" max="16" width="21.42578125" style="1" customWidth="1"/>
    <col min="17" max="20" width="8.85546875" style="1"/>
    <col min="21" max="21" width="16.85546875" style="1" bestFit="1" customWidth="1"/>
    <col min="22" max="22" width="10" style="22" customWidth="1"/>
    <col min="23" max="23" width="8.85546875" style="1"/>
    <col min="24" max="24" width="8.85546875" style="4"/>
    <col min="25" max="25" width="8.85546875" style="1"/>
    <col min="26" max="26" width="12.28515625" style="1" bestFit="1" customWidth="1"/>
    <col min="27" max="16384" width="8.85546875" style="1"/>
  </cols>
  <sheetData>
    <row r="1" spans="1:26" ht="15.95" thickBo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23">
        <f>'Plate 1'!N1</f>
        <v>0</v>
      </c>
      <c r="P1" s="1" t="s">
        <v>13</v>
      </c>
      <c r="Q1" s="1" t="s">
        <v>14</v>
      </c>
      <c r="R1" s="1" t="s">
        <v>15</v>
      </c>
      <c r="S1" s="1" t="s">
        <v>16</v>
      </c>
      <c r="T1" s="1" t="s">
        <v>17</v>
      </c>
      <c r="U1" s="1" t="s">
        <v>1</v>
      </c>
      <c r="V1" s="21" t="s">
        <v>18</v>
      </c>
      <c r="W1" s="1" t="s">
        <v>19</v>
      </c>
      <c r="X1" s="4" t="s">
        <v>20</v>
      </c>
      <c r="Z1" s="7" t="s">
        <v>21</v>
      </c>
    </row>
    <row r="2" spans="1:26">
      <c r="A2" s="1">
        <v>1</v>
      </c>
      <c r="B2" s="1">
        <v>1</v>
      </c>
      <c r="C2" s="1" t="s">
        <v>22</v>
      </c>
      <c r="D2" s="16"/>
      <c r="E2" s="13" t="str">
        <f>IF(L2="",_xlfn.XLOOKUP($Z$4 &amp; $Z$4,F2 &amp; G2,$Z$2, _xlfn.XLOOKUP($Z$5 &amp; $Z$5,F2 &amp; G2,$Z$6,F2)),"NO RESULT")</f>
        <v/>
      </c>
      <c r="F2" s="11" t="str" cm="1">
        <f t="array" ref="F2">IF(D2="","",IF($N$11="ENTER INITIALS","",IF(AND(V15&gt;=33,V17&gt;=33),"Inconclusive",_xlfn.IFS(X15+X17=2,"Positive",X14+X15=2,"N1 Rerun",X16+X17=2,"N1 Rerun",X15+X17=1,"Rerun",X14+X16+X15+X17=0,"Rerun",X15+X17=0,"Negative"))))</f>
        <v/>
      </c>
      <c r="G2" s="18"/>
      <c r="H2" s="18"/>
      <c r="I2" s="18"/>
      <c r="J2" s="18"/>
      <c r="K2" s="18"/>
      <c r="L2" s="11" t="str" cm="1">
        <f t="array" ref="L2">_xlfn.IFS(K2="","",K2=F2,"VALIDATED",K2&lt;&gt;F2,"NOT VALIDATED")</f>
        <v/>
      </c>
      <c r="M2" s="1" t="s">
        <v>23</v>
      </c>
      <c r="N2" s="18" t="str">
        <f>'Plate 1'!N2</f>
        <v>Cletus</v>
      </c>
      <c r="P2" s="5"/>
      <c r="Q2" s="1" t="s">
        <v>25</v>
      </c>
      <c r="R2" s="1" t="s">
        <v>26</v>
      </c>
      <c r="S2" s="1" t="s">
        <v>27</v>
      </c>
      <c r="T2" s="1" t="s">
        <v>28</v>
      </c>
      <c r="U2" s="1" t="s">
        <v>29</v>
      </c>
      <c r="W2" s="1" t="str">
        <f t="shared" ref="W2:W9" si="0">IF($N$11="ENTER INITIALS","",IF(V2="","VALID",IF(V2&lt;33,"INVALID","VALID")))</f>
        <v/>
      </c>
      <c r="Z2" s="8" t="s">
        <v>30</v>
      </c>
    </row>
    <row r="3" spans="1:26">
      <c r="A3" s="1">
        <v>1</v>
      </c>
      <c r="B3" s="1">
        <v>2</v>
      </c>
      <c r="C3" s="1" t="s">
        <v>31</v>
      </c>
      <c r="D3" s="17"/>
      <c r="E3" s="14" t="str">
        <f t="shared" ref="E3:E66" si="1">IF(L3="",_xlfn.XLOOKUP($Z$4 &amp; $Z$4,F3 &amp; G3,$Z$2, _xlfn.XLOOKUP($Z$5 &amp; $Z$5,F3 &amp; G3,$Z$6,F3)),"NO RESULT")</f>
        <v/>
      </c>
      <c r="F3" s="11" t="str" cm="1">
        <f t="array" ref="F3">IF(D3="","",IF($N$11="ENTER INITIALS","",IF(AND(V19&gt;=33,V21&gt;=33),"Inconclusive",_xlfn.IFS(X19+X21=2,"Positive",X18+X19=2,"N1 Rerun",X20+X21=2,"N1 Rerun",X19+X21=1,"Rerun",X18+X20+X19+X21=0,"Rerun",X19+X21=0,"Negative"))))</f>
        <v/>
      </c>
      <c r="G3" s="18"/>
      <c r="H3" s="18"/>
      <c r="I3" s="18"/>
      <c r="J3" s="18"/>
      <c r="K3" s="18"/>
      <c r="L3" s="11" t="str" cm="1">
        <f t="array" ref="L3">_xlfn.IFS(K3="","",K3=F3,"VALIDATED",K3&lt;&gt;F3,"NOT VALIDATED")</f>
        <v/>
      </c>
      <c r="M3" s="1" t="s">
        <v>32</v>
      </c>
      <c r="N3" s="12">
        <v>5</v>
      </c>
      <c r="P3" s="5"/>
      <c r="Q3" s="1" t="s">
        <v>25</v>
      </c>
      <c r="R3" s="1" t="s">
        <v>33</v>
      </c>
      <c r="S3" s="1" t="s">
        <v>34</v>
      </c>
      <c r="T3" s="1" t="s">
        <v>28</v>
      </c>
      <c r="U3" s="1" t="s">
        <v>29</v>
      </c>
      <c r="W3" s="1" t="str">
        <f t="shared" si="0"/>
        <v/>
      </c>
      <c r="Z3" s="8" t="s">
        <v>35</v>
      </c>
    </row>
    <row r="4" spans="1:26">
      <c r="A4" s="1">
        <v>1</v>
      </c>
      <c r="B4" s="1">
        <v>3</v>
      </c>
      <c r="C4" s="1" t="s">
        <v>36</v>
      </c>
      <c r="D4" s="17"/>
      <c r="E4" s="14" t="str">
        <f t="shared" si="1"/>
        <v/>
      </c>
      <c r="F4" s="11" t="str" cm="1">
        <f t="array" ref="F4">IF(D4="","",IF($N$11="ENTER INITIALS","",IF(AND(V23&gt;=33,V25&gt;=33),"Inconclusive",_xlfn.IFS(X23+X25=2,"Positive",X22+X23=2,"N1 Rerun",X24+X25=2,"N1 Rerun",X23+X25=1,"Rerun",X22+X24+X23+X25=0,"Rerun",X23+X25=0,"Negative"))))</f>
        <v/>
      </c>
      <c r="G4" s="18"/>
      <c r="H4" s="18"/>
      <c r="I4" s="18"/>
      <c r="J4" s="18"/>
      <c r="K4" s="18"/>
      <c r="L4" s="11" t="str" cm="1">
        <f t="array" ref="L4">_xlfn.IFS(K4="","",K4=F4,"VALIDATED",K4&lt;&gt;F4,"NOT VALIDATED")</f>
        <v/>
      </c>
      <c r="M4" s="1" t="s">
        <v>37</v>
      </c>
      <c r="N4" s="26"/>
      <c r="P4" s="5"/>
      <c r="Q4" s="1" t="s">
        <v>38</v>
      </c>
      <c r="R4" s="1" t="s">
        <v>26</v>
      </c>
      <c r="S4" s="1" t="s">
        <v>27</v>
      </c>
      <c r="T4" s="1" t="s">
        <v>28</v>
      </c>
      <c r="U4" s="1" t="s">
        <v>29</v>
      </c>
      <c r="W4" s="1" t="str">
        <f t="shared" si="0"/>
        <v/>
      </c>
      <c r="Z4" s="8" t="s">
        <v>39</v>
      </c>
    </row>
    <row r="5" spans="1:26">
      <c r="A5" s="1">
        <v>1</v>
      </c>
      <c r="B5" s="1">
        <v>4</v>
      </c>
      <c r="C5" s="1" t="s">
        <v>40</v>
      </c>
      <c r="D5" s="17"/>
      <c r="E5" s="14" t="str">
        <f t="shared" si="1"/>
        <v/>
      </c>
      <c r="F5" s="11" t="str" cm="1">
        <f t="array" ref="F5">IF(D5="","",IF($N$11="ENTER INITIALS","",IF(AND(V27&gt;=33,V29&gt;=33),"Inconclusive",_xlfn.IFS(X27+X29=2,"Positive",X26+X27=2,"N1 Rerun",X28+X29=2,"N1 Rerun",X27+X29=1,"Rerun",X26+X28+X27+X29=0,"Rerun",X27+X29=0,"Negative"))))</f>
        <v/>
      </c>
      <c r="G5" s="18"/>
      <c r="H5" s="18"/>
      <c r="I5" s="18"/>
      <c r="J5" s="18"/>
      <c r="K5" s="18"/>
      <c r="L5" s="11" t="str" cm="1">
        <f t="array" ref="L5">_xlfn.IFS(K5="","",K5=F5,"VALIDATED",K5&lt;&gt;F5,"NOT VALIDATED")</f>
        <v/>
      </c>
      <c r="P5" s="5"/>
      <c r="Q5" s="1" t="s">
        <v>38</v>
      </c>
      <c r="R5" s="1" t="s">
        <v>33</v>
      </c>
      <c r="S5" s="1" t="s">
        <v>34</v>
      </c>
      <c r="T5" s="1" t="s">
        <v>28</v>
      </c>
      <c r="U5" s="1" t="s">
        <v>29</v>
      </c>
      <c r="W5" s="1" t="str">
        <f t="shared" si="0"/>
        <v/>
      </c>
      <c r="Z5" s="8" t="s">
        <v>41</v>
      </c>
    </row>
    <row r="6" spans="1:26">
      <c r="A6" s="1">
        <v>1</v>
      </c>
      <c r="B6" s="1">
        <v>5</v>
      </c>
      <c r="C6" s="1" t="s">
        <v>42</v>
      </c>
      <c r="D6" s="17"/>
      <c r="E6" s="14" t="str">
        <f t="shared" si="1"/>
        <v/>
      </c>
      <c r="F6" s="11" t="str" cm="1">
        <f t="array" ref="F6">IF(D6="","",IF($N$11="ENTER INITIALS","",IF(AND(V31&gt;=33,V33&gt;=33),"Inconclusive",_xlfn.IFS(X31+X33=2,"Positive",X30+X31=2,"N1 Rerun",X32+X33=2,"N1 Rerun",X31+X33=1,"Rerun",X30+X32+X31+X33=0,"Rerun",X31+X33=0,"Negative"))))</f>
        <v/>
      </c>
      <c r="G6" s="18"/>
      <c r="H6" s="18"/>
      <c r="I6" s="18"/>
      <c r="J6" s="18"/>
      <c r="K6" s="18"/>
      <c r="L6" s="11" t="str" cm="1">
        <f t="array" ref="L6">_xlfn.IFS(K6="","",K6=F6,"VALIDATED",K6&lt;&gt;F6,"NOT VALIDATED")</f>
        <v/>
      </c>
      <c r="M6" s="1" t="s">
        <v>43</v>
      </c>
      <c r="N6" s="20" t="s">
        <v>44</v>
      </c>
      <c r="P6" s="5"/>
      <c r="Q6" s="1" t="s">
        <v>45</v>
      </c>
      <c r="R6" s="1" t="s">
        <v>26</v>
      </c>
      <c r="S6" s="1" t="s">
        <v>27</v>
      </c>
      <c r="T6" s="1" t="s">
        <v>46</v>
      </c>
      <c r="U6" s="1" t="s">
        <v>47</v>
      </c>
      <c r="W6" s="1" t="str">
        <f t="shared" si="0"/>
        <v/>
      </c>
      <c r="Z6" s="8" t="s">
        <v>48</v>
      </c>
    </row>
    <row r="7" spans="1:26">
      <c r="A7" s="1">
        <v>1</v>
      </c>
      <c r="B7" s="1">
        <v>6</v>
      </c>
      <c r="C7" s="1" t="s">
        <v>49</v>
      </c>
      <c r="D7" s="17"/>
      <c r="E7" s="14" t="str">
        <f t="shared" si="1"/>
        <v/>
      </c>
      <c r="F7" s="11" t="str" cm="1">
        <f t="array" ref="F7">IF(D7="","",IF($N$11="ENTER INITIALS","",IF(AND(V35&gt;=33,V37&gt;=33),"Inconclusive",_xlfn.IFS(X35+X37=2,"Positive",X34+X35=2,"N1 Rerun",X36+X37=2,"N1 Rerun",X35+X37=1,"Rerun",X34+X36+X35+X37=0,"Rerun",X35+X37=0,"Negative"))))</f>
        <v/>
      </c>
      <c r="G7" s="18"/>
      <c r="H7" s="18"/>
      <c r="I7" s="18"/>
      <c r="J7" s="18"/>
      <c r="K7" s="18"/>
      <c r="L7" s="11" t="str" cm="1">
        <f t="array" ref="L7">_xlfn.IFS(K7="","",K7=F7,"VALIDATED",K7&lt;&gt;F7,"NOT VALIDATED")</f>
        <v/>
      </c>
      <c r="M7" s="1" t="s">
        <v>50</v>
      </c>
      <c r="N7" s="20" t="s">
        <v>44</v>
      </c>
      <c r="P7" s="5"/>
      <c r="Q7" s="1" t="s">
        <v>45</v>
      </c>
      <c r="R7" s="1" t="s">
        <v>33</v>
      </c>
      <c r="S7" s="1" t="s">
        <v>34</v>
      </c>
      <c r="T7" s="1" t="s">
        <v>46</v>
      </c>
      <c r="U7" s="1" t="s">
        <v>47</v>
      </c>
      <c r="W7" s="1" t="str">
        <f t="shared" si="0"/>
        <v/>
      </c>
      <c r="Z7" s="8" t="s">
        <v>51</v>
      </c>
    </row>
    <row r="8" spans="1:26">
      <c r="A8" s="1">
        <v>2</v>
      </c>
      <c r="B8" s="1">
        <v>7</v>
      </c>
      <c r="C8" s="1" t="s">
        <v>22</v>
      </c>
      <c r="D8" s="17"/>
      <c r="E8" s="14" t="str">
        <f t="shared" si="1"/>
        <v/>
      </c>
      <c r="F8" s="11" t="str" cm="1">
        <f t="array" ref="F8">IF(D8="","",IF($N$11="ENTER INITIALS","",IF(AND(V39&gt;=33,V41&gt;=33),"Inconclusive",_xlfn.IFS(X39+X41=2,"Positive",X38+X39=2,"N1 Rerun",X40+X41=2,"N1 Rerun",X39+X41=1,"Rerun",X38+X40+X39+X41=0,"Rerun",X39+X41=0,"Negative"))))</f>
        <v/>
      </c>
      <c r="G8" s="19"/>
      <c r="H8" s="19"/>
      <c r="I8" s="18"/>
      <c r="J8" s="18"/>
      <c r="K8" s="18"/>
      <c r="L8" s="11" t="str" cm="1">
        <f t="array" ref="L8">_xlfn.IFS(K8="","",K8=F8,"VALIDATED",K8&lt;&gt;F8,"NOT VALIDATED")</f>
        <v/>
      </c>
      <c r="M8" s="1" t="s">
        <v>52</v>
      </c>
      <c r="N8" s="20" t="s">
        <v>44</v>
      </c>
      <c r="P8" s="5"/>
      <c r="Q8" s="1" t="s">
        <v>53</v>
      </c>
      <c r="R8" s="1" t="s">
        <v>26</v>
      </c>
      <c r="S8" s="1" t="s">
        <v>27</v>
      </c>
      <c r="T8" s="1" t="s">
        <v>46</v>
      </c>
      <c r="U8" s="1" t="s">
        <v>47</v>
      </c>
      <c r="W8" s="1" t="str">
        <f t="shared" si="0"/>
        <v/>
      </c>
      <c r="Z8" s="8" t="s">
        <v>54</v>
      </c>
    </row>
    <row r="9" spans="1:26">
      <c r="A9" s="1">
        <v>2</v>
      </c>
      <c r="B9" s="1">
        <v>8</v>
      </c>
      <c r="C9" s="1" t="s">
        <v>31</v>
      </c>
      <c r="D9" s="17"/>
      <c r="E9" s="14" t="str">
        <f t="shared" si="1"/>
        <v/>
      </c>
      <c r="F9" s="11" t="str" cm="1">
        <f t="array" ref="F9">IF(D9="","",IF($N$11="ENTER INITIALS","",IF(AND(V43&gt;=33,V45&gt;=33),"Inconclusive",_xlfn.IFS(X43+X45=2,"Positive",X42+X43=2,"N1 Rerun",X44+X45=2,"N1 Rerun",X43+X45=1,"Rerun",X42+X44+X43+X45=0,"Rerun",X43+X45=0,"Negative"))))</f>
        <v/>
      </c>
      <c r="G9" s="19"/>
      <c r="H9" s="19"/>
      <c r="I9" s="18"/>
      <c r="J9" s="18"/>
      <c r="K9" s="18"/>
      <c r="L9" s="11" t="str" cm="1">
        <f t="array" ref="L9">_xlfn.IFS(K9="","",K9=F9,"VALIDATED",K9&lt;&gt;F9,"NOT VALIDATED")</f>
        <v/>
      </c>
      <c r="M9" s="1" t="s">
        <v>55</v>
      </c>
      <c r="N9" s="20" t="s">
        <v>44</v>
      </c>
      <c r="P9" s="5"/>
      <c r="Q9" s="1" t="s">
        <v>53</v>
      </c>
      <c r="R9" s="1" t="s">
        <v>33</v>
      </c>
      <c r="S9" s="1" t="s">
        <v>34</v>
      </c>
      <c r="T9" s="1" t="s">
        <v>46</v>
      </c>
      <c r="U9" s="1" t="s">
        <v>47</v>
      </c>
      <c r="W9" s="1" t="str">
        <f t="shared" si="0"/>
        <v/>
      </c>
      <c r="Z9" s="8" t="s">
        <v>56</v>
      </c>
    </row>
    <row r="10" spans="1:26" ht="15.95" thickBot="1">
      <c r="A10" s="1">
        <v>2</v>
      </c>
      <c r="B10" s="1">
        <v>9</v>
      </c>
      <c r="C10" s="1" t="s">
        <v>36</v>
      </c>
      <c r="D10" s="17"/>
      <c r="E10" s="14" t="str">
        <f t="shared" si="1"/>
        <v/>
      </c>
      <c r="F10" s="11" t="str" cm="1">
        <f t="array" ref="F10">IF(D10="","",IF($N$11="ENTER INITIALS","",IF(AND(V47&gt;=33,V49&gt;=33),"Inconclusive",_xlfn.IFS(X47+X49=2,"Positive",X46+X47=2,"N1 Rerun",X48+X49=2,"N1 Rerun",X47+X49=1,"Rerun",X46+X48+X47+X49=0,"Rerun",X47+X49=0,"Negative"))))</f>
        <v/>
      </c>
      <c r="G10" s="19"/>
      <c r="H10" s="19"/>
      <c r="I10" s="18"/>
      <c r="J10" s="18"/>
      <c r="K10" s="18"/>
      <c r="L10" s="11" t="str" cm="1">
        <f t="array" ref="L10">_xlfn.IFS(K10="","",K10=F10,"VALIDATED",K10&lt;&gt;F10,"NOT VALIDATED")</f>
        <v/>
      </c>
      <c r="M10" s="1" t="s">
        <v>57</v>
      </c>
      <c r="N10" s="20" t="s">
        <v>44</v>
      </c>
      <c r="P10" s="5"/>
      <c r="Q10" s="1" t="s">
        <v>58</v>
      </c>
      <c r="R10" s="1" t="s">
        <v>26</v>
      </c>
      <c r="S10" s="1" t="s">
        <v>27</v>
      </c>
      <c r="T10" s="1" t="s">
        <v>59</v>
      </c>
      <c r="U10" s="1" t="s">
        <v>60</v>
      </c>
      <c r="W10" s="1" t="str">
        <f>IF($N$11="ENTER INITIALS","",IF(V10="","INVALID",IF(AND(V10&lt;28,V10&gt;22),"VALID","INVALID")))</f>
        <v/>
      </c>
      <c r="Z10" s="9" t="s">
        <v>61</v>
      </c>
    </row>
    <row r="11" spans="1:26">
      <c r="A11" s="1">
        <v>2</v>
      </c>
      <c r="B11" s="1">
        <v>10</v>
      </c>
      <c r="C11" s="1" t="s">
        <v>40</v>
      </c>
      <c r="D11" s="17"/>
      <c r="E11" s="14" t="str">
        <f t="shared" si="1"/>
        <v/>
      </c>
      <c r="F11" s="11" t="str" cm="1">
        <f t="array" ref="F11">IF(D11="","",IF($N$11="ENTER INITIALS","",IF(AND(V51&gt;=33,V53&gt;=33),"Inconclusive",_xlfn.IFS(X51+X53=2,"Positive",X50+X51=2,"N1 Rerun",X52+X53=2,"N1 Rerun",X51+X53=1,"Rerun",X50+X52+X51+X53=0,"Rerun",X51+X53=0,"Negative"))))</f>
        <v/>
      </c>
      <c r="G11" s="19"/>
      <c r="H11" s="19"/>
      <c r="I11" s="18"/>
      <c r="J11" s="18"/>
      <c r="K11" s="18"/>
      <c r="L11" s="11" t="str" cm="1">
        <f t="array" ref="L11">_xlfn.IFS(K11="","",K11=F11,"VALIDATED",K11&lt;&gt;F11,"NOT VALIDATED")</f>
        <v/>
      </c>
      <c r="M11" s="1" t="s">
        <v>62</v>
      </c>
      <c r="N11" s="20" t="s">
        <v>44</v>
      </c>
      <c r="P11" s="5"/>
      <c r="Q11" s="1" t="s">
        <v>58</v>
      </c>
      <c r="R11" s="1" t="s">
        <v>33</v>
      </c>
      <c r="S11" s="1" t="s">
        <v>34</v>
      </c>
      <c r="T11" s="1" t="s">
        <v>59</v>
      </c>
      <c r="U11" s="1" t="s">
        <v>60</v>
      </c>
      <c r="W11" s="1" t="str">
        <f>IF($N$11="ENTER INITIALS","",IF(V11="","INVALID",IF(AND(V11&lt;28,V11&gt;22),"VALID","INVALID")))</f>
        <v/>
      </c>
    </row>
    <row r="12" spans="1:26">
      <c r="A12" s="1">
        <v>2</v>
      </c>
      <c r="B12" s="1">
        <v>11</v>
      </c>
      <c r="C12" s="1" t="s">
        <v>42</v>
      </c>
      <c r="D12" s="17"/>
      <c r="E12" s="14" t="str">
        <f t="shared" si="1"/>
        <v/>
      </c>
      <c r="F12" s="11" t="str" cm="1">
        <f t="array" ref="F12">IF(D12="","",IF($N$11="ENTER INITIALS","",IF(AND(V55&gt;=33,V57&gt;=33),"Inconclusive",_xlfn.IFS(X55+X57=2,"Positive",X54+X55=2,"N1 Rerun",X56+X57=2,"N1 Rerun",X55+X57=1,"Rerun",X54+X56+X55+X57=0,"Rerun",X55+X57=0,"Negative"))))</f>
        <v/>
      </c>
      <c r="G12" s="18"/>
      <c r="H12" s="19"/>
      <c r="I12" s="18"/>
      <c r="J12" s="18"/>
      <c r="K12" s="18"/>
      <c r="L12" s="11" t="str" cm="1">
        <f t="array" ref="L12">_xlfn.IFS(K12="","",K12=F12,"VALIDATED",K12&lt;&gt;F12,"NOT VALIDATED")</f>
        <v/>
      </c>
      <c r="M12" s="1" t="s">
        <v>62</v>
      </c>
      <c r="N12" s="20" t="s">
        <v>44</v>
      </c>
      <c r="P12" s="5"/>
      <c r="Q12" s="1" t="s">
        <v>63</v>
      </c>
      <c r="R12" s="1" t="s">
        <v>26</v>
      </c>
      <c r="S12" s="1" t="s">
        <v>27</v>
      </c>
      <c r="T12" s="1" t="s">
        <v>59</v>
      </c>
      <c r="U12" s="1" t="s">
        <v>60</v>
      </c>
      <c r="W12" s="1" t="str">
        <f>IF($N$11="ENTER INITIALS","",IF(V12="","INVALID",IF(AND(V12&lt;28,V12&gt;22),"VALID","INVALID")))</f>
        <v/>
      </c>
    </row>
    <row r="13" spans="1:26">
      <c r="A13" s="1">
        <v>2</v>
      </c>
      <c r="B13" s="1">
        <v>12</v>
      </c>
      <c r="C13" s="1" t="s">
        <v>49</v>
      </c>
      <c r="D13" s="17"/>
      <c r="E13" s="14" t="str">
        <f t="shared" si="1"/>
        <v/>
      </c>
      <c r="F13" s="11" t="str" cm="1">
        <f t="array" ref="F13">IF(D13="","",IF($N$11="ENTER INITIALS","",IF(AND(V59&gt;=33,V61&gt;=33),"Inconclusive",_xlfn.IFS(X59+X61=2,"Positive",X58+X59=2,"N1 Rerun",X60+X61=2,"N1 Rerun",X59+X61=1,"Rerun",X58+X60+X59+X61=0,"Rerun",X59+X61=0,"Negative"))))</f>
        <v/>
      </c>
      <c r="G13" s="18"/>
      <c r="H13" s="18"/>
      <c r="I13" s="18"/>
      <c r="J13" s="18"/>
      <c r="K13" s="18"/>
      <c r="L13" s="11" t="str" cm="1">
        <f t="array" ref="L13">_xlfn.IFS(K13="","",K13=F13,"VALIDATED",K13&lt;&gt;F13,"NOT VALIDATED")</f>
        <v/>
      </c>
      <c r="M13" s="1" t="s">
        <v>64</v>
      </c>
      <c r="N13" s="26"/>
      <c r="P13" s="5"/>
      <c r="Q13" s="1" t="s">
        <v>63</v>
      </c>
      <c r="R13" s="1" t="s">
        <v>33</v>
      </c>
      <c r="S13" s="1" t="s">
        <v>34</v>
      </c>
      <c r="T13" s="1" t="s">
        <v>59</v>
      </c>
      <c r="U13" s="1" t="s">
        <v>60</v>
      </c>
      <c r="W13" s="1" t="str">
        <f>IF($N$11="ENTER INITIALS","",IF(V13="","INVALID",IF(AND(V13&lt;28,V13&gt;22),"VALID","INVALID")))</f>
        <v/>
      </c>
    </row>
    <row r="14" spans="1:26">
      <c r="A14" s="1">
        <v>4</v>
      </c>
      <c r="B14" s="1">
        <v>13</v>
      </c>
      <c r="C14" s="1" t="s">
        <v>22</v>
      </c>
      <c r="D14" s="17"/>
      <c r="E14" s="14" t="str">
        <f t="shared" si="1"/>
        <v/>
      </c>
      <c r="F14" s="11" t="str" cm="1">
        <f t="array" ref="F14">IF(D14="","",IF($N$11="ENTER INITIALS","",IF(AND(V63&gt;=33,V65&gt;=33),"Inconclusive",_xlfn.IFS(X63+X65=2,"Positive",X62+X63=2,"N1 Rerun",X64+X65=2,"N1 Rerun",X63+X65=1,"Rerun",X62+X64+X63+X65=0,"Rerun",X63+X65=0,"Negative"))))</f>
        <v/>
      </c>
      <c r="G14" s="18"/>
      <c r="H14" s="18"/>
      <c r="I14" s="18"/>
      <c r="J14" s="18"/>
      <c r="K14" s="18"/>
      <c r="L14" s="11" t="str" cm="1">
        <f t="array" ref="L14">_xlfn.IFS(K14="","",K14=F14,"VALIDATED",K14&lt;&gt;F14,"NOT VALIDATED")</f>
        <v/>
      </c>
      <c r="M14" s="1" t="s">
        <v>65</v>
      </c>
      <c r="N14" s="26"/>
      <c r="P14" s="1" t="str">
        <f>IF(VLOOKUP(Y14,$B$2:$D$190,3,FALSE)="","",VLOOKUP(Y14,$B$2:$D$190,3,FALSE))</f>
        <v/>
      </c>
      <c r="Q14" s="1" t="s">
        <v>66</v>
      </c>
      <c r="R14" s="1" t="s">
        <v>26</v>
      </c>
      <c r="S14" s="1" t="s">
        <v>27</v>
      </c>
      <c r="T14" s="1" t="s">
        <v>28</v>
      </c>
      <c r="U14" s="1" t="s">
        <v>67</v>
      </c>
      <c r="W14" s="1" t="str">
        <f>IF($N$11="ENTER INITIALS","",IF(V14="","INVALID",IF(V14&lt;33,"VALID","INVALID")))</f>
        <v/>
      </c>
      <c r="X14" s="5" t="e" cm="1">
        <f t="array" ref="X14">_xlfn.IFS(W14="VALID",1,W14="INVALID",0,W14="NO AMP",0)</f>
        <v>#N/A</v>
      </c>
      <c r="Y14" s="10">
        <v>1</v>
      </c>
    </row>
    <row r="15" spans="1:26">
      <c r="A15" s="1">
        <v>4</v>
      </c>
      <c r="B15" s="1">
        <v>14</v>
      </c>
      <c r="C15" s="1" t="s">
        <v>31</v>
      </c>
      <c r="D15" s="17"/>
      <c r="E15" s="14" t="str">
        <f t="shared" si="1"/>
        <v/>
      </c>
      <c r="F15" s="11" t="str" cm="1">
        <f t="array" ref="F15">IF(D15="","",IF($N$11="ENTER INITIALS","",IF(AND(V67&gt;=33,V69&gt;=33),"Inconclusive",_xlfn.IFS(X67+X69=2,"Positive",X66+X67=2,"N1 Rerun",X68+X69=2,"N1 Rerun",X67+X69=1,"Rerun",X66+X68+X67+X69=0,"Rerun",X67+X69=0,"Negative"))))</f>
        <v/>
      </c>
      <c r="G15" s="18"/>
      <c r="H15" s="18"/>
      <c r="I15" s="18"/>
      <c r="J15" s="18"/>
      <c r="K15" s="18"/>
      <c r="L15" s="11" t="str" cm="1">
        <f t="array" ref="L15">_xlfn.IFS(K15="","",K15=F15,"VALIDATED",K15&lt;&gt;F15,"NOT VALIDATED")</f>
        <v/>
      </c>
      <c r="M15" s="1" t="s">
        <v>68</v>
      </c>
      <c r="N15" s="6" t="e" cm="1">
        <f t="array" ref="N15">_xlfn.IFS(AND(W6="INVALID",W8="INVALID"),"INVALID PLATE",AND(W7="INVALID",W9="INVALID"),"INVALID PLATE",OR(W6="VALID",W8="VALID"),"VALID PLATE")</f>
        <v>#N/A</v>
      </c>
      <c r="P15" s="1" t="str">
        <f t="shared" ref="P15:P78" si="2">IF(VLOOKUP(Y15,$B$2:$D$190,3,FALSE)="","",VLOOKUP(Y15,$B$2:$D$190,3,FALSE))</f>
        <v/>
      </c>
      <c r="Q15" s="1" t="s">
        <v>66</v>
      </c>
      <c r="R15" s="1" t="s">
        <v>33</v>
      </c>
      <c r="S15" s="1" t="s">
        <v>34</v>
      </c>
      <c r="T15" s="1" t="s">
        <v>28</v>
      </c>
      <c r="U15" s="1" t="s">
        <v>67</v>
      </c>
      <c r="W15" s="1" t="str">
        <f>IF($N$11="ENTER INITIALS","",IF(V15="","NO",IF(V15&lt;33,"YES","NO")))</f>
        <v/>
      </c>
      <c r="X15" s="5" t="e" cm="1">
        <f t="array" ref="X15">_xlfn.IFS(W15="YES",1,W15="NO",0,W15="NO AMP",0)</f>
        <v>#N/A</v>
      </c>
      <c r="Y15" s="10">
        <v>1</v>
      </c>
    </row>
    <row r="16" spans="1:26">
      <c r="A16" s="1">
        <v>4</v>
      </c>
      <c r="B16" s="1">
        <v>15</v>
      </c>
      <c r="C16" s="1" t="s">
        <v>36</v>
      </c>
      <c r="D16" s="17"/>
      <c r="E16" s="14" t="str">
        <f t="shared" si="1"/>
        <v/>
      </c>
      <c r="F16" s="11" t="str" cm="1">
        <f t="array" ref="F16">IF(D16="","",IF($N$11="ENTER INITIALS","",IF(AND(V71&gt;=33,V73&gt;=33),"Inconclusive",_xlfn.IFS(X71+X73=2,"Positive",X70+X71=2,"N1 Rerun",X72+X73=2,"N1 Rerun",X71+X73=1,"Rerun",X70+X72+X71+X73=0,"Rerun",X71+X73=0,"Negative"))))</f>
        <v/>
      </c>
      <c r="G16" s="18"/>
      <c r="H16" s="18"/>
      <c r="I16" s="18"/>
      <c r="J16" s="18"/>
      <c r="K16" s="18"/>
      <c r="L16" s="11" t="str" cm="1">
        <f t="array" ref="L16">_xlfn.IFS(K16="","",K16=F16,"VALIDATED",K16&lt;&gt;F16,"NOT VALIDATED")</f>
        <v/>
      </c>
      <c r="M16" s="1" t="s">
        <v>69</v>
      </c>
      <c r="N16" s="6" t="e" cm="1">
        <f t="array" ref="N16">_xlfn.IFS(OR(W11="VALID",W13="VALID"),"N1 VALID",AND(W11="INVALID",W13="INVALID"),"N1 INVALID")</f>
        <v>#N/A</v>
      </c>
      <c r="P16" s="1" t="str">
        <f t="shared" si="2"/>
        <v/>
      </c>
      <c r="Q16" s="1" t="s">
        <v>70</v>
      </c>
      <c r="R16" s="1" t="s">
        <v>26</v>
      </c>
      <c r="S16" s="1" t="s">
        <v>27</v>
      </c>
      <c r="T16" s="1" t="s">
        <v>28</v>
      </c>
      <c r="U16" s="1" t="s">
        <v>67</v>
      </c>
      <c r="W16" s="1" t="str">
        <f>IF($N$11="ENTER INITIALS","",IF(V16="","INVALID",IF(V16&lt;33,"VALID","INVALID")))</f>
        <v/>
      </c>
      <c r="X16" s="5" t="e" cm="1">
        <f t="array" ref="X16">_xlfn.IFS(W16="VALID",1,W16="INVALID",0,W16="NO AMP",0)</f>
        <v>#N/A</v>
      </c>
      <c r="Y16" s="10">
        <v>1</v>
      </c>
    </row>
    <row r="17" spans="1:25">
      <c r="A17" s="1">
        <v>4</v>
      </c>
      <c r="B17" s="1">
        <v>16</v>
      </c>
      <c r="C17" s="1" t="s">
        <v>40</v>
      </c>
      <c r="D17" s="17"/>
      <c r="E17" s="14" t="str">
        <f t="shared" si="1"/>
        <v/>
      </c>
      <c r="F17" s="11" t="str" cm="1">
        <f t="array" ref="F17">IF(D17="","",IF($N$11="ENTER INITIALS","",IF(AND(V75&gt;=33,V77&gt;=33),"Inconclusive",_xlfn.IFS(X75+X77=2,"Positive",X74+X75=2,"N1 Rerun",X76+X77=2,"N1 Rerun",X75+X77=1,"Rerun",X74+X76+X75+X77=0,"Rerun",X75+X77=0,"Negative"))))</f>
        <v/>
      </c>
      <c r="G17" s="18"/>
      <c r="H17" s="18"/>
      <c r="I17" s="18"/>
      <c r="J17" s="18"/>
      <c r="K17" s="18"/>
      <c r="L17" s="11" t="str" cm="1">
        <f t="array" ref="L17">_xlfn.IFS(K17="","",K17=F17,"VALIDATED",K17&lt;&gt;F17,"NOT VALIDATED")</f>
        <v/>
      </c>
      <c r="M17" s="1" t="s">
        <v>71</v>
      </c>
      <c r="N17" s="6" t="e" cm="1">
        <f t="array" ref="N17">_xlfn.IFS(OR(W10="VALID",W12="VALID"),"P1 VALID",AND(W10="INVALID",W12="INVALID"),"P1 INVALID")</f>
        <v>#N/A</v>
      </c>
      <c r="P17" s="1" t="str">
        <f t="shared" si="2"/>
        <v/>
      </c>
      <c r="Q17" s="1" t="s">
        <v>70</v>
      </c>
      <c r="R17" s="1" t="s">
        <v>33</v>
      </c>
      <c r="S17" s="1" t="s">
        <v>34</v>
      </c>
      <c r="T17" s="1" t="s">
        <v>28</v>
      </c>
      <c r="U17" s="1" t="s">
        <v>67</v>
      </c>
      <c r="W17" s="1" t="str">
        <f>IF($N$11="ENTER INITIALS","",IF(V17="","NO",IF(V17&lt;33,"YES","NO")))</f>
        <v/>
      </c>
      <c r="X17" s="5" t="e" cm="1">
        <f t="array" ref="X17">_xlfn.IFS(W17="YES",1,W17="NO",0,W17="NO AMP",0)</f>
        <v>#N/A</v>
      </c>
      <c r="Y17" s="10">
        <v>1</v>
      </c>
    </row>
    <row r="18" spans="1:25">
      <c r="A18" s="1">
        <v>4</v>
      </c>
      <c r="B18" s="1">
        <v>17</v>
      </c>
      <c r="C18" s="1" t="s">
        <v>42</v>
      </c>
      <c r="D18" s="17"/>
      <c r="E18" s="14" t="str">
        <f t="shared" si="1"/>
        <v/>
      </c>
      <c r="F18" s="11" t="str" cm="1">
        <f t="array" ref="F18">IF(D18="","",IF($N$11="ENTER INITIALS","",IF(AND(V79&gt;=33,V81&gt;=33),"Inconclusive",_xlfn.IFS(X79+X81=2,"Positive",X78+X79=2,"N1 Rerun",X80+X81=2,"N1 Rerun",X79+X81=1,"Rerun",X78+X80+X79+X81=0,"Rerun",X79+X81=0,"Negative"))))</f>
        <v/>
      </c>
      <c r="G18" s="18"/>
      <c r="H18" s="18"/>
      <c r="I18" s="18"/>
      <c r="J18" s="18"/>
      <c r="K18" s="18"/>
      <c r="L18" s="11" t="str" cm="1">
        <f t="array" ref="L18">_xlfn.IFS(K18="","",K18=F18,"VALIDATED",K18&lt;&gt;F18,"NOT VALIDATED")</f>
        <v/>
      </c>
      <c r="P18" s="1" t="str">
        <f t="shared" si="2"/>
        <v/>
      </c>
      <c r="Q18" s="1" t="s">
        <v>72</v>
      </c>
      <c r="R18" s="1" t="s">
        <v>26</v>
      </c>
      <c r="S18" s="1" t="s">
        <v>27</v>
      </c>
      <c r="T18" s="1" t="s">
        <v>28</v>
      </c>
      <c r="U18" s="1" t="s">
        <v>73</v>
      </c>
      <c r="W18" s="1" t="str">
        <f>IF($N$11="ENTER INITIALS","",IF(V18="","INVALID",IF(V18&lt;33,"VALID","INVALID")))</f>
        <v/>
      </c>
      <c r="X18" s="5" t="e" cm="1">
        <f t="array" ref="X18">_xlfn.IFS(W18="VALID",1,W18="INVALID",0,W18="NO AMP",0)</f>
        <v>#N/A</v>
      </c>
      <c r="Y18" s="10">
        <v>2</v>
      </c>
    </row>
    <row r="19" spans="1:25">
      <c r="A19" s="1">
        <v>4</v>
      </c>
      <c r="B19" s="1">
        <v>18</v>
      </c>
      <c r="C19" s="1" t="s">
        <v>49</v>
      </c>
      <c r="D19" s="17"/>
      <c r="E19" s="14" t="str">
        <f t="shared" si="1"/>
        <v/>
      </c>
      <c r="F19" s="11" t="str" cm="1">
        <f t="array" ref="F19">IF(D19="","",IF($N$11="ENTER INITIALS","",IF(AND(V83&gt;=33,V85&gt;=33),"Inconclusive",_xlfn.IFS(X83+X85=2,"Positive",X82+X83=2,"N1 Rerun",X84+X85=2,"N1 Rerun",X83+X85=1,"Rerun",X82+X84+X83+X85=0,"Rerun",X83+X85=0,"Negative"))))</f>
        <v/>
      </c>
      <c r="G19" s="18"/>
      <c r="H19" s="18"/>
      <c r="I19" s="18"/>
      <c r="J19" s="18"/>
      <c r="K19" s="18"/>
      <c r="L19" s="11" t="str" cm="1">
        <f t="array" ref="L19">_xlfn.IFS(K19="","",K19=F19,"VALIDATED",K19&lt;&gt;F19,"NOT VALIDATED")</f>
        <v/>
      </c>
      <c r="M19" s="1" t="s">
        <v>74</v>
      </c>
      <c r="N19" s="18"/>
      <c r="P19" s="1" t="str">
        <f t="shared" si="2"/>
        <v/>
      </c>
      <c r="Q19" s="1" t="s">
        <v>72</v>
      </c>
      <c r="R19" s="1" t="s">
        <v>33</v>
      </c>
      <c r="S19" s="1" t="s">
        <v>34</v>
      </c>
      <c r="T19" s="1" t="s">
        <v>28</v>
      </c>
      <c r="U19" s="1" t="s">
        <v>73</v>
      </c>
      <c r="W19" s="1" t="str">
        <f>IF($N$11="ENTER INITIALS","",IF(V19="","NO",IF(V19&lt;33,"YES","NO")))</f>
        <v/>
      </c>
      <c r="X19" s="5" t="e" cm="1">
        <f t="array" ref="X19">_xlfn.IFS(W19="YES",1,W19="NO",0,W19="NO AMP",0)</f>
        <v>#N/A</v>
      </c>
      <c r="Y19" s="10">
        <v>2</v>
      </c>
    </row>
    <row r="20" spans="1:25">
      <c r="A20" s="1">
        <v>5</v>
      </c>
      <c r="B20" s="1">
        <v>19</v>
      </c>
      <c r="C20" s="1" t="s">
        <v>22</v>
      </c>
      <c r="D20" s="17"/>
      <c r="E20" s="14" t="str">
        <f t="shared" si="1"/>
        <v/>
      </c>
      <c r="F20" s="11" t="str" cm="1">
        <f t="array" ref="F20">IF(D20="","",IF($N$11="ENTER INITIALS","",IF(AND(V87&gt;=33,V89&gt;=33),"Inconclusive",_xlfn.IFS(X87+X89=2,"Positive",X86+X87=2,"N1 Rerun",X88+X89=2,"N1 Rerun",X87+X89=1,"Rerun",X86+X88+X87+X89=0,"Rerun",X87+X89=0,"Negative"))))</f>
        <v/>
      </c>
      <c r="G20" s="18"/>
      <c r="H20" s="18"/>
      <c r="I20" s="18"/>
      <c r="J20" s="18"/>
      <c r="K20" s="18"/>
      <c r="L20" s="11" t="str" cm="1">
        <f t="array" ref="L20">_xlfn.IFS(K20="","",K20=F20,"VALIDATED",K20&lt;&gt;F20,"NOT VALIDATED")</f>
        <v/>
      </c>
      <c r="P20" s="1" t="str">
        <f t="shared" si="2"/>
        <v/>
      </c>
      <c r="Q20" s="1" t="s">
        <v>75</v>
      </c>
      <c r="R20" s="1" t="s">
        <v>26</v>
      </c>
      <c r="S20" s="1" t="s">
        <v>27</v>
      </c>
      <c r="T20" s="1" t="s">
        <v>28</v>
      </c>
      <c r="U20" s="1" t="s">
        <v>73</v>
      </c>
      <c r="W20" s="1" t="str">
        <f>IF($N$11="ENTER INITIALS","",IF(V20="","INVALID",IF(V20&lt;33,"VALID","INVALID")))</f>
        <v/>
      </c>
      <c r="X20" s="5" t="e" cm="1">
        <f t="array" ref="X20">_xlfn.IFS(W20="VALID",1,W20="INVALID",0,W20="NO AMP",0)</f>
        <v>#N/A</v>
      </c>
      <c r="Y20" s="10">
        <v>2</v>
      </c>
    </row>
    <row r="21" spans="1:25">
      <c r="A21" s="1">
        <v>5</v>
      </c>
      <c r="B21" s="1">
        <v>20</v>
      </c>
      <c r="C21" s="1" t="s">
        <v>31</v>
      </c>
      <c r="D21" s="17"/>
      <c r="E21" s="14" t="str">
        <f t="shared" si="1"/>
        <v/>
      </c>
      <c r="F21" s="11" t="str" cm="1">
        <f t="array" ref="F21">IF(D21="","",IF($N$11="ENTER INITIALS","",IF(AND(V91&gt;=33,V93&gt;=33),"Inconclusive",_xlfn.IFS(X91+X93=2,"Positive",X90+X91=2,"N1 Rerun",X92+X93=2,"N1 Rerun",X91+X93=1,"Rerun",X90+X92+X91+X93=0,"Rerun",X91+X93=0,"Negative"))))</f>
        <v/>
      </c>
      <c r="G21" s="18"/>
      <c r="H21" s="18"/>
      <c r="I21" s="18"/>
      <c r="J21" s="18"/>
      <c r="K21" s="18"/>
      <c r="L21" s="11" t="str" cm="1">
        <f t="array" ref="L21">_xlfn.IFS(K21="","",K21=F21,"VALIDATED",K21&lt;&gt;F21,"NOT VALIDATED")</f>
        <v/>
      </c>
      <c r="M21" s="1" t="s">
        <v>76</v>
      </c>
      <c r="N21" s="1">
        <f>COUNTIF(F2:F191,"Positive")</f>
        <v>0</v>
      </c>
      <c r="P21" s="1" t="str">
        <f t="shared" si="2"/>
        <v/>
      </c>
      <c r="Q21" s="1" t="s">
        <v>75</v>
      </c>
      <c r="R21" s="1" t="s">
        <v>33</v>
      </c>
      <c r="S21" s="1" t="s">
        <v>34</v>
      </c>
      <c r="T21" s="1" t="s">
        <v>28</v>
      </c>
      <c r="U21" s="1" t="s">
        <v>73</v>
      </c>
      <c r="W21" s="1" t="str">
        <f>IF($N$11="ENTER INITIALS","",IF(V21="","NO",IF(V21&lt;33,"YES","NO")))</f>
        <v/>
      </c>
      <c r="X21" s="5" t="e" cm="1">
        <f t="array" ref="X21">_xlfn.IFS(W21="YES",1,W21="NO",0,W21="NO AMP",0)</f>
        <v>#N/A</v>
      </c>
      <c r="Y21" s="10">
        <v>2</v>
      </c>
    </row>
    <row r="22" spans="1:25">
      <c r="A22" s="1">
        <v>5</v>
      </c>
      <c r="B22" s="1">
        <v>21</v>
      </c>
      <c r="C22" s="1" t="s">
        <v>36</v>
      </c>
      <c r="D22" s="17"/>
      <c r="E22" s="14" t="str">
        <f t="shared" si="1"/>
        <v/>
      </c>
      <c r="F22" s="11" t="str" cm="1">
        <f t="array" ref="F22">IF(D22="","",IF($N$11="ENTER INITIALS","",IF(AND(V95&gt;=33,V97&gt;=33),"Inconclusive",_xlfn.IFS(X95+X97=2,"Positive",X94+X95=2,"N1 Rerun",X96+X97=2,"N1 Rerun",X95+X97=1,"Rerun",X94+X96+X95+X97=0,"Rerun",X95+X97=0,"Negative"))))</f>
        <v/>
      </c>
      <c r="G22" s="18"/>
      <c r="H22" s="18"/>
      <c r="I22" s="18"/>
      <c r="J22" s="18"/>
      <c r="K22" s="18"/>
      <c r="L22" s="11" t="str" cm="1">
        <f t="array" ref="L22">_xlfn.IFS(K22="","",K22=F22,"VALIDATED",K22&lt;&gt;F22,"NOT VALIDATED")</f>
        <v/>
      </c>
      <c r="M22" s="1" t="s">
        <v>77</v>
      </c>
      <c r="N22" s="1">
        <f>COUNTIF(F2:F193,"N1 Rerun")+COUNTIF(F2:F193,"P1 Rerun")+COUNTIF(F2:F193,"Rerun")</f>
        <v>0</v>
      </c>
      <c r="P22" s="1" t="str">
        <f t="shared" si="2"/>
        <v/>
      </c>
      <c r="Q22" s="1" t="s">
        <v>78</v>
      </c>
      <c r="R22" s="1" t="s">
        <v>26</v>
      </c>
      <c r="S22" s="1" t="s">
        <v>27</v>
      </c>
      <c r="T22" s="1" t="s">
        <v>28</v>
      </c>
      <c r="U22" s="1" t="s">
        <v>79</v>
      </c>
      <c r="W22" s="1" t="str">
        <f>IF($N$11="ENTER INITIALS","",IF(V22="","INVALID",IF(V22&lt;33,"VALID","INVALID")))</f>
        <v/>
      </c>
      <c r="X22" s="5" t="e" cm="1">
        <f t="array" ref="X22">_xlfn.IFS(W22="VALID",1,W22="INVALID",0,W22="NO AMP",0)</f>
        <v>#N/A</v>
      </c>
      <c r="Y22" s="10">
        <v>3</v>
      </c>
    </row>
    <row r="23" spans="1:25">
      <c r="A23" s="1">
        <v>5</v>
      </c>
      <c r="B23" s="1">
        <v>22</v>
      </c>
      <c r="C23" s="1" t="s">
        <v>40</v>
      </c>
      <c r="D23" s="17"/>
      <c r="E23" s="14" t="str">
        <f t="shared" si="1"/>
        <v/>
      </c>
      <c r="F23" s="11" t="str" cm="1">
        <f t="array" ref="F23">IF(D23="","",IF($N$11="ENTER INITIALS","",IF(AND(V99&gt;=33,V101&gt;=33),"Inconclusive",_xlfn.IFS(X99+X101=2,"Positive",X98+X99=2,"N1 Rerun",X100+X101=2,"N1 Rerun",X99+X101=1,"Rerun",X98+X100+X99+X101=0,"Rerun",X99+X101=0,"Negative"))))</f>
        <v/>
      </c>
      <c r="G23" s="18"/>
      <c r="H23" s="18"/>
      <c r="I23" s="18"/>
      <c r="J23" s="18"/>
      <c r="K23" s="18"/>
      <c r="L23" s="11" t="str" cm="1">
        <f t="array" ref="L23">_xlfn.IFS(K23="","",K23=F23,"VALIDATED",K23&lt;&gt;F23,"NOT VALIDATED")</f>
        <v/>
      </c>
      <c r="M23" s="1" t="s">
        <v>80</v>
      </c>
      <c r="N23" s="1">
        <f>COUNTIF(F2:F193,"Negative")</f>
        <v>0</v>
      </c>
      <c r="P23" s="1" t="str">
        <f t="shared" si="2"/>
        <v/>
      </c>
      <c r="Q23" s="1" t="s">
        <v>78</v>
      </c>
      <c r="R23" s="1" t="s">
        <v>33</v>
      </c>
      <c r="S23" s="1" t="s">
        <v>34</v>
      </c>
      <c r="T23" s="1" t="s">
        <v>28</v>
      </c>
      <c r="U23" s="1" t="s">
        <v>79</v>
      </c>
      <c r="W23" s="1" t="str">
        <f>IF($N$11="ENTER INITIALS","",IF(V23="","NO",IF(V23&lt;33,"YES","NO")))</f>
        <v/>
      </c>
      <c r="X23" s="5" t="e" cm="1">
        <f t="array" ref="X23">_xlfn.IFS(W23="YES",1,W23="NO",0,W23="NO AMP",0)</f>
        <v>#N/A</v>
      </c>
      <c r="Y23" s="10">
        <v>3</v>
      </c>
    </row>
    <row r="24" spans="1:25">
      <c r="A24" s="1">
        <v>5</v>
      </c>
      <c r="B24" s="1">
        <v>23</v>
      </c>
      <c r="C24" s="1" t="s">
        <v>42</v>
      </c>
      <c r="D24" s="17"/>
      <c r="E24" s="14" t="str">
        <f t="shared" si="1"/>
        <v/>
      </c>
      <c r="F24" s="11" t="str" cm="1">
        <f t="array" ref="F24">IF(D24="","",IF($N$11="ENTER INITIALS","",IF(AND(V103&gt;=33,V105&gt;=33),"Inconclusive",_xlfn.IFS(X103+X105=2,"Positive",X102+X103=2,"N1 Rerun",X104+X105=2,"N1 Rerun",X103+X105=1,"Rerun",X102+X104+X103+X105=0,"Rerun",X103+X105=0,"Negative"))))</f>
        <v/>
      </c>
      <c r="G24" s="18"/>
      <c r="H24" s="18"/>
      <c r="I24" s="18"/>
      <c r="J24" s="18"/>
      <c r="K24" s="18"/>
      <c r="L24" s="11" t="str" cm="1">
        <f t="array" ref="L24">_xlfn.IFS(K24="","",K24=F24,"VALIDATED",K24&lt;&gt;F24,"NOT VALIDATED")</f>
        <v/>
      </c>
      <c r="M24" s="1" t="s">
        <v>81</v>
      </c>
      <c r="N24" s="1">
        <f>COUNTIF(F2:F193,"Inconclusive")</f>
        <v>0</v>
      </c>
      <c r="P24" s="1" t="str">
        <f t="shared" si="2"/>
        <v/>
      </c>
      <c r="Q24" s="1" t="s">
        <v>82</v>
      </c>
      <c r="R24" s="1" t="s">
        <v>26</v>
      </c>
      <c r="S24" s="1" t="s">
        <v>27</v>
      </c>
      <c r="T24" s="1" t="s">
        <v>28</v>
      </c>
      <c r="U24" s="1" t="s">
        <v>79</v>
      </c>
      <c r="W24" s="1" t="str">
        <f>IF($N$11="ENTER INITIALS","",IF(V24="","INVALID",IF(V24&lt;33,"VALID","INVALID")))</f>
        <v/>
      </c>
      <c r="X24" s="5" t="e" cm="1">
        <f t="array" ref="X24">_xlfn.IFS(W24="VALID",1,W24="INVALID",0,W24="NO AMP",0)</f>
        <v>#N/A</v>
      </c>
      <c r="Y24" s="10">
        <v>3</v>
      </c>
    </row>
    <row r="25" spans="1:25">
      <c r="A25" s="1">
        <v>5</v>
      </c>
      <c r="B25" s="1">
        <v>24</v>
      </c>
      <c r="C25" s="1" t="s">
        <v>49</v>
      </c>
      <c r="D25" s="17"/>
      <c r="E25" s="14" t="str">
        <f t="shared" si="1"/>
        <v/>
      </c>
      <c r="F25" s="11" t="str" cm="1">
        <f t="array" ref="F25">IF(D25="","",IF($N$11="ENTER INITIALS","",IF(AND(V107&gt;=33,V109&gt;=33),"Inconclusive",_xlfn.IFS(X107+X109=2,"Positive",X106+X107=2,"N1 Rerun",X108+X109=2,"N1 Rerun",X107+X109=1,"Rerun",X106+X108+X107+X109=0,"Rerun",X107+X109=0,"Negative"))))</f>
        <v/>
      </c>
      <c r="G25" s="18"/>
      <c r="H25" s="18"/>
      <c r="I25" s="18"/>
      <c r="J25" s="18"/>
      <c r="K25" s="18"/>
      <c r="L25" s="11" t="str" cm="1">
        <f t="array" ref="L25">_xlfn.IFS(K25="","",K25=F25,"VALIDATED",K25&lt;&gt;F25,"NOT VALIDATED")</f>
        <v/>
      </c>
      <c r="M25" s="1" t="s">
        <v>83</v>
      </c>
      <c r="N25" s="1">
        <f>COUNTA(F2:F193)-COUNTIF(F2:F193,"DUPLICATE")</f>
        <v>189</v>
      </c>
      <c r="P25" s="1" t="str">
        <f t="shared" si="2"/>
        <v/>
      </c>
      <c r="Q25" s="1" t="s">
        <v>82</v>
      </c>
      <c r="R25" s="1" t="s">
        <v>33</v>
      </c>
      <c r="S25" s="1" t="s">
        <v>34</v>
      </c>
      <c r="T25" s="1" t="s">
        <v>28</v>
      </c>
      <c r="U25" s="1" t="s">
        <v>79</v>
      </c>
      <c r="W25" s="1" t="str">
        <f>IF($N$11="ENTER INITIALS","",IF(V25="","NO",IF(V25&lt;33,"YES","NO")))</f>
        <v/>
      </c>
      <c r="X25" s="5" t="e" cm="1">
        <f t="array" ref="X25">_xlfn.IFS(W25="YES",1,W25="NO",0,W25="NO AMP",0)</f>
        <v>#N/A</v>
      </c>
      <c r="Y25" s="10">
        <v>3</v>
      </c>
    </row>
    <row r="26" spans="1:25">
      <c r="A26" s="1">
        <v>7</v>
      </c>
      <c r="B26" s="1">
        <v>25</v>
      </c>
      <c r="C26" s="1" t="s">
        <v>22</v>
      </c>
      <c r="D26" s="17"/>
      <c r="E26" s="14" t="str">
        <f t="shared" si="1"/>
        <v/>
      </c>
      <c r="F26" s="11" t="str" cm="1">
        <f t="array" ref="F26">IF(D26="","",IF($N$11="ENTER INITIALS","",IF(AND(V111&gt;=33,V113&gt;=33),"Inconclusive",_xlfn.IFS(X111+X113=2,"Positive",X110+X111=2,"N1 Rerun",X112+X113=2,"N1 Rerun",X111+X113=1,"Rerun",X110+X112+X111+X113=0,"Rerun",X111+X113=0,"Negative"))))</f>
        <v/>
      </c>
      <c r="G26" s="18"/>
      <c r="H26" s="18"/>
      <c r="I26" s="18"/>
      <c r="J26" s="18"/>
      <c r="K26" s="18"/>
      <c r="L26" s="11" t="str" cm="1">
        <f t="array" ref="L26">_xlfn.IFS(K26="","",K26=F26,"VALIDATED",K26&lt;&gt;F26,"NOT VALIDATED")</f>
        <v/>
      </c>
      <c r="P26" s="1" t="str">
        <f t="shared" si="2"/>
        <v/>
      </c>
      <c r="Q26" s="1" t="s">
        <v>84</v>
      </c>
      <c r="R26" s="1" t="s">
        <v>26</v>
      </c>
      <c r="S26" s="1" t="s">
        <v>27</v>
      </c>
      <c r="T26" s="1" t="s">
        <v>28</v>
      </c>
      <c r="U26" s="1" t="s">
        <v>85</v>
      </c>
      <c r="W26" s="1" t="str">
        <f>IF($N$11="ENTER INITIALS","",IF(V26="","INVALID",IF(V26&lt;33,"VALID","INVALID")))</f>
        <v/>
      </c>
      <c r="X26" s="5" t="e" cm="1">
        <f t="array" ref="X26">_xlfn.IFS(W26="VALID",1,W26="INVALID",0,W26="NO AMP",0)</f>
        <v>#N/A</v>
      </c>
      <c r="Y26" s="10">
        <v>4</v>
      </c>
    </row>
    <row r="27" spans="1:25">
      <c r="A27" s="1">
        <v>7</v>
      </c>
      <c r="B27" s="1">
        <v>26</v>
      </c>
      <c r="C27" s="1" t="s">
        <v>31</v>
      </c>
      <c r="D27" s="17"/>
      <c r="E27" s="14" t="str">
        <f t="shared" si="1"/>
        <v/>
      </c>
      <c r="F27" s="11" t="str" cm="1">
        <f t="array" ref="F27">IF(D27="","",IF($N$11="ENTER INITIALS","",IF(AND(V115&gt;=33,V117&gt;=33),"Inconclusive",_xlfn.IFS(X115+X117=2,"Positive",X114+X115=2,"N1 Rerun",X116+X117=2,"N1 Rerun",X115+X117=1,"Rerun",X114+X116+X115+X117=0,"Rerun",X115+X117=0,"Negative"))))</f>
        <v/>
      </c>
      <c r="G27" s="18"/>
      <c r="H27" s="18"/>
      <c r="I27" s="18"/>
      <c r="J27" s="18"/>
      <c r="K27" s="18"/>
      <c r="L27" s="11" t="str" cm="1">
        <f t="array" ref="L27">_xlfn.IFS(K27="","",K27=F27,"VALIDATED",K27&lt;&gt;F27,"NOT VALIDATED")</f>
        <v/>
      </c>
      <c r="M27" s="1" t="s">
        <v>86</v>
      </c>
      <c r="P27" s="1" t="str">
        <f t="shared" si="2"/>
        <v/>
      </c>
      <c r="Q27" s="1" t="s">
        <v>84</v>
      </c>
      <c r="R27" s="1" t="s">
        <v>33</v>
      </c>
      <c r="S27" s="1" t="s">
        <v>34</v>
      </c>
      <c r="T27" s="1" t="s">
        <v>28</v>
      </c>
      <c r="U27" s="1" t="s">
        <v>85</v>
      </c>
      <c r="W27" s="1" t="str">
        <f>IF($N$11="ENTER INITIALS","",IF(V27="","NO",IF(V27&lt;33,"YES","NO")))</f>
        <v/>
      </c>
      <c r="X27" s="5" t="e" cm="1">
        <f t="array" ref="X27">_xlfn.IFS(W27="YES",1,W27="NO",0,W27="NO AMP",0)</f>
        <v>#N/A</v>
      </c>
      <c r="Y27" s="10">
        <v>4</v>
      </c>
    </row>
    <row r="28" spans="1:25">
      <c r="A28" s="1">
        <v>7</v>
      </c>
      <c r="B28" s="1">
        <v>27</v>
      </c>
      <c r="C28" s="1" t="s">
        <v>36</v>
      </c>
      <c r="D28" s="17"/>
      <c r="E28" s="14" t="str">
        <f t="shared" si="1"/>
        <v/>
      </c>
      <c r="F28" s="11" t="str" cm="1">
        <f t="array" ref="F28">IF(D28="","",IF($N$11="ENTER INITIALS","",IF(AND(V119&gt;=33,V121&gt;=33),"Inconclusive",_xlfn.IFS(X119+X121=2,"Positive",X118+X119=2,"N1 Rerun",X120+X121=2,"N1 Rerun",X119+X121=1,"Rerun",X118+X120+X119+X121=0,"Rerun",X119+X121=0,"Negative"))))</f>
        <v/>
      </c>
      <c r="G28" s="18"/>
      <c r="H28" s="18"/>
      <c r="I28" s="18"/>
      <c r="J28" s="18"/>
      <c r="K28" s="18"/>
      <c r="L28" s="11" t="str" cm="1">
        <f t="array" ref="L28">_xlfn.IFS(K28="","",K28=F28,"VALIDATED",K28&lt;&gt;F28,"NOT VALIDATED")</f>
        <v/>
      </c>
      <c r="M28" s="1" t="s">
        <v>87</v>
      </c>
      <c r="N28" s="1">
        <f>N25-N22-N27</f>
        <v>189</v>
      </c>
      <c r="P28" s="1" t="str">
        <f t="shared" si="2"/>
        <v/>
      </c>
      <c r="Q28" s="1" t="s">
        <v>88</v>
      </c>
      <c r="R28" s="1" t="s">
        <v>26</v>
      </c>
      <c r="S28" s="1" t="s">
        <v>27</v>
      </c>
      <c r="T28" s="1" t="s">
        <v>28</v>
      </c>
      <c r="U28" s="1" t="s">
        <v>85</v>
      </c>
      <c r="W28" s="1" t="str">
        <f>IF($N$11="ENTER INITIALS","",IF(V28="","INVALID",IF(V28&lt;33,"VALID","INVALID")))</f>
        <v/>
      </c>
      <c r="X28" s="5" t="e" cm="1">
        <f t="array" ref="X28">_xlfn.IFS(W28="VALID",1,W28="INVALID",0,W28="NO AMP",0)</f>
        <v>#N/A</v>
      </c>
      <c r="Y28" s="10">
        <v>4</v>
      </c>
    </row>
    <row r="29" spans="1:25">
      <c r="A29" s="1">
        <v>7</v>
      </c>
      <c r="B29" s="1">
        <v>28</v>
      </c>
      <c r="C29" s="1" t="s">
        <v>40</v>
      </c>
      <c r="D29" s="17"/>
      <c r="E29" s="14" t="str">
        <f t="shared" si="1"/>
        <v/>
      </c>
      <c r="F29" s="11" t="str" cm="1">
        <f t="array" ref="F29">IF(D29="","",IF($N$11="ENTER INITIALS","",IF(AND(V123&gt;=33,V125&gt;=33),"Inconclusive",_xlfn.IFS(X123+X125=2,"Positive",X122+X123=2,"N1 Rerun",X124+X125=2,"N1 Rerun",X123+X125=1,"Rerun",X122+X124+X123+X125=0,"Rerun",X123+X125=0,"Negative"))))</f>
        <v/>
      </c>
      <c r="G29" s="18"/>
      <c r="H29" s="18"/>
      <c r="I29" s="18"/>
      <c r="J29" s="18"/>
      <c r="K29" s="18"/>
      <c r="L29" s="11" t="str" cm="1">
        <f t="array" ref="L29">_xlfn.IFS(K29="","",K29=F29,"VALIDATED",K29&lt;&gt;F29,"NOT VALIDATED")</f>
        <v/>
      </c>
      <c r="P29" s="1" t="str">
        <f t="shared" si="2"/>
        <v/>
      </c>
      <c r="Q29" s="1" t="s">
        <v>88</v>
      </c>
      <c r="R29" s="1" t="s">
        <v>33</v>
      </c>
      <c r="S29" s="1" t="s">
        <v>34</v>
      </c>
      <c r="T29" s="1" t="s">
        <v>28</v>
      </c>
      <c r="U29" s="1" t="s">
        <v>85</v>
      </c>
      <c r="W29" s="1" t="str">
        <f>IF($N$11="ENTER INITIALS","",IF(V29="","NO",IF(V29&lt;33,"YES","NO")))</f>
        <v/>
      </c>
      <c r="X29" s="5" t="e" cm="1">
        <f t="array" ref="X29">_xlfn.IFS(W29="YES",1,W29="NO",0,W29="NO AMP",0)</f>
        <v>#N/A</v>
      </c>
      <c r="Y29" s="10">
        <v>4</v>
      </c>
    </row>
    <row r="30" spans="1:25">
      <c r="A30" s="1">
        <v>7</v>
      </c>
      <c r="B30" s="1">
        <v>29</v>
      </c>
      <c r="C30" s="1" t="s">
        <v>42</v>
      </c>
      <c r="D30" s="17"/>
      <c r="E30" s="14" t="str">
        <f t="shared" si="1"/>
        <v/>
      </c>
      <c r="F30" s="11" t="str" cm="1">
        <f t="array" ref="F30">IF(D30="","",IF($N$11="ENTER INITIALS","",IF(AND(V127&gt;=33,V129&gt;=33),"Inconclusive",_xlfn.IFS(X127+X129=2,"Positive",X126+X127=2,"N1 Rerun",X128+X129=2,"N1 Rerun",X127+X129=1,"Rerun",X126+X128+X127+X129=0,"Rerun",X127+X129=0,"Negative"))))</f>
        <v/>
      </c>
      <c r="G30" s="18"/>
      <c r="H30" s="18"/>
      <c r="I30" s="18"/>
      <c r="J30" s="18"/>
      <c r="K30" s="18"/>
      <c r="L30" s="11" t="str" cm="1">
        <f t="array" ref="L30">_xlfn.IFS(K30="","",K30=F30,"VALIDATED",K30&lt;&gt;F30,"NOT VALIDATED")</f>
        <v/>
      </c>
      <c r="P30" s="1" t="str">
        <f t="shared" si="2"/>
        <v/>
      </c>
      <c r="Q30" s="1" t="s">
        <v>89</v>
      </c>
      <c r="R30" s="1" t="s">
        <v>26</v>
      </c>
      <c r="S30" s="1" t="s">
        <v>27</v>
      </c>
      <c r="T30" s="1" t="s">
        <v>28</v>
      </c>
      <c r="U30" s="1" t="s">
        <v>90</v>
      </c>
      <c r="W30" s="1" t="str">
        <f>IF($N$11="ENTER INITIALS","",IF(V30="","INVALID",IF(V30&lt;33,"VALID","INVALID")))</f>
        <v/>
      </c>
      <c r="X30" s="5" t="e" cm="1">
        <f t="array" ref="X30">_xlfn.IFS(W30="VALID",1,W30="INVALID",0,W30="NO AMP",0)</f>
        <v>#N/A</v>
      </c>
      <c r="Y30" s="10">
        <v>5</v>
      </c>
    </row>
    <row r="31" spans="1:25">
      <c r="A31" s="1">
        <v>7</v>
      </c>
      <c r="B31" s="1">
        <v>30</v>
      </c>
      <c r="C31" s="1" t="s">
        <v>49</v>
      </c>
      <c r="D31" s="17"/>
      <c r="E31" s="14" t="str">
        <f t="shared" si="1"/>
        <v/>
      </c>
      <c r="F31" s="11" t="str" cm="1">
        <f t="array" ref="F31">IF(D31="","",IF($N$11="ENTER INITIALS","",IF(AND(V131&gt;=33,V133&gt;=33),"Inconclusive",_xlfn.IFS(X131+X133=2,"Positive",X130+X131=2,"N1 Rerun",X132+X133=2,"N1 Rerun",X131+X133=1,"Rerun",X130+X132+X131+X133=0,"Rerun",X131+X133=0,"Negative"))))</f>
        <v/>
      </c>
      <c r="G31" s="18"/>
      <c r="H31" s="18"/>
      <c r="I31" s="18"/>
      <c r="J31" s="18"/>
      <c r="K31" s="18"/>
      <c r="L31" s="11" t="str" cm="1">
        <f t="array" ref="L31">_xlfn.IFS(K31="","",K31=F31,"VALIDATED",K31&lt;&gt;F31,"NOT VALIDATED")</f>
        <v/>
      </c>
      <c r="P31" s="1" t="str">
        <f t="shared" si="2"/>
        <v/>
      </c>
      <c r="Q31" s="1" t="s">
        <v>89</v>
      </c>
      <c r="R31" s="1" t="s">
        <v>33</v>
      </c>
      <c r="S31" s="1" t="s">
        <v>34</v>
      </c>
      <c r="T31" s="1" t="s">
        <v>28</v>
      </c>
      <c r="U31" s="1" t="s">
        <v>90</v>
      </c>
      <c r="W31" s="1" t="str">
        <f>IF($N$11="ENTER INITIALS","",IF(V31="","NO",IF(V31&lt;33,"YES","NO")))</f>
        <v/>
      </c>
      <c r="X31" s="5" t="e" cm="1">
        <f t="array" ref="X31">_xlfn.IFS(W31="YES",1,W31="NO",0,W31="NO AMP",0)</f>
        <v>#N/A</v>
      </c>
      <c r="Y31" s="10">
        <v>5</v>
      </c>
    </row>
    <row r="32" spans="1:25">
      <c r="A32" s="1">
        <v>8</v>
      </c>
      <c r="B32" s="1">
        <v>31</v>
      </c>
      <c r="C32" s="1" t="s">
        <v>22</v>
      </c>
      <c r="D32" s="17"/>
      <c r="E32" s="14" t="str">
        <f t="shared" si="1"/>
        <v/>
      </c>
      <c r="F32" s="11" t="str" cm="1">
        <f t="array" ref="F32">IF(D32="","",IF($N$11="ENTER INITIALS","",IF(AND(V135&gt;=33,V137&gt;=33),"Inconclusive",_xlfn.IFS(X135+X137=2,"Positive",X134+X135=2,"N1 Rerun",X136+X137=2,"N1 Rerun",X135+X137=1,"Rerun",X134+X136+X135+X137=0,"Rerun",X135+X137=0,"Negative"))))</f>
        <v/>
      </c>
      <c r="G32" s="18"/>
      <c r="H32" s="18"/>
      <c r="I32" s="18"/>
      <c r="J32" s="18"/>
      <c r="K32" s="18"/>
      <c r="L32" s="11" t="str" cm="1">
        <f t="array" ref="L32">_xlfn.IFS(K32="","",K32=F32,"VALIDATED",K32&lt;&gt;F32,"NOT VALIDATED")</f>
        <v/>
      </c>
      <c r="P32" s="1" t="str">
        <f t="shared" si="2"/>
        <v/>
      </c>
      <c r="Q32" s="1" t="s">
        <v>91</v>
      </c>
      <c r="R32" s="1" t="s">
        <v>26</v>
      </c>
      <c r="S32" s="1" t="s">
        <v>27</v>
      </c>
      <c r="T32" s="1" t="s">
        <v>28</v>
      </c>
      <c r="U32" s="1" t="s">
        <v>90</v>
      </c>
      <c r="W32" s="1" t="str">
        <f>IF($N$11="ENTER INITIALS","",IF(V32="","INVALID",IF(V32&lt;33,"VALID","INVALID")))</f>
        <v/>
      </c>
      <c r="X32" s="5" t="e" cm="1">
        <f t="array" ref="X32">_xlfn.IFS(W32="VALID",1,W32="INVALID",0,W32="NO AMP",0)</f>
        <v>#N/A</v>
      </c>
      <c r="Y32" s="10">
        <v>5</v>
      </c>
    </row>
    <row r="33" spans="1:25">
      <c r="A33" s="1">
        <v>8</v>
      </c>
      <c r="B33" s="1">
        <v>32</v>
      </c>
      <c r="C33" s="1" t="s">
        <v>31</v>
      </c>
      <c r="D33" s="17"/>
      <c r="E33" s="14" t="str">
        <f t="shared" si="1"/>
        <v/>
      </c>
      <c r="F33" s="11" t="str" cm="1">
        <f t="array" ref="F33">IF(D33="","",IF($N$11="ENTER INITIALS","",IF(AND(V139&gt;=33,V141&gt;=33),"Inconclusive",_xlfn.IFS(X139+X141=2,"Positive",X138+X139=2,"N1 Rerun",X140+X141=2,"N1 Rerun",X139+X141=1,"Rerun",X138+X140+X139+X141=0,"Rerun",X139+X141=0,"Negative"))))</f>
        <v/>
      </c>
      <c r="G33" s="18"/>
      <c r="H33" s="18"/>
      <c r="I33" s="18"/>
      <c r="J33" s="18"/>
      <c r="K33" s="18"/>
      <c r="L33" s="11" t="str" cm="1">
        <f t="array" ref="L33">_xlfn.IFS(K33="","",K33=F33,"VALIDATED",K33&lt;&gt;F33,"NOT VALIDATED")</f>
        <v/>
      </c>
      <c r="P33" s="1" t="str">
        <f t="shared" si="2"/>
        <v/>
      </c>
      <c r="Q33" s="1" t="s">
        <v>91</v>
      </c>
      <c r="R33" s="1" t="s">
        <v>33</v>
      </c>
      <c r="S33" s="1" t="s">
        <v>34</v>
      </c>
      <c r="T33" s="1" t="s">
        <v>28</v>
      </c>
      <c r="U33" s="1" t="s">
        <v>90</v>
      </c>
      <c r="W33" s="1" t="str">
        <f>IF($N$11="ENTER INITIALS","",IF(V33="","NO",IF(V33&lt;33,"YES","NO")))</f>
        <v/>
      </c>
      <c r="X33" s="5" t="e" cm="1">
        <f t="array" ref="X33">_xlfn.IFS(W33="YES",1,W33="NO",0,W33="NO AMP",0)</f>
        <v>#N/A</v>
      </c>
      <c r="Y33" s="10">
        <v>5</v>
      </c>
    </row>
    <row r="34" spans="1:25">
      <c r="A34" s="1">
        <v>8</v>
      </c>
      <c r="B34" s="1">
        <v>33</v>
      </c>
      <c r="C34" s="1" t="s">
        <v>36</v>
      </c>
      <c r="D34" s="17"/>
      <c r="E34" s="14" t="str">
        <f t="shared" si="1"/>
        <v/>
      </c>
      <c r="F34" s="11" t="str" cm="1">
        <f t="array" ref="F34">IF(D34="","",IF($N$11="ENTER INITIALS","",IF(AND(V143&gt;=33,V145&gt;=33),"Inconclusive",_xlfn.IFS(X143+X145=2,"Positive",X142+X143=2,"N1 Rerun",X144+X145=2,"N1 Rerun",X143+X145=1,"Rerun",X142+X144+X143+X145=0,"Rerun",X143+X145=0,"Negative"))))</f>
        <v/>
      </c>
      <c r="G34" s="18"/>
      <c r="H34" s="18"/>
      <c r="I34" s="18"/>
      <c r="J34" s="18"/>
      <c r="K34" s="18"/>
      <c r="L34" s="11" t="str" cm="1">
        <f t="array" ref="L34">_xlfn.IFS(K34="","",K34=F34,"VALIDATED",K34&lt;&gt;F34,"NOT VALIDATED")</f>
        <v/>
      </c>
      <c r="P34" s="1" t="str">
        <f t="shared" si="2"/>
        <v/>
      </c>
      <c r="Q34" s="1" t="s">
        <v>92</v>
      </c>
      <c r="R34" s="1" t="s">
        <v>26</v>
      </c>
      <c r="S34" s="1" t="s">
        <v>27</v>
      </c>
      <c r="T34" s="1" t="s">
        <v>28</v>
      </c>
      <c r="U34" s="1" t="s">
        <v>93</v>
      </c>
      <c r="W34" s="1" t="str">
        <f>IF($N$11="ENTER INITIALS","",IF(V34="","INVALID",IF(V34&lt;33,"VALID","INVALID")))</f>
        <v/>
      </c>
      <c r="X34" s="5" t="e" cm="1">
        <f t="array" ref="X34">_xlfn.IFS(W34="VALID",1,W34="INVALID",0,W34="NO AMP",0)</f>
        <v>#N/A</v>
      </c>
      <c r="Y34" s="10">
        <v>6</v>
      </c>
    </row>
    <row r="35" spans="1:25">
      <c r="A35" s="1">
        <v>8</v>
      </c>
      <c r="B35" s="1">
        <v>34</v>
      </c>
      <c r="C35" s="1" t="s">
        <v>40</v>
      </c>
      <c r="D35" s="17"/>
      <c r="E35" s="14" t="str">
        <f t="shared" si="1"/>
        <v/>
      </c>
      <c r="F35" s="11" t="str" cm="1">
        <f t="array" ref="F35">IF(D35="","",IF($N$11="ENTER INITIALS","",IF(AND(V147&gt;=33,V149&gt;=33),"Inconclusive",_xlfn.IFS(X147+X149=2,"Positive",X146+X147=2,"N1 Rerun",X148+X149=2,"N1 Rerun",X147+X149=1,"Rerun",X146+X148+X147+X149=0,"Rerun",X147+X149=0,"Negative"))))</f>
        <v/>
      </c>
      <c r="G35" s="18"/>
      <c r="H35" s="18"/>
      <c r="I35" s="18"/>
      <c r="J35" s="18"/>
      <c r="K35" s="18"/>
      <c r="L35" s="11" t="str" cm="1">
        <f t="array" ref="L35">_xlfn.IFS(K35="","",K35=F35,"VALIDATED",K35&lt;&gt;F35,"NOT VALIDATED")</f>
        <v/>
      </c>
      <c r="P35" s="1" t="str">
        <f t="shared" si="2"/>
        <v/>
      </c>
      <c r="Q35" s="1" t="s">
        <v>92</v>
      </c>
      <c r="R35" s="1" t="s">
        <v>33</v>
      </c>
      <c r="S35" s="1" t="s">
        <v>34</v>
      </c>
      <c r="T35" s="1" t="s">
        <v>28</v>
      </c>
      <c r="U35" s="1" t="s">
        <v>93</v>
      </c>
      <c r="W35" s="1" t="str">
        <f>IF($N$11="ENTER INITIALS","",IF(V35="","NO",IF(V35&lt;33,"YES","NO")))</f>
        <v/>
      </c>
      <c r="X35" s="5" t="e" cm="1">
        <f t="array" ref="X35">_xlfn.IFS(W35="YES",1,W35="NO",0,W35="NO AMP",0)</f>
        <v>#N/A</v>
      </c>
      <c r="Y35" s="10">
        <v>6</v>
      </c>
    </row>
    <row r="36" spans="1:25">
      <c r="A36" s="1">
        <v>8</v>
      </c>
      <c r="B36" s="1">
        <v>35</v>
      </c>
      <c r="C36" s="1" t="s">
        <v>42</v>
      </c>
      <c r="D36" s="17"/>
      <c r="E36" s="14" t="str">
        <f t="shared" si="1"/>
        <v/>
      </c>
      <c r="F36" s="11" t="str" cm="1">
        <f t="array" ref="F36">IF(D36="","",IF($N$11="ENTER INITIALS","",IF(AND(V151&gt;=33,V153&gt;=33),"Inconclusive",_xlfn.IFS(X151+X153=2,"Positive",X150+X151=2,"N1 Rerun",X152+X153=2,"N1 Rerun",X151+X153=1,"Rerun",X150+X152+X151+X153=0,"Rerun",X151+X153=0,"Negative"))))</f>
        <v/>
      </c>
      <c r="G36" s="18"/>
      <c r="H36" s="18"/>
      <c r="I36" s="18"/>
      <c r="J36" s="18"/>
      <c r="K36" s="18"/>
      <c r="L36" s="11" t="str" cm="1">
        <f t="array" ref="L36">_xlfn.IFS(K36="","",K36=F36,"VALIDATED",K36&lt;&gt;F36,"NOT VALIDATED")</f>
        <v/>
      </c>
      <c r="P36" s="1" t="str">
        <f t="shared" si="2"/>
        <v/>
      </c>
      <c r="Q36" s="1" t="s">
        <v>94</v>
      </c>
      <c r="R36" s="1" t="s">
        <v>26</v>
      </c>
      <c r="S36" s="1" t="s">
        <v>27</v>
      </c>
      <c r="T36" s="1" t="s">
        <v>28</v>
      </c>
      <c r="U36" s="1" t="s">
        <v>93</v>
      </c>
      <c r="W36" s="1" t="str">
        <f>IF($N$11="ENTER INITIALS","",IF(V36="","INVALID",IF(V36&lt;33,"VALID","INVALID")))</f>
        <v/>
      </c>
      <c r="X36" s="5" t="e" cm="1">
        <f t="array" ref="X36">_xlfn.IFS(W36="VALID",1,W36="INVALID",0,W36="NO AMP",0)</f>
        <v>#N/A</v>
      </c>
      <c r="Y36" s="10">
        <v>6</v>
      </c>
    </row>
    <row r="37" spans="1:25">
      <c r="A37" s="1">
        <v>8</v>
      </c>
      <c r="B37" s="1">
        <v>36</v>
      </c>
      <c r="C37" s="1" t="s">
        <v>49</v>
      </c>
      <c r="D37" s="17"/>
      <c r="E37" s="14" t="str">
        <f t="shared" si="1"/>
        <v/>
      </c>
      <c r="F37" s="11" t="str" cm="1">
        <f t="array" ref="F37">IF(D37="","",IF($N$11="ENTER INITIALS","",IF(AND(V155&gt;=33,V157&gt;=33),"Inconclusive",_xlfn.IFS(X155+X157=2,"Positive",X154+X155=2,"N1 Rerun",X156+X157=2,"N1 Rerun",X155+X157=1,"Rerun",X154+X156+X155+X157=0,"Rerun",X155+X157=0,"Negative"))))</f>
        <v/>
      </c>
      <c r="G37" s="18"/>
      <c r="H37" s="18"/>
      <c r="I37" s="18"/>
      <c r="J37" s="18"/>
      <c r="K37" s="18"/>
      <c r="L37" s="11" t="str" cm="1">
        <f t="array" ref="L37">_xlfn.IFS(K37="","",K37=F37,"VALIDATED",K37&lt;&gt;F37,"NOT VALIDATED")</f>
        <v/>
      </c>
      <c r="P37" s="1" t="str">
        <f t="shared" si="2"/>
        <v/>
      </c>
      <c r="Q37" s="1" t="s">
        <v>94</v>
      </c>
      <c r="R37" s="1" t="s">
        <v>33</v>
      </c>
      <c r="S37" s="1" t="s">
        <v>34</v>
      </c>
      <c r="T37" s="1" t="s">
        <v>28</v>
      </c>
      <c r="U37" s="1" t="s">
        <v>93</v>
      </c>
      <c r="W37" s="1" t="str">
        <f>IF($N$11="ENTER INITIALS","",IF(V37="","NO",IF(V37&lt;33,"YES","NO")))</f>
        <v/>
      </c>
      <c r="X37" s="5" t="e" cm="1">
        <f t="array" ref="X37">_xlfn.IFS(W37="YES",1,W37="NO",0,W37="NO AMP",0)</f>
        <v>#N/A</v>
      </c>
      <c r="Y37" s="10">
        <v>6</v>
      </c>
    </row>
    <row r="38" spans="1:25">
      <c r="A38" s="1">
        <v>10</v>
      </c>
      <c r="B38" s="1">
        <v>37</v>
      </c>
      <c r="C38" s="1" t="s">
        <v>22</v>
      </c>
      <c r="D38" s="17"/>
      <c r="E38" s="14" t="str">
        <f t="shared" si="1"/>
        <v/>
      </c>
      <c r="F38" s="11" t="str" cm="1">
        <f t="array" ref="F38">IF(D38="","",IF($N$11="ENTER INITIALS","",IF(AND(V159&gt;=33,V161&gt;=33),"Inconclusive",_xlfn.IFS(X159+X161=2,"Positive",X158+X159=2,"N1 Rerun",X160+X161=2,"N1 Rerun",X159+X161=1,"Rerun",X158+X160+X159+X161=0,"Rerun",X159+X161=0,"Negative"))))</f>
        <v/>
      </c>
      <c r="G38" s="18"/>
      <c r="H38" s="18"/>
      <c r="I38" s="18"/>
      <c r="J38" s="18"/>
      <c r="K38" s="18"/>
      <c r="L38" s="11" t="str" cm="1">
        <f t="array" ref="L38">_xlfn.IFS(K38="","",K38=F38,"VALIDATED",K38&lt;&gt;F38,"NOT VALIDATED")</f>
        <v/>
      </c>
      <c r="P38" s="1" t="str">
        <f t="shared" si="2"/>
        <v/>
      </c>
      <c r="Q38" s="1" t="s">
        <v>95</v>
      </c>
      <c r="R38" s="1" t="s">
        <v>26</v>
      </c>
      <c r="S38" s="1" t="s">
        <v>27</v>
      </c>
      <c r="T38" s="1" t="s">
        <v>28</v>
      </c>
      <c r="U38" s="1" t="s">
        <v>96</v>
      </c>
      <c r="W38" s="1" t="str">
        <f>IF($N$11="ENTER INITIALS","",IF(V38="","INVALID",IF(V38&lt;33,"VALID","INVALID")))</f>
        <v/>
      </c>
      <c r="X38" s="5" t="e" cm="1">
        <f t="array" ref="X38">_xlfn.IFS(W38="VALID",1,W38="INVALID",0,W38="NO AMP",0)</f>
        <v>#N/A</v>
      </c>
      <c r="Y38" s="10">
        <v>7</v>
      </c>
    </row>
    <row r="39" spans="1:25">
      <c r="A39" s="1">
        <v>10</v>
      </c>
      <c r="B39" s="1">
        <v>38</v>
      </c>
      <c r="C39" s="1" t="s">
        <v>31</v>
      </c>
      <c r="D39" s="17"/>
      <c r="E39" s="14" t="str">
        <f t="shared" si="1"/>
        <v/>
      </c>
      <c r="F39" s="11" t="str" cm="1">
        <f t="array" ref="F39">IF(D39="","",IF($N$11="ENTER INITIALS","",IF(AND(V163&gt;=33,V165&gt;=33),"Inconclusive",_xlfn.IFS(X163+X165=2,"Positive",X162+X163=2,"N1 Rerun",X164+X165=2,"N1 Rerun",X163+X165=1,"Rerun",X162+X164+X163+X165=0,"Rerun",X163+X165=0,"Negative"))))</f>
        <v/>
      </c>
      <c r="G39" s="18"/>
      <c r="H39" s="18"/>
      <c r="I39" s="18"/>
      <c r="J39" s="18"/>
      <c r="K39" s="18"/>
      <c r="L39" s="11" t="str" cm="1">
        <f t="array" ref="L39">_xlfn.IFS(K39="","",K39=F39,"VALIDATED",K39&lt;&gt;F39,"NOT VALIDATED")</f>
        <v/>
      </c>
      <c r="P39" s="1" t="str">
        <f t="shared" si="2"/>
        <v/>
      </c>
      <c r="Q39" s="1" t="s">
        <v>95</v>
      </c>
      <c r="R39" s="1" t="s">
        <v>33</v>
      </c>
      <c r="S39" s="1" t="s">
        <v>34</v>
      </c>
      <c r="T39" s="1" t="s">
        <v>28</v>
      </c>
      <c r="U39" s="1" t="s">
        <v>96</v>
      </c>
      <c r="W39" s="1" t="str">
        <f>IF($N$11="ENTER INITIALS","",IF(V39="","NO",IF(V39&lt;33,"YES","NO")))</f>
        <v/>
      </c>
      <c r="X39" s="5" t="e" cm="1">
        <f t="array" ref="X39">_xlfn.IFS(W39="YES",1,W39="NO",0,W39="NO AMP",0)</f>
        <v>#N/A</v>
      </c>
      <c r="Y39" s="10">
        <v>7</v>
      </c>
    </row>
    <row r="40" spans="1:25">
      <c r="A40" s="1">
        <v>10</v>
      </c>
      <c r="B40" s="1">
        <v>39</v>
      </c>
      <c r="C40" s="1" t="s">
        <v>36</v>
      </c>
      <c r="D40" s="17"/>
      <c r="E40" s="14" t="str">
        <f t="shared" si="1"/>
        <v/>
      </c>
      <c r="F40" s="11" t="str" cm="1">
        <f t="array" ref="F40">IF(D40="","",IF($N$11="ENTER INITIALS","",IF(AND(V167&gt;=33,V169&gt;=33),"Inconclusive",_xlfn.IFS(X167+X169=2,"Positive",X166+X167=2,"N1 Rerun",X168+X169=2,"N1 Rerun",X167+X169=1,"Rerun",X166+X168+X167+X169=0,"Rerun",X167+X169=0,"Negative"))))</f>
        <v/>
      </c>
      <c r="G40" s="18"/>
      <c r="H40" s="18"/>
      <c r="I40" s="18"/>
      <c r="J40" s="18"/>
      <c r="K40" s="18"/>
      <c r="L40" s="11" t="str" cm="1">
        <f t="array" ref="L40">_xlfn.IFS(K40="","",K40=F40,"VALIDATED",K40&lt;&gt;F40,"NOT VALIDATED")</f>
        <v/>
      </c>
      <c r="P40" s="1" t="str">
        <f t="shared" si="2"/>
        <v/>
      </c>
      <c r="Q40" s="1" t="s">
        <v>97</v>
      </c>
      <c r="R40" s="1" t="s">
        <v>26</v>
      </c>
      <c r="S40" s="1" t="s">
        <v>27</v>
      </c>
      <c r="T40" s="1" t="s">
        <v>28</v>
      </c>
      <c r="U40" s="1" t="s">
        <v>96</v>
      </c>
      <c r="W40" s="1" t="str">
        <f>IF($N$11="ENTER INITIALS","",IF(V40="","INVALID",IF(V40&lt;33,"VALID","INVALID")))</f>
        <v/>
      </c>
      <c r="X40" s="5" t="e" cm="1">
        <f t="array" ref="X40">_xlfn.IFS(W40="VALID",1,W40="INVALID",0,W40="NO AMP",0)</f>
        <v>#N/A</v>
      </c>
      <c r="Y40" s="10">
        <v>7</v>
      </c>
    </row>
    <row r="41" spans="1:25">
      <c r="A41" s="1">
        <v>10</v>
      </c>
      <c r="B41" s="1">
        <v>40</v>
      </c>
      <c r="C41" s="1" t="s">
        <v>40</v>
      </c>
      <c r="D41" s="17"/>
      <c r="E41" s="14" t="str">
        <f t="shared" si="1"/>
        <v/>
      </c>
      <c r="F41" s="11" t="str" cm="1">
        <f t="array" ref="F41">IF(D41="","",IF($N$11="ENTER INITIALS","",IF(AND(V171&gt;=33,V173&gt;=33),"Inconclusive",_xlfn.IFS(X171+X173=2,"Positive",X170+X171=2,"N1 Rerun",X172+X173=2,"N1 Rerun",X171+X173=1,"Rerun",X170+X172+X171+X173=0,"Rerun",X171+X173=0,"Negative"))))</f>
        <v/>
      </c>
      <c r="G41" s="18"/>
      <c r="H41" s="18"/>
      <c r="I41" s="18"/>
      <c r="J41" s="18"/>
      <c r="K41" s="18"/>
      <c r="L41" s="11" t="str" cm="1">
        <f t="array" ref="L41">_xlfn.IFS(K41="","",K41=F41,"VALIDATED",K41&lt;&gt;F41,"NOT VALIDATED")</f>
        <v/>
      </c>
      <c r="P41" s="1" t="str">
        <f t="shared" si="2"/>
        <v/>
      </c>
      <c r="Q41" s="1" t="s">
        <v>97</v>
      </c>
      <c r="R41" s="1" t="s">
        <v>33</v>
      </c>
      <c r="S41" s="1" t="s">
        <v>34</v>
      </c>
      <c r="T41" s="1" t="s">
        <v>28</v>
      </c>
      <c r="U41" s="1" t="s">
        <v>96</v>
      </c>
      <c r="W41" s="1" t="str">
        <f>IF($N$11="ENTER INITIALS","",IF(V41="","NO",IF(V41&lt;33,"YES","NO")))</f>
        <v/>
      </c>
      <c r="X41" s="5" t="e" cm="1">
        <f t="array" ref="X41">_xlfn.IFS(W41="YES",1,W41="NO",0,W41="NO AMP",0)</f>
        <v>#N/A</v>
      </c>
      <c r="Y41" s="10">
        <v>7</v>
      </c>
    </row>
    <row r="42" spans="1:25">
      <c r="A42" s="1">
        <v>10</v>
      </c>
      <c r="B42" s="1">
        <v>41</v>
      </c>
      <c r="C42" s="1" t="s">
        <v>42</v>
      </c>
      <c r="D42" s="17"/>
      <c r="E42" s="14" t="str">
        <f t="shared" si="1"/>
        <v/>
      </c>
      <c r="F42" s="11" t="str" cm="1">
        <f t="array" ref="F42">IF(D42="","",IF($N$11="ENTER INITIALS","",IF(AND(V175&gt;=33,V177&gt;=33),"Inconclusive",_xlfn.IFS(X175+X177=2,"Positive",X174+X175=2,"N1 Rerun",X176+X177=2,"N1 Rerun",X175+X177=1,"Rerun",X174+X176+X175+X177=0,"Rerun",X175+X177=0,"Negative"))))</f>
        <v/>
      </c>
      <c r="G42" s="18"/>
      <c r="H42" s="18"/>
      <c r="I42" s="18"/>
      <c r="J42" s="18"/>
      <c r="K42" s="18"/>
      <c r="L42" s="11" t="str" cm="1">
        <f t="array" ref="L42">_xlfn.IFS(K42="","",K42=F42,"VALIDATED",K42&lt;&gt;F42,"NOT VALIDATED")</f>
        <v/>
      </c>
      <c r="P42" s="1" t="str">
        <f t="shared" si="2"/>
        <v/>
      </c>
      <c r="Q42" s="1" t="s">
        <v>98</v>
      </c>
      <c r="R42" s="1" t="s">
        <v>26</v>
      </c>
      <c r="S42" s="1" t="s">
        <v>27</v>
      </c>
      <c r="T42" s="1" t="s">
        <v>28</v>
      </c>
      <c r="U42" s="1" t="s">
        <v>99</v>
      </c>
      <c r="W42" s="1" t="str">
        <f>IF($N$11="ENTER INITIALS","",IF(V42="","INVALID",IF(V42&lt;33,"VALID","INVALID")))</f>
        <v/>
      </c>
      <c r="X42" s="5" t="e" cm="1">
        <f t="array" ref="X42">_xlfn.IFS(W42="VALID",1,W42="INVALID",0,W42="NO AMP",0)</f>
        <v>#N/A</v>
      </c>
      <c r="Y42" s="10">
        <v>8</v>
      </c>
    </row>
    <row r="43" spans="1:25">
      <c r="A43" s="1">
        <v>10</v>
      </c>
      <c r="B43" s="1">
        <v>42</v>
      </c>
      <c r="C43" s="1" t="s">
        <v>49</v>
      </c>
      <c r="D43" s="17"/>
      <c r="E43" s="14" t="str">
        <f t="shared" si="1"/>
        <v/>
      </c>
      <c r="F43" s="11" t="str" cm="1">
        <f t="array" ref="F43">IF(D43="","",IF($N$11="ENTER INITIALS","",IF(AND(V179&gt;=33,V181&gt;=33),"Inconclusive",_xlfn.IFS(X179+X181=2,"Positive",X178+X179=2,"N1 Rerun",X180+X181=2,"N1 Rerun",X179+X181=1,"Rerun",X178+X180+X179+X181=0,"Rerun",X179+X181=0,"Negative"))))</f>
        <v/>
      </c>
      <c r="G43" s="18"/>
      <c r="H43" s="18"/>
      <c r="I43" s="18"/>
      <c r="J43" s="18"/>
      <c r="K43" s="18"/>
      <c r="L43" s="11" t="str" cm="1">
        <f t="array" ref="L43">_xlfn.IFS(K43="","",K43=F43,"VALIDATED",K43&lt;&gt;F43,"NOT VALIDATED")</f>
        <v/>
      </c>
      <c r="P43" s="1" t="str">
        <f t="shared" si="2"/>
        <v/>
      </c>
      <c r="Q43" s="1" t="s">
        <v>98</v>
      </c>
      <c r="R43" s="1" t="s">
        <v>33</v>
      </c>
      <c r="S43" s="1" t="s">
        <v>34</v>
      </c>
      <c r="T43" s="1" t="s">
        <v>28</v>
      </c>
      <c r="U43" s="1" t="s">
        <v>99</v>
      </c>
      <c r="W43" s="1" t="str">
        <f>IF($N$11="ENTER INITIALS","",IF(V43="","NO",IF(V43&lt;33,"YES","NO")))</f>
        <v/>
      </c>
      <c r="X43" s="5" t="e" cm="1">
        <f t="array" ref="X43">_xlfn.IFS(W43="YES",1,W43="NO",0,W43="NO AMP",0)</f>
        <v>#N/A</v>
      </c>
      <c r="Y43" s="10">
        <v>8</v>
      </c>
    </row>
    <row r="44" spans="1:25">
      <c r="A44" s="1">
        <v>11</v>
      </c>
      <c r="B44" s="1">
        <v>43</v>
      </c>
      <c r="C44" s="1" t="s">
        <v>22</v>
      </c>
      <c r="D44" s="17"/>
      <c r="E44" s="14" t="str">
        <f t="shared" si="1"/>
        <v/>
      </c>
      <c r="F44" s="11" t="str" cm="1">
        <f t="array" ref="F44">IF(D44="","",IF($N$11="ENTER INITIALS","",IF(AND(V183&gt;=33,V185&gt;=33),"Inconclusive",_xlfn.IFS(X183+X185=2,"Positive",X182+X183=2,"N1 Rerun",X184+X185=2,"N1 Rerun",X183+X185=1,"Rerun",X182+X184+X183+X185=0,"Rerun",X183+X185=0,"Negative"))))</f>
        <v/>
      </c>
      <c r="G44" s="18"/>
      <c r="H44" s="18"/>
      <c r="I44" s="18"/>
      <c r="J44" s="18"/>
      <c r="K44" s="18"/>
      <c r="L44" s="11" t="str" cm="1">
        <f t="array" ref="L44">_xlfn.IFS(K44="","",K44=F44,"VALIDATED",K44&lt;&gt;F44,"NOT VALIDATED")</f>
        <v/>
      </c>
      <c r="P44" s="1" t="str">
        <f t="shared" si="2"/>
        <v/>
      </c>
      <c r="Q44" s="1" t="s">
        <v>100</v>
      </c>
      <c r="R44" s="1" t="s">
        <v>26</v>
      </c>
      <c r="S44" s="1" t="s">
        <v>27</v>
      </c>
      <c r="T44" s="1" t="s">
        <v>28</v>
      </c>
      <c r="U44" s="1" t="s">
        <v>99</v>
      </c>
      <c r="W44" s="1" t="str">
        <f>IF($N$11="ENTER INITIALS","",IF(V44="","INVALID",IF(V44&lt;33,"VALID","INVALID")))</f>
        <v/>
      </c>
      <c r="X44" s="5" t="e" cm="1">
        <f t="array" ref="X44">_xlfn.IFS(W44="VALID",1,W44="INVALID",0,W44="NO AMP",0)</f>
        <v>#N/A</v>
      </c>
      <c r="Y44" s="10">
        <v>8</v>
      </c>
    </row>
    <row r="45" spans="1:25">
      <c r="A45" s="1">
        <v>11</v>
      </c>
      <c r="B45" s="1">
        <v>44</v>
      </c>
      <c r="C45" s="1" t="s">
        <v>31</v>
      </c>
      <c r="D45" s="17"/>
      <c r="E45" s="14" t="str">
        <f t="shared" si="1"/>
        <v/>
      </c>
      <c r="F45" s="11" t="str" cm="1">
        <f t="array" ref="F45">IF(D45="","",IF($N$11="ENTER INITIALS","",IF(AND(V187&gt;=33,V189&gt;=33),"Inconclusive",_xlfn.IFS(X187+X189=2,"Positive",X186+X187=2,"N1 Rerun",X188+X189=2,"N1 Rerun",X187+X189=1,"Rerun",X186+X188+X187+X189=0,"Rerun",X187+X189=0,"Negative"))))</f>
        <v/>
      </c>
      <c r="G45" s="18"/>
      <c r="H45" s="18"/>
      <c r="I45" s="18"/>
      <c r="J45" s="18"/>
      <c r="K45" s="18"/>
      <c r="L45" s="11" t="str" cm="1">
        <f t="array" ref="L45">_xlfn.IFS(K45="","",K45=F45,"VALIDATED",K45&lt;&gt;F45,"NOT VALIDATED")</f>
        <v/>
      </c>
      <c r="P45" s="1" t="str">
        <f t="shared" si="2"/>
        <v/>
      </c>
      <c r="Q45" s="1" t="s">
        <v>100</v>
      </c>
      <c r="R45" s="1" t="s">
        <v>33</v>
      </c>
      <c r="S45" s="1" t="s">
        <v>34</v>
      </c>
      <c r="T45" s="1" t="s">
        <v>28</v>
      </c>
      <c r="U45" s="1" t="s">
        <v>99</v>
      </c>
      <c r="W45" s="1" t="str">
        <f>IF($N$11="ENTER INITIALS","",IF(V45="","NO",IF(V45&lt;33,"YES","NO")))</f>
        <v/>
      </c>
      <c r="X45" s="5" t="e" cm="1">
        <f t="array" ref="X45">_xlfn.IFS(W45="YES",1,W45="NO",0,W45="NO AMP",0)</f>
        <v>#N/A</v>
      </c>
      <c r="Y45" s="10">
        <v>8</v>
      </c>
    </row>
    <row r="46" spans="1:25">
      <c r="A46" s="1">
        <v>11</v>
      </c>
      <c r="B46" s="1">
        <v>45</v>
      </c>
      <c r="C46" s="1" t="s">
        <v>36</v>
      </c>
      <c r="D46" s="17"/>
      <c r="E46" s="14" t="str">
        <f t="shared" si="1"/>
        <v/>
      </c>
      <c r="F46" s="11" t="str" cm="1">
        <f t="array" ref="F46">IF(D46="","",IF($N$11="ENTER INITIALS","",IF(AND(V191&gt;=33,V193&gt;=33),"Inconclusive",_xlfn.IFS(X191+X193=2,"Positive",X190+X191=2,"N1 Rerun",X192+X193=2,"N1 Rerun",X191+X193=1,"Rerun",X190+X192+X191+X193=0,"Rerun",X191+X193=0,"Negative"))))</f>
        <v/>
      </c>
      <c r="G46" s="18"/>
      <c r="H46" s="18"/>
      <c r="I46" s="18"/>
      <c r="J46" s="18"/>
      <c r="K46" s="18"/>
      <c r="L46" s="11" t="str" cm="1">
        <f t="array" ref="L46">_xlfn.IFS(K46="","",K46=F46,"VALIDATED",K46&lt;&gt;F46,"NOT VALIDATED")</f>
        <v/>
      </c>
      <c r="P46" s="1" t="str">
        <f t="shared" si="2"/>
        <v/>
      </c>
      <c r="Q46" s="1" t="s">
        <v>101</v>
      </c>
      <c r="R46" s="1" t="s">
        <v>26</v>
      </c>
      <c r="S46" s="1" t="s">
        <v>27</v>
      </c>
      <c r="T46" s="1" t="s">
        <v>28</v>
      </c>
      <c r="U46" s="1" t="s">
        <v>102</v>
      </c>
      <c r="W46" s="1" t="str">
        <f>IF($N$11="ENTER INITIALS","",IF(V46="","INVALID",IF(V46&lt;33,"VALID","INVALID")))</f>
        <v/>
      </c>
      <c r="X46" s="5" t="e" cm="1">
        <f t="array" ref="X46">_xlfn.IFS(W46="VALID",1,W46="INVALID",0,W46="NO AMP",0)</f>
        <v>#N/A</v>
      </c>
      <c r="Y46" s="10">
        <v>9</v>
      </c>
    </row>
    <row r="47" spans="1:25">
      <c r="A47" s="1">
        <v>11</v>
      </c>
      <c r="B47" s="1">
        <v>46</v>
      </c>
      <c r="C47" s="1" t="s">
        <v>40</v>
      </c>
      <c r="D47" s="17"/>
      <c r="E47" s="14" t="str">
        <f t="shared" si="1"/>
        <v/>
      </c>
      <c r="F47" s="11" t="str" cm="1">
        <f t="array" ref="F47">IF(D47="","",IF($N$11="ENTER INITIALS","",IF(AND(V195&gt;=33,V197&gt;=33),"Inconclusive",_xlfn.IFS(X195+X197=2,"Positive",X194+X195=2,"N1 Rerun",X196+X197=2,"N1 Rerun",X195+X197=1,"Rerun",X194+X196+X195+X197=0,"Rerun",X195+X197=0,"Negative"))))</f>
        <v/>
      </c>
      <c r="G47" s="18"/>
      <c r="H47" s="18"/>
      <c r="I47" s="18"/>
      <c r="J47" s="18"/>
      <c r="K47" s="18"/>
      <c r="L47" s="11" t="str" cm="1">
        <f t="array" ref="L47">_xlfn.IFS(K47="","",K47=F47,"VALIDATED",K47&lt;&gt;F47,"NOT VALIDATED")</f>
        <v/>
      </c>
      <c r="P47" s="1" t="str">
        <f t="shared" si="2"/>
        <v/>
      </c>
      <c r="Q47" s="1" t="s">
        <v>101</v>
      </c>
      <c r="R47" s="1" t="s">
        <v>33</v>
      </c>
      <c r="S47" s="1" t="s">
        <v>34</v>
      </c>
      <c r="T47" s="1" t="s">
        <v>28</v>
      </c>
      <c r="U47" s="1" t="s">
        <v>102</v>
      </c>
      <c r="W47" s="1" t="str">
        <f>IF($N$11="ENTER INITIALS","",IF(V47="","NO",IF(V47&lt;33,"YES","NO")))</f>
        <v/>
      </c>
      <c r="X47" s="5" t="e" cm="1">
        <f t="array" ref="X47">_xlfn.IFS(W47="YES",1,W47="NO",0,W47="NO AMP",0)</f>
        <v>#N/A</v>
      </c>
      <c r="Y47" s="10">
        <v>9</v>
      </c>
    </row>
    <row r="48" spans="1:25">
      <c r="A48" s="1">
        <v>11</v>
      </c>
      <c r="B48" s="1">
        <v>47</v>
      </c>
      <c r="C48" s="1" t="s">
        <v>42</v>
      </c>
      <c r="D48" s="17"/>
      <c r="E48" s="14" t="str">
        <f t="shared" si="1"/>
        <v/>
      </c>
      <c r="F48" s="11" t="str" cm="1">
        <f t="array" ref="F48">IF(D48="","",IF($N$11="ENTER INITIALS","",IF(AND(V199&gt;=33,V201&gt;=33),"Inconclusive",_xlfn.IFS(X199+X201=2,"Positive",X198+X199=2,"N1 Rerun",X200+X201=2,"N1 Rerun",X199+X201=1,"Rerun",X198+X200+X199+X201=0,"Rerun",X199+X201=0,"Negative"))))</f>
        <v/>
      </c>
      <c r="G48" s="18"/>
      <c r="H48" s="18"/>
      <c r="I48" s="18"/>
      <c r="J48" s="18"/>
      <c r="K48" s="18"/>
      <c r="L48" s="11" t="str" cm="1">
        <f t="array" ref="L48">_xlfn.IFS(K48="","",K48=F48,"VALIDATED",K48&lt;&gt;F48,"NOT VALIDATED")</f>
        <v/>
      </c>
      <c r="P48" s="1" t="str">
        <f t="shared" si="2"/>
        <v/>
      </c>
      <c r="Q48" s="1" t="s">
        <v>103</v>
      </c>
      <c r="R48" s="1" t="s">
        <v>26</v>
      </c>
      <c r="S48" s="1" t="s">
        <v>27</v>
      </c>
      <c r="T48" s="1" t="s">
        <v>28</v>
      </c>
      <c r="U48" s="1" t="s">
        <v>102</v>
      </c>
      <c r="W48" s="1" t="str">
        <f>IF($N$11="ENTER INITIALS","",IF(V48="","INVALID",IF(V48&lt;33,"VALID","INVALID")))</f>
        <v/>
      </c>
      <c r="X48" s="5" t="e" cm="1">
        <f t="array" ref="X48">_xlfn.IFS(W48="VALID",1,W48="INVALID",0,W48="NO AMP",0)</f>
        <v>#N/A</v>
      </c>
      <c r="Y48" s="10">
        <v>9</v>
      </c>
    </row>
    <row r="49" spans="1:25">
      <c r="A49" s="1">
        <v>11</v>
      </c>
      <c r="B49" s="1">
        <v>48</v>
      </c>
      <c r="C49" s="1" t="s">
        <v>49</v>
      </c>
      <c r="D49" s="17"/>
      <c r="E49" s="14" t="str">
        <f t="shared" si="1"/>
        <v/>
      </c>
      <c r="F49" s="11" t="str" cm="1">
        <f t="array" ref="F49">IF(D49="","",IF($N$11="ENTER INITIALS","",IF(AND(V203&gt;=33,V205&gt;=33),"Inconclusive",_xlfn.IFS(X203+X205=2,"Positive",X202+X203=2,"N1 Rerun",X204+X205=2,"N1 Rerun",X203+X205=1,"Rerun",X202+X204+X203+X205=0,"Rerun",X203+X205=0,"Negative"))))</f>
        <v/>
      </c>
      <c r="G49" s="18"/>
      <c r="H49" s="18"/>
      <c r="I49" s="18"/>
      <c r="J49" s="18"/>
      <c r="K49" s="18"/>
      <c r="L49" s="11" t="str" cm="1">
        <f t="array" ref="L49">_xlfn.IFS(K49="","",K49=F49,"VALIDATED",K49&lt;&gt;F49,"NOT VALIDATED")</f>
        <v/>
      </c>
      <c r="P49" s="1" t="str">
        <f t="shared" si="2"/>
        <v/>
      </c>
      <c r="Q49" s="1" t="s">
        <v>103</v>
      </c>
      <c r="R49" s="1" t="s">
        <v>33</v>
      </c>
      <c r="S49" s="1" t="s">
        <v>34</v>
      </c>
      <c r="T49" s="1" t="s">
        <v>28</v>
      </c>
      <c r="U49" s="1" t="s">
        <v>102</v>
      </c>
      <c r="W49" s="1" t="str">
        <f>IF($N$11="ENTER INITIALS","",IF(V49="","NO",IF(V49&lt;33,"YES","NO")))</f>
        <v/>
      </c>
      <c r="X49" s="5" t="e" cm="1">
        <f t="array" ref="X49">_xlfn.IFS(W49="YES",1,W49="NO",0,W49="NO AMP",0)</f>
        <v>#N/A</v>
      </c>
      <c r="Y49" s="10">
        <v>9</v>
      </c>
    </row>
    <row r="50" spans="1:25">
      <c r="A50" s="1">
        <v>1</v>
      </c>
      <c r="B50" s="1">
        <v>49</v>
      </c>
      <c r="C50" s="1" t="s">
        <v>22</v>
      </c>
      <c r="D50" s="17"/>
      <c r="E50" s="14" t="str">
        <f t="shared" si="1"/>
        <v/>
      </c>
      <c r="F50" s="11" t="str" cm="1">
        <f t="array" ref="F50">IF(D50="","",IF($N$11="ENTER INITIALS","",IF(AND(V207&gt;=33,V209&gt;=33),"Inconclusive",_xlfn.IFS(X207+X209=2,"Positive",X206+X207=2,"N1 Rerun",X208+X209=2,"N1 Rerun",X207+X209=1,"Rerun",X206+X208+X207+X209=0,"Rerun",X207+X209=0,"Negative"))))</f>
        <v/>
      </c>
      <c r="G50" s="18"/>
      <c r="H50" s="18"/>
      <c r="I50" s="18"/>
      <c r="J50" s="18"/>
      <c r="K50" s="18"/>
      <c r="L50" s="11" t="str" cm="1">
        <f t="array" ref="L50">_xlfn.IFS(K50="","",K50=F50,"VALIDATED",K50&lt;&gt;F50,"NOT VALIDATED")</f>
        <v/>
      </c>
      <c r="P50" s="1" t="str">
        <f t="shared" si="2"/>
        <v/>
      </c>
      <c r="Q50" s="1" t="s">
        <v>104</v>
      </c>
      <c r="R50" s="1" t="s">
        <v>26</v>
      </c>
      <c r="S50" s="1" t="s">
        <v>27</v>
      </c>
      <c r="T50" s="1" t="s">
        <v>28</v>
      </c>
      <c r="U50" s="1" t="s">
        <v>105</v>
      </c>
      <c r="W50" s="1" t="str">
        <f>IF($N$11="ENTER INITIALS","",IF(V50="","INVALID",IF(V50&lt;33,"VALID","INVALID")))</f>
        <v/>
      </c>
      <c r="X50" s="5" t="e" cm="1">
        <f t="array" ref="X50">_xlfn.IFS(W50="VALID",1,W50="INVALID",0,W50="NO AMP",0)</f>
        <v>#N/A</v>
      </c>
      <c r="Y50" s="10">
        <v>10</v>
      </c>
    </row>
    <row r="51" spans="1:25">
      <c r="A51" s="1">
        <v>1</v>
      </c>
      <c r="B51" s="1">
        <v>50</v>
      </c>
      <c r="C51" s="1" t="s">
        <v>31</v>
      </c>
      <c r="D51" s="17"/>
      <c r="E51" s="14" t="str">
        <f t="shared" si="1"/>
        <v/>
      </c>
      <c r="F51" s="11" t="str" cm="1">
        <f t="array" ref="F51">IF(D51="","",IF($N$11="ENTER INITIALS","",IF(AND(V211&gt;=33,V213&gt;=33),"Inconclusive",_xlfn.IFS(X211+X213=2,"Positive",X210+X211=2,"N1 Rerun",X212+X213=2,"N1 Rerun",X211+X213=1,"Rerun",X210+X212+X211+X213=0,"Rerun",X211+X213=0,"Negative"))))</f>
        <v/>
      </c>
      <c r="G51" s="18"/>
      <c r="H51" s="18"/>
      <c r="I51" s="18"/>
      <c r="J51" s="18"/>
      <c r="K51" s="18"/>
      <c r="L51" s="11" t="str" cm="1">
        <f t="array" ref="L51">_xlfn.IFS(K51="","",K51=F51,"VALIDATED",K51&lt;&gt;F51,"NOT VALIDATED")</f>
        <v/>
      </c>
      <c r="P51" s="1" t="str">
        <f t="shared" si="2"/>
        <v/>
      </c>
      <c r="Q51" s="1" t="s">
        <v>104</v>
      </c>
      <c r="R51" s="1" t="s">
        <v>33</v>
      </c>
      <c r="S51" s="1" t="s">
        <v>34</v>
      </c>
      <c r="T51" s="1" t="s">
        <v>28</v>
      </c>
      <c r="U51" s="1" t="s">
        <v>105</v>
      </c>
      <c r="W51" s="1" t="str">
        <f>IF($N$11="ENTER INITIALS","",IF(V51="","NO",IF(V51&lt;33,"YES","NO")))</f>
        <v/>
      </c>
      <c r="X51" s="5" t="e" cm="1">
        <f t="array" ref="X51">_xlfn.IFS(W51="YES",1,W51="NO",0,W51="NO AMP",0)</f>
        <v>#N/A</v>
      </c>
      <c r="Y51" s="10">
        <v>10</v>
      </c>
    </row>
    <row r="52" spans="1:25">
      <c r="A52" s="1">
        <v>1</v>
      </c>
      <c r="B52" s="1">
        <v>51</v>
      </c>
      <c r="C52" s="1" t="s">
        <v>36</v>
      </c>
      <c r="D52" s="17"/>
      <c r="E52" s="14" t="str">
        <f t="shared" si="1"/>
        <v/>
      </c>
      <c r="F52" s="11" t="str" cm="1">
        <f t="array" ref="F52">IF(D52="","",IF($N$11="ENTER INITIALS","",IF(AND(V215&gt;=33,V217&gt;=33),"Inconclusive",_xlfn.IFS(X215+X217=2,"Positive",X214+X215=2,"N1 Rerun",X216+X217=2,"N1 Rerun",X215+X217=1,"Rerun",X214+X216+X215+X217=0,"Rerun",X215+X217=0,"Negative"))))</f>
        <v/>
      </c>
      <c r="G52" s="18"/>
      <c r="H52" s="18"/>
      <c r="I52" s="18"/>
      <c r="J52" s="18"/>
      <c r="K52" s="18"/>
      <c r="L52" s="11" t="str" cm="1">
        <f t="array" ref="L52">_xlfn.IFS(K52="","",K52=F52,"VALIDATED",K52&lt;&gt;F52,"NOT VALIDATED")</f>
        <v/>
      </c>
      <c r="P52" s="1" t="str">
        <f t="shared" si="2"/>
        <v/>
      </c>
      <c r="Q52" s="1" t="s">
        <v>106</v>
      </c>
      <c r="R52" s="1" t="s">
        <v>26</v>
      </c>
      <c r="S52" s="1" t="s">
        <v>27</v>
      </c>
      <c r="T52" s="1" t="s">
        <v>28</v>
      </c>
      <c r="U52" s="1" t="s">
        <v>105</v>
      </c>
      <c r="W52" s="1" t="str">
        <f>IF($N$11="ENTER INITIALS","",IF(V52="","INVALID",IF(V52&lt;33,"VALID","INVALID")))</f>
        <v/>
      </c>
      <c r="X52" s="5" t="e" cm="1">
        <f t="array" ref="X52">_xlfn.IFS(W52="VALID",1,W52="INVALID",0,W52="NO AMP",0)</f>
        <v>#N/A</v>
      </c>
      <c r="Y52" s="10">
        <v>10</v>
      </c>
    </row>
    <row r="53" spans="1:25">
      <c r="A53" s="1">
        <v>1</v>
      </c>
      <c r="B53" s="1">
        <v>52</v>
      </c>
      <c r="C53" s="1" t="s">
        <v>40</v>
      </c>
      <c r="D53" s="17"/>
      <c r="E53" s="14" t="str">
        <f t="shared" si="1"/>
        <v/>
      </c>
      <c r="F53" s="11" t="str" cm="1">
        <f t="array" ref="F53">IF(D53="","",IF($N$11="ENTER INITIALS","",IF(AND(V219&gt;=33,V221&gt;=33),"Inconclusive",_xlfn.IFS(X219+X221=2,"Positive",X218+X219=2,"N1 Rerun",X220+X221=2,"N1 Rerun",X219+X221=1,"Rerun",X218+X220+X219+X221=0,"Rerun",X219+X221=0,"Negative"))))</f>
        <v/>
      </c>
      <c r="G53" s="18"/>
      <c r="H53" s="18"/>
      <c r="I53" s="18"/>
      <c r="J53" s="18"/>
      <c r="K53" s="18"/>
      <c r="L53" s="11" t="str" cm="1">
        <f t="array" ref="L53">_xlfn.IFS(K53="","",K53=F53,"VALIDATED",K53&lt;&gt;F53,"NOT VALIDATED")</f>
        <v/>
      </c>
      <c r="P53" s="1" t="str">
        <f t="shared" si="2"/>
        <v/>
      </c>
      <c r="Q53" s="1" t="s">
        <v>106</v>
      </c>
      <c r="R53" s="1" t="s">
        <v>33</v>
      </c>
      <c r="S53" s="1" t="s">
        <v>34</v>
      </c>
      <c r="T53" s="1" t="s">
        <v>28</v>
      </c>
      <c r="U53" s="1" t="s">
        <v>105</v>
      </c>
      <c r="W53" s="1" t="str">
        <f>IF($N$11="ENTER INITIALS","",IF(V53="","NO",IF(V53&lt;33,"YES","NO")))</f>
        <v/>
      </c>
      <c r="X53" s="5" t="e" cm="1">
        <f t="array" ref="X53">_xlfn.IFS(W53="YES",1,W53="NO",0,W53="NO AMP",0)</f>
        <v>#N/A</v>
      </c>
      <c r="Y53" s="10">
        <v>10</v>
      </c>
    </row>
    <row r="54" spans="1:25">
      <c r="A54" s="1">
        <v>1</v>
      </c>
      <c r="B54" s="1">
        <v>53</v>
      </c>
      <c r="C54" s="1" t="s">
        <v>42</v>
      </c>
      <c r="D54" s="17"/>
      <c r="E54" s="14" t="str">
        <f t="shared" si="1"/>
        <v/>
      </c>
      <c r="F54" s="11" t="str" cm="1">
        <f t="array" ref="F54">IF(D54="","",IF($N$11="ENTER INITIALS","",IF(AND(V223&gt;=33,V225&gt;=33),"Inconclusive",_xlfn.IFS(X223+X225=2,"Positive",X222+X223=2,"N1 Rerun",X224+X225=2,"N1 Rerun",X223+X225=1,"Rerun",X222+X224+X223+X225=0,"Rerun",X223+X225=0,"Negative"))))</f>
        <v/>
      </c>
      <c r="G54" s="18"/>
      <c r="H54" s="18"/>
      <c r="I54" s="18"/>
      <c r="J54" s="18"/>
      <c r="K54" s="18"/>
      <c r="L54" s="11" t="str" cm="1">
        <f t="array" ref="L54">_xlfn.IFS(K54="","",K54=F54,"VALIDATED",K54&lt;&gt;F54,"NOT VALIDATED")</f>
        <v/>
      </c>
      <c r="P54" s="1" t="str">
        <f t="shared" si="2"/>
        <v/>
      </c>
      <c r="Q54" s="1" t="s">
        <v>107</v>
      </c>
      <c r="R54" s="1" t="s">
        <v>26</v>
      </c>
      <c r="S54" s="1" t="s">
        <v>27</v>
      </c>
      <c r="T54" s="1" t="s">
        <v>28</v>
      </c>
      <c r="U54" s="1" t="s">
        <v>108</v>
      </c>
      <c r="W54" s="1" t="str">
        <f>IF($N$11="ENTER INITIALS","",IF(V54="","INVALID",IF(V54&lt;33,"VALID","INVALID")))</f>
        <v/>
      </c>
      <c r="X54" s="5" t="e" cm="1">
        <f t="array" ref="X54">_xlfn.IFS(W54="VALID",1,W54="INVALID",0,W54="NO AMP",0)</f>
        <v>#N/A</v>
      </c>
      <c r="Y54" s="10">
        <v>11</v>
      </c>
    </row>
    <row r="55" spans="1:25">
      <c r="A55" s="1">
        <v>1</v>
      </c>
      <c r="B55" s="1">
        <v>54</v>
      </c>
      <c r="C55" s="1" t="s">
        <v>49</v>
      </c>
      <c r="D55" s="17"/>
      <c r="E55" s="14" t="str">
        <f t="shared" si="1"/>
        <v/>
      </c>
      <c r="F55" s="11" t="str" cm="1">
        <f t="array" ref="F55">IF(D55="","",IF($N$11="ENTER INITIALS","",IF(AND(V227&gt;=33,V229&gt;=33),"Inconclusive",_xlfn.IFS(X227+X229=2,"Positive",X226+X227=2,"N1 Rerun",X228+X229=2,"N1 Rerun",X227+X229=1,"Rerun",X226+X228+X227+X229=0,"Rerun",X227+X229=0,"Negative"))))</f>
        <v/>
      </c>
      <c r="G55" s="18"/>
      <c r="H55" s="18"/>
      <c r="I55" s="18"/>
      <c r="J55" s="18"/>
      <c r="K55" s="18"/>
      <c r="L55" s="11" t="str" cm="1">
        <f t="array" ref="L55">_xlfn.IFS(K55="","",K55=F55,"VALIDATED",K55&lt;&gt;F55,"NOT VALIDATED")</f>
        <v/>
      </c>
      <c r="P55" s="1" t="str">
        <f t="shared" si="2"/>
        <v/>
      </c>
      <c r="Q55" s="1" t="s">
        <v>107</v>
      </c>
      <c r="R55" s="1" t="s">
        <v>33</v>
      </c>
      <c r="S55" s="1" t="s">
        <v>34</v>
      </c>
      <c r="T55" s="1" t="s">
        <v>28</v>
      </c>
      <c r="U55" s="1" t="s">
        <v>108</v>
      </c>
      <c r="W55" s="1" t="str">
        <f>IF($N$11="ENTER INITIALS","",IF(V55="","NO",IF(V55&lt;33,"YES","NO")))</f>
        <v/>
      </c>
      <c r="X55" s="5" t="e" cm="1">
        <f t="array" ref="X55">_xlfn.IFS(W55="YES",1,W55="NO",0,W55="NO AMP",0)</f>
        <v>#N/A</v>
      </c>
      <c r="Y55" s="10">
        <v>11</v>
      </c>
    </row>
    <row r="56" spans="1:25">
      <c r="A56" s="1">
        <v>2</v>
      </c>
      <c r="B56" s="1">
        <v>55</v>
      </c>
      <c r="C56" s="1" t="s">
        <v>22</v>
      </c>
      <c r="D56" s="17"/>
      <c r="E56" s="14" t="str">
        <f t="shared" si="1"/>
        <v/>
      </c>
      <c r="F56" s="11" t="str" cm="1">
        <f t="array" ref="F56">IF(D56="","",IF($N$11="ENTER INITIALS","",IF(AND(V231&gt;=33,V233&gt;=33),"Inconclusive",_xlfn.IFS(X231+X233=2,"Positive",X230+X231=2,"N1 Rerun",X232+X233=2,"N1 Rerun",X231+X233=1,"Rerun",X230+X232+X231+X233=0,"Rerun",X231+X233=0,"Negative"))))</f>
        <v/>
      </c>
      <c r="G56" s="18"/>
      <c r="H56" s="18"/>
      <c r="I56" s="18"/>
      <c r="J56" s="18"/>
      <c r="K56" s="18"/>
      <c r="L56" s="11" t="str" cm="1">
        <f t="array" ref="L56">_xlfn.IFS(K56="","",K56=F56,"VALIDATED",K56&lt;&gt;F56,"NOT VALIDATED")</f>
        <v/>
      </c>
      <c r="P56" s="1" t="str">
        <f t="shared" si="2"/>
        <v/>
      </c>
      <c r="Q56" s="1" t="s">
        <v>109</v>
      </c>
      <c r="R56" s="1" t="s">
        <v>26</v>
      </c>
      <c r="S56" s="1" t="s">
        <v>27</v>
      </c>
      <c r="T56" s="1" t="s">
        <v>28</v>
      </c>
      <c r="U56" s="1" t="s">
        <v>108</v>
      </c>
      <c r="W56" s="1" t="str">
        <f>IF($N$11="ENTER INITIALS","",IF(V56="","INVALID",IF(V56&lt;33,"VALID","INVALID")))</f>
        <v/>
      </c>
      <c r="X56" s="5" t="e" cm="1">
        <f t="array" ref="X56">_xlfn.IFS(W56="VALID",1,W56="INVALID",0,W56="NO AMP",0)</f>
        <v>#N/A</v>
      </c>
      <c r="Y56" s="10">
        <v>11</v>
      </c>
    </row>
    <row r="57" spans="1:25">
      <c r="A57" s="1">
        <v>2</v>
      </c>
      <c r="B57" s="1">
        <v>56</v>
      </c>
      <c r="C57" s="1" t="s">
        <v>31</v>
      </c>
      <c r="D57" s="17"/>
      <c r="E57" s="14" t="str">
        <f t="shared" si="1"/>
        <v/>
      </c>
      <c r="F57" s="11" t="str" cm="1">
        <f t="array" ref="F57">IF(D57="","",IF($N$11="ENTER INITIALS","",IF(AND(V235&gt;=33,V237&gt;=33),"Inconclusive",_xlfn.IFS(X235+X237=2,"Positive",X234+X235=2,"N1 Rerun",X236+X237=2,"N1 Rerun",X235+X237=1,"Rerun",X234+X236+X235+X237=0,"Rerun",X235+X237=0,"Negative"))))</f>
        <v/>
      </c>
      <c r="G57" s="18"/>
      <c r="H57" s="18"/>
      <c r="I57" s="18"/>
      <c r="J57" s="18"/>
      <c r="K57" s="18"/>
      <c r="L57" s="11" t="str" cm="1">
        <f t="array" ref="L57">_xlfn.IFS(K57="","",K57=F57,"VALIDATED",K57&lt;&gt;F57,"NOT VALIDATED")</f>
        <v/>
      </c>
      <c r="P57" s="1" t="str">
        <f t="shared" si="2"/>
        <v/>
      </c>
      <c r="Q57" s="1" t="s">
        <v>109</v>
      </c>
      <c r="R57" s="1" t="s">
        <v>33</v>
      </c>
      <c r="S57" s="1" t="s">
        <v>34</v>
      </c>
      <c r="T57" s="1" t="s">
        <v>28</v>
      </c>
      <c r="U57" s="1" t="s">
        <v>108</v>
      </c>
      <c r="W57" s="1" t="str">
        <f>IF($N$11="ENTER INITIALS","",IF(V57="","NO",IF(V57&lt;33,"YES","NO")))</f>
        <v/>
      </c>
      <c r="X57" s="5" t="e" cm="1">
        <f t="array" ref="X57">_xlfn.IFS(W57="YES",1,W57="NO",0,W57="NO AMP",0)</f>
        <v>#N/A</v>
      </c>
      <c r="Y57" s="10">
        <v>11</v>
      </c>
    </row>
    <row r="58" spans="1:25">
      <c r="A58" s="1">
        <v>2</v>
      </c>
      <c r="B58" s="1">
        <v>57</v>
      </c>
      <c r="C58" s="1" t="s">
        <v>36</v>
      </c>
      <c r="D58" s="17"/>
      <c r="E58" s="14" t="str">
        <f t="shared" si="1"/>
        <v/>
      </c>
      <c r="F58" s="11" t="str" cm="1">
        <f t="array" ref="F58">IF(D58="","",IF($N$11="ENTER INITIALS","",IF(AND(V239&gt;=33,V241&gt;=33),"Inconclusive",_xlfn.IFS(X239+X241=2,"Positive",X238+X239=2,"N1 Rerun",X240+X241=2,"N1 Rerun",X239+X241=1,"Rerun",X238+X240+X239+X241=0,"Rerun",X239+X241=0,"Negative"))))</f>
        <v/>
      </c>
      <c r="G58" s="18"/>
      <c r="H58" s="18"/>
      <c r="I58" s="18"/>
      <c r="J58" s="18"/>
      <c r="K58" s="18"/>
      <c r="L58" s="11" t="str" cm="1">
        <f t="array" ref="L58">_xlfn.IFS(K58="","",K58=F58,"VALIDATED",K58&lt;&gt;F58,"NOT VALIDATED")</f>
        <v/>
      </c>
      <c r="P58" s="1" t="str">
        <f t="shared" si="2"/>
        <v/>
      </c>
      <c r="Q58" s="1" t="s">
        <v>110</v>
      </c>
      <c r="R58" s="1" t="s">
        <v>26</v>
      </c>
      <c r="S58" s="1" t="s">
        <v>27</v>
      </c>
      <c r="T58" s="1" t="s">
        <v>28</v>
      </c>
      <c r="U58" s="1" t="s">
        <v>111</v>
      </c>
      <c r="W58" s="1" t="str">
        <f>IF($N$11="ENTER INITIALS","",IF(V58="","INVALID",IF(V58&lt;33,"VALID","INVALID")))</f>
        <v/>
      </c>
      <c r="X58" s="5" t="e" cm="1">
        <f t="array" ref="X58">_xlfn.IFS(W58="VALID",1,W58="INVALID",0,W58="NO AMP",0)</f>
        <v>#N/A</v>
      </c>
      <c r="Y58" s="10">
        <v>12</v>
      </c>
    </row>
    <row r="59" spans="1:25">
      <c r="A59" s="1">
        <v>2</v>
      </c>
      <c r="B59" s="1">
        <v>58</v>
      </c>
      <c r="C59" s="1" t="s">
        <v>40</v>
      </c>
      <c r="D59" s="17"/>
      <c r="E59" s="14" t="str">
        <f t="shared" si="1"/>
        <v/>
      </c>
      <c r="F59" s="11" t="str" cm="1">
        <f t="array" ref="F59">IF(D59="","",IF($N$11="ENTER INITIALS","",IF(AND(V243&gt;=33,V245&gt;=33),"Inconclusive",_xlfn.IFS(X243+X245=2,"Positive",X242+X243=2,"N1 Rerun",X244+X245=2,"N1 Rerun",X243+X245=1,"Rerun",X242+X244+X243+X245=0,"Rerun",X243+X245=0,"Negative"))))</f>
        <v/>
      </c>
      <c r="G59" s="18"/>
      <c r="H59" s="18"/>
      <c r="I59" s="18"/>
      <c r="J59" s="18"/>
      <c r="K59" s="18"/>
      <c r="L59" s="11" t="str" cm="1">
        <f t="array" ref="L59">_xlfn.IFS(K59="","",K59=F59,"VALIDATED",K59&lt;&gt;F59,"NOT VALIDATED")</f>
        <v/>
      </c>
      <c r="P59" s="1" t="str">
        <f t="shared" si="2"/>
        <v/>
      </c>
      <c r="Q59" s="1" t="s">
        <v>110</v>
      </c>
      <c r="R59" s="1" t="s">
        <v>33</v>
      </c>
      <c r="S59" s="1" t="s">
        <v>34</v>
      </c>
      <c r="T59" s="1" t="s">
        <v>28</v>
      </c>
      <c r="U59" s="1" t="s">
        <v>111</v>
      </c>
      <c r="W59" s="1" t="str">
        <f>IF($N$11="ENTER INITIALS","",IF(V59="","NO",IF(V59&lt;33,"YES","NO")))</f>
        <v/>
      </c>
      <c r="X59" s="5" t="e" cm="1">
        <f t="array" ref="X59">_xlfn.IFS(W59="YES",1,W59="NO",0,W59="NO AMP",0)</f>
        <v>#N/A</v>
      </c>
      <c r="Y59" s="10">
        <v>12</v>
      </c>
    </row>
    <row r="60" spans="1:25">
      <c r="A60" s="1">
        <v>2</v>
      </c>
      <c r="B60" s="1">
        <v>59</v>
      </c>
      <c r="C60" s="1" t="s">
        <v>42</v>
      </c>
      <c r="D60" s="17"/>
      <c r="E60" s="14" t="str">
        <f t="shared" si="1"/>
        <v/>
      </c>
      <c r="F60" s="11" t="str" cm="1">
        <f t="array" ref="F60">IF(D60="","",IF($N$11="ENTER INITIALS","",IF(AND(V247&gt;=33,V249&gt;=33),"Inconclusive",_xlfn.IFS(X247+X249=2,"Positive",X246+X247=2,"N1 Rerun",X248+X249=2,"N1 Rerun",X247+X249=1,"Rerun",X246+X248+X247+X249=0,"Rerun",X247+X249=0,"Negative"))))</f>
        <v/>
      </c>
      <c r="G60" s="18"/>
      <c r="H60" s="18"/>
      <c r="I60" s="18"/>
      <c r="J60" s="18"/>
      <c r="K60" s="18"/>
      <c r="L60" s="11" t="str" cm="1">
        <f t="array" ref="L60">_xlfn.IFS(K60="","",K60=F60,"VALIDATED",K60&lt;&gt;F60,"NOT VALIDATED")</f>
        <v/>
      </c>
      <c r="P60" s="1" t="str">
        <f t="shared" si="2"/>
        <v/>
      </c>
      <c r="Q60" s="1" t="s">
        <v>112</v>
      </c>
      <c r="R60" s="1" t="s">
        <v>26</v>
      </c>
      <c r="S60" s="1" t="s">
        <v>27</v>
      </c>
      <c r="T60" s="1" t="s">
        <v>28</v>
      </c>
      <c r="U60" s="1" t="s">
        <v>111</v>
      </c>
      <c r="W60" s="1" t="str">
        <f>IF($N$11="ENTER INITIALS","",IF(V60="","INVALID",IF(V60&lt;33,"VALID","INVALID")))</f>
        <v/>
      </c>
      <c r="X60" s="5" t="e" cm="1">
        <f t="array" ref="X60">_xlfn.IFS(W60="VALID",1,W60="INVALID",0,W60="NO AMP",0)</f>
        <v>#N/A</v>
      </c>
      <c r="Y60" s="10">
        <v>12</v>
      </c>
    </row>
    <row r="61" spans="1:25">
      <c r="A61" s="1">
        <v>2</v>
      </c>
      <c r="B61" s="1">
        <v>60</v>
      </c>
      <c r="C61" s="1" t="s">
        <v>49</v>
      </c>
      <c r="D61" s="17"/>
      <c r="E61" s="14" t="str">
        <f t="shared" si="1"/>
        <v/>
      </c>
      <c r="F61" s="11" t="str" cm="1">
        <f t="array" ref="F61">IF(D61="","",IF($N$11="ENTER INITIALS","",IF(AND(V251&gt;=33,V253&gt;=33),"Inconclusive",_xlfn.IFS(X251+X253=2,"Positive",X250+X251=2,"N1 Rerun",X252+X253=2,"N1 Rerun",X251+X253=1,"Rerun",X250+X252+X251+X253=0,"Rerun",X251+X253=0,"Negative"))))</f>
        <v/>
      </c>
      <c r="G61" s="18"/>
      <c r="H61" s="18"/>
      <c r="I61" s="18"/>
      <c r="J61" s="18"/>
      <c r="K61" s="18"/>
      <c r="L61" s="11" t="str" cm="1">
        <f t="array" ref="L61">_xlfn.IFS(K61="","",K61=F61,"VALIDATED",K61&lt;&gt;F61,"NOT VALIDATED")</f>
        <v/>
      </c>
      <c r="P61" s="1" t="str">
        <f t="shared" si="2"/>
        <v/>
      </c>
      <c r="Q61" s="1" t="s">
        <v>112</v>
      </c>
      <c r="R61" s="1" t="s">
        <v>33</v>
      </c>
      <c r="S61" s="1" t="s">
        <v>34</v>
      </c>
      <c r="T61" s="1" t="s">
        <v>28</v>
      </c>
      <c r="U61" s="1" t="s">
        <v>111</v>
      </c>
      <c r="W61" s="1" t="str">
        <f>IF($N$11="ENTER INITIALS","",IF(V61="","NO",IF(V61&lt;33,"YES","NO")))</f>
        <v/>
      </c>
      <c r="X61" s="5" t="e" cm="1">
        <f t="array" ref="X61">_xlfn.IFS(W61="YES",1,W61="NO",0,W61="NO AMP",0)</f>
        <v>#N/A</v>
      </c>
      <c r="Y61" s="10">
        <v>12</v>
      </c>
    </row>
    <row r="62" spans="1:25">
      <c r="A62" s="1">
        <v>4</v>
      </c>
      <c r="B62" s="1">
        <v>61</v>
      </c>
      <c r="C62" s="1" t="s">
        <v>22</v>
      </c>
      <c r="D62" s="17"/>
      <c r="E62" s="14" t="str">
        <f t="shared" si="1"/>
        <v/>
      </c>
      <c r="F62" s="11" t="str" cm="1">
        <f t="array" ref="F62">IF(D62="","",IF($N$11="ENTER INITIALS","",IF(AND(V255&gt;=33,V257&gt;=33),"Inconclusive",_xlfn.IFS(X255+X257=2,"Positive",X254+X255=2,"N1 Rerun",X256+X257=2,"N1 Rerun",X255+X257=1,"Rerun",X254+X256+X255+X257=0,"Rerun",X255+X257=0,"Negative"))))</f>
        <v/>
      </c>
      <c r="G62" s="18"/>
      <c r="H62" s="18"/>
      <c r="I62" s="18"/>
      <c r="J62" s="18"/>
      <c r="K62" s="18"/>
      <c r="L62" s="11" t="str" cm="1">
        <f t="array" ref="L62">_xlfn.IFS(K62="","",K62=F62,"VALIDATED",K62&lt;&gt;F62,"NOT VALIDATED")</f>
        <v/>
      </c>
      <c r="P62" s="1" t="str">
        <f t="shared" si="2"/>
        <v/>
      </c>
      <c r="Q62" s="1" t="s">
        <v>113</v>
      </c>
      <c r="R62" s="1" t="s">
        <v>26</v>
      </c>
      <c r="S62" s="1" t="s">
        <v>27</v>
      </c>
      <c r="T62" s="1" t="s">
        <v>28</v>
      </c>
      <c r="U62" s="1" t="s">
        <v>114</v>
      </c>
      <c r="W62" s="1" t="str">
        <f>IF($N$11="ENTER INITIALS","",IF(V62="","INVALID",IF(V62&lt;33,"VALID","INVALID")))</f>
        <v/>
      </c>
      <c r="X62" s="5" t="e" cm="1">
        <f t="array" ref="X62">_xlfn.IFS(W62="VALID",1,W62="INVALID",0,W62="NO AMP",0)</f>
        <v>#N/A</v>
      </c>
      <c r="Y62" s="10">
        <v>13</v>
      </c>
    </row>
    <row r="63" spans="1:25">
      <c r="A63" s="1">
        <v>4</v>
      </c>
      <c r="B63" s="1">
        <v>62</v>
      </c>
      <c r="C63" s="1" t="s">
        <v>31</v>
      </c>
      <c r="D63" s="17"/>
      <c r="E63" s="14" t="str">
        <f t="shared" si="1"/>
        <v/>
      </c>
      <c r="F63" s="11" t="str" cm="1">
        <f t="array" ref="F63">IF(D63="","",IF($N$11="ENTER INITIALS","",IF(AND(V259&gt;=33,V261&gt;=33),"Inconclusive",_xlfn.IFS(X259+X261=2,"Positive",X258+X259=2,"N1 Rerun",X260+X261=2,"N1 Rerun",X259+X261=1,"Rerun",X258+X260+X259+X261=0,"Rerun",X259+X261=0,"Negative"))))</f>
        <v/>
      </c>
      <c r="G63" s="18"/>
      <c r="H63" s="18"/>
      <c r="I63" s="18"/>
      <c r="J63" s="18"/>
      <c r="K63" s="18"/>
      <c r="L63" s="11" t="str" cm="1">
        <f t="array" ref="L63">_xlfn.IFS(K63="","",K63=F63,"VALIDATED",K63&lt;&gt;F63,"NOT VALIDATED")</f>
        <v/>
      </c>
      <c r="P63" s="1" t="str">
        <f t="shared" si="2"/>
        <v/>
      </c>
      <c r="Q63" s="1" t="s">
        <v>113</v>
      </c>
      <c r="R63" s="1" t="s">
        <v>33</v>
      </c>
      <c r="S63" s="1" t="s">
        <v>34</v>
      </c>
      <c r="T63" s="1" t="s">
        <v>28</v>
      </c>
      <c r="U63" s="1" t="s">
        <v>114</v>
      </c>
      <c r="W63" s="1" t="str">
        <f>IF($N$11="ENTER INITIALS","",IF(V63="","NO",IF(V63&lt;33,"YES","NO")))</f>
        <v/>
      </c>
      <c r="X63" s="5" t="e" cm="1">
        <f t="array" ref="X63">_xlfn.IFS(W63="YES",1,W63="NO",0,W63="NO AMP",0)</f>
        <v>#N/A</v>
      </c>
      <c r="Y63" s="10">
        <v>13</v>
      </c>
    </row>
    <row r="64" spans="1:25">
      <c r="A64" s="1">
        <v>4</v>
      </c>
      <c r="B64" s="1">
        <v>63</v>
      </c>
      <c r="C64" s="1" t="s">
        <v>36</v>
      </c>
      <c r="D64" s="17"/>
      <c r="E64" s="14" t="str">
        <f t="shared" si="1"/>
        <v/>
      </c>
      <c r="F64" s="11" t="str" cm="1">
        <f t="array" ref="F64">IF(D64="","",IF($N$11="ENTER INITIALS","",IF(AND(V263&gt;=33,V265&gt;=33),"Inconclusive",_xlfn.IFS(X263+X265=2,"Positive",X262+X263=2,"N1 Rerun",X264+X265=2,"N1 Rerun",X263+X265=1,"Rerun",X262+X264+X263+X265=0,"Rerun",X263+X265=0,"Negative"))))</f>
        <v/>
      </c>
      <c r="G64" s="18"/>
      <c r="H64" s="18"/>
      <c r="I64" s="18"/>
      <c r="J64" s="18"/>
      <c r="K64" s="18"/>
      <c r="L64" s="11" t="str" cm="1">
        <f t="array" ref="L64">_xlfn.IFS(K64="","",K64=F64,"VALIDATED",K64&lt;&gt;F64,"NOT VALIDATED")</f>
        <v/>
      </c>
      <c r="P64" s="1" t="str">
        <f t="shared" si="2"/>
        <v/>
      </c>
      <c r="Q64" s="1" t="s">
        <v>115</v>
      </c>
      <c r="R64" s="1" t="s">
        <v>26</v>
      </c>
      <c r="S64" s="1" t="s">
        <v>27</v>
      </c>
      <c r="T64" s="1" t="s">
        <v>28</v>
      </c>
      <c r="U64" s="1" t="s">
        <v>114</v>
      </c>
      <c r="W64" s="1" t="str">
        <f>IF($N$11="ENTER INITIALS","",IF(V64="","INVALID",IF(V64&lt;33,"VALID","INVALID")))</f>
        <v/>
      </c>
      <c r="X64" s="5" t="e" cm="1">
        <f t="array" ref="X64">_xlfn.IFS(W64="VALID",1,W64="INVALID",0,W64="NO AMP",0)</f>
        <v>#N/A</v>
      </c>
      <c r="Y64" s="10">
        <v>13</v>
      </c>
    </row>
    <row r="65" spans="1:25">
      <c r="A65" s="1">
        <v>4</v>
      </c>
      <c r="B65" s="1">
        <v>64</v>
      </c>
      <c r="C65" s="1" t="s">
        <v>40</v>
      </c>
      <c r="D65" s="17"/>
      <c r="E65" s="14" t="str">
        <f t="shared" si="1"/>
        <v/>
      </c>
      <c r="F65" s="11" t="str" cm="1">
        <f t="array" ref="F65">IF(D65="","",IF($N$11="ENTER INITIALS","",IF(AND(V267&gt;=33,V269&gt;=33),"Inconclusive",_xlfn.IFS(X267+X269=2,"Positive",X266+X267=2,"N1 Rerun",X268+X269=2,"N1 Rerun",X267+X269=1,"Rerun",X266+X268+X267+X269=0,"Rerun",X267+X269=0,"Negative"))))</f>
        <v/>
      </c>
      <c r="G65" s="18"/>
      <c r="H65" s="18"/>
      <c r="I65" s="18"/>
      <c r="J65" s="18"/>
      <c r="K65" s="18"/>
      <c r="L65" s="11" t="str" cm="1">
        <f t="array" ref="L65">_xlfn.IFS(K65="","",K65=F65,"VALIDATED",K65&lt;&gt;F65,"NOT VALIDATED")</f>
        <v/>
      </c>
      <c r="P65" s="1" t="str">
        <f t="shared" si="2"/>
        <v/>
      </c>
      <c r="Q65" s="1" t="s">
        <v>115</v>
      </c>
      <c r="R65" s="1" t="s">
        <v>33</v>
      </c>
      <c r="S65" s="1" t="s">
        <v>34</v>
      </c>
      <c r="T65" s="1" t="s">
        <v>28</v>
      </c>
      <c r="U65" s="1" t="s">
        <v>114</v>
      </c>
      <c r="W65" s="1" t="str">
        <f>IF($N$11="ENTER INITIALS","",IF(V65="","NO",IF(V65&lt;33,"YES","NO")))</f>
        <v/>
      </c>
      <c r="X65" s="5" t="e" cm="1">
        <f t="array" ref="X65">_xlfn.IFS(W65="YES",1,W65="NO",0,W65="NO AMP",0)</f>
        <v>#N/A</v>
      </c>
      <c r="Y65" s="10">
        <v>13</v>
      </c>
    </row>
    <row r="66" spans="1:25">
      <c r="A66" s="1">
        <v>4</v>
      </c>
      <c r="B66" s="1">
        <v>65</v>
      </c>
      <c r="C66" s="1" t="s">
        <v>42</v>
      </c>
      <c r="D66" s="17"/>
      <c r="E66" s="14" t="str">
        <f t="shared" si="1"/>
        <v/>
      </c>
      <c r="F66" s="11" t="str" cm="1">
        <f t="array" ref="F66">IF(D66="","",IF($N$11="ENTER INITIALS","",IF(AND(V271&gt;=33,V273&gt;=33),"Inconclusive",_xlfn.IFS(X271+X273=2,"Positive",X270+X271=2,"N1 Rerun",X272+X273=2,"N1 Rerun",X271+X273=1,"Rerun",X270+X272+X271+X273=0,"Rerun",X271+X273=0,"Negative"))))</f>
        <v/>
      </c>
      <c r="G66" s="18"/>
      <c r="H66" s="18"/>
      <c r="I66" s="18"/>
      <c r="J66" s="18"/>
      <c r="K66" s="18"/>
      <c r="L66" s="11" t="str" cm="1">
        <f t="array" ref="L66">_xlfn.IFS(K66="","",K66=F66,"VALIDATED",K66&lt;&gt;F66,"NOT VALIDATED")</f>
        <v/>
      </c>
      <c r="P66" s="1" t="str">
        <f t="shared" si="2"/>
        <v/>
      </c>
      <c r="Q66" s="1" t="s">
        <v>116</v>
      </c>
      <c r="R66" s="1" t="s">
        <v>26</v>
      </c>
      <c r="S66" s="1" t="s">
        <v>27</v>
      </c>
      <c r="T66" s="1" t="s">
        <v>28</v>
      </c>
      <c r="U66" s="1" t="s">
        <v>117</v>
      </c>
      <c r="W66" s="1" t="str">
        <f>IF($N$11="ENTER INITIALS","",IF(V66="","INVALID",IF(V66&lt;33,"VALID","INVALID")))</f>
        <v/>
      </c>
      <c r="X66" s="5" t="e" cm="1">
        <f t="array" ref="X66">_xlfn.IFS(W66="VALID",1,W66="INVALID",0,W66="NO AMP",0)</f>
        <v>#N/A</v>
      </c>
      <c r="Y66" s="10">
        <v>14</v>
      </c>
    </row>
    <row r="67" spans="1:25">
      <c r="A67" s="1">
        <v>4</v>
      </c>
      <c r="B67" s="1">
        <v>66</v>
      </c>
      <c r="C67" s="1" t="s">
        <v>49</v>
      </c>
      <c r="D67" s="17"/>
      <c r="E67" s="14" t="str">
        <f t="shared" ref="E67:E130" si="3">IF(L67="",_xlfn.XLOOKUP($Z$4 &amp; $Z$4,F67 &amp; G67,$Z$2, _xlfn.XLOOKUP($Z$5 &amp; $Z$5,F67 &amp; G67,$Z$6,F67)),"NO RESULT")</f>
        <v/>
      </c>
      <c r="F67" s="11" t="str" cm="1">
        <f t="array" ref="F67">IF(D67="","",IF($N$11="ENTER INITIALS","",IF(AND(V275&gt;=33,V277&gt;=33),"Inconclusive",_xlfn.IFS(X275+X277=2,"Positive",X274+X275=2,"N1 Rerun",X276+X277=2,"N1 Rerun",X275+X277=1,"Rerun",X274+X276+X275+X277=0,"Rerun",X275+X277=0,"Negative"))))</f>
        <v/>
      </c>
      <c r="G67" s="18"/>
      <c r="H67" s="18"/>
      <c r="I67" s="18"/>
      <c r="J67" s="18"/>
      <c r="K67" s="18"/>
      <c r="L67" s="11" t="str" cm="1">
        <f t="array" ref="L67">_xlfn.IFS(K67="","",K67=F67,"VALIDATED",K67&lt;&gt;F67,"NOT VALIDATED")</f>
        <v/>
      </c>
      <c r="P67" s="1" t="str">
        <f t="shared" si="2"/>
        <v/>
      </c>
      <c r="Q67" s="1" t="s">
        <v>116</v>
      </c>
      <c r="R67" s="1" t="s">
        <v>33</v>
      </c>
      <c r="S67" s="1" t="s">
        <v>34</v>
      </c>
      <c r="T67" s="1" t="s">
        <v>28</v>
      </c>
      <c r="U67" s="1" t="s">
        <v>117</v>
      </c>
      <c r="W67" s="1" t="str">
        <f>IF($N$11="ENTER INITIALS","",IF(V67="","NO",IF(V67&lt;33,"YES","NO")))</f>
        <v/>
      </c>
      <c r="X67" s="5" t="e" cm="1">
        <f t="array" ref="X67">_xlfn.IFS(W67="YES",1,W67="NO",0,W67="NO AMP",0)</f>
        <v>#N/A</v>
      </c>
      <c r="Y67" s="10">
        <v>14</v>
      </c>
    </row>
    <row r="68" spans="1:25">
      <c r="A68" s="1">
        <v>5</v>
      </c>
      <c r="B68" s="1">
        <v>67</v>
      </c>
      <c r="C68" s="1" t="s">
        <v>22</v>
      </c>
      <c r="D68" s="17"/>
      <c r="E68" s="14" t="str">
        <f t="shared" si="3"/>
        <v/>
      </c>
      <c r="F68" s="11" t="str" cm="1">
        <f t="array" ref="F68">IF(D68="","",IF($N$11="ENTER INITIALS","",IF(AND(V279&gt;=33,V281&gt;=33),"Inconclusive",_xlfn.IFS(X279+X281=2,"Positive",X278+X279=2,"N1 Rerun",X280+X281=2,"N1 Rerun",X279+X281=1,"Rerun",X278+X280+X279+X281=0,"Rerun",X279+X281=0,"Negative"))))</f>
        <v/>
      </c>
      <c r="G68" s="18"/>
      <c r="H68" s="18"/>
      <c r="I68" s="18"/>
      <c r="J68" s="18"/>
      <c r="K68" s="18"/>
      <c r="L68" s="11" t="str" cm="1">
        <f t="array" ref="L68">_xlfn.IFS(K68="","",K68=F68,"VALIDATED",K68&lt;&gt;F68,"NOT VALIDATED")</f>
        <v/>
      </c>
      <c r="P68" s="1" t="str">
        <f t="shared" si="2"/>
        <v/>
      </c>
      <c r="Q68" s="1" t="s">
        <v>118</v>
      </c>
      <c r="R68" s="1" t="s">
        <v>26</v>
      </c>
      <c r="S68" s="1" t="s">
        <v>27</v>
      </c>
      <c r="T68" s="1" t="s">
        <v>28</v>
      </c>
      <c r="U68" s="1" t="s">
        <v>117</v>
      </c>
      <c r="W68" s="1" t="str">
        <f>IF($N$11="ENTER INITIALS","",IF(V68="","INVALID",IF(V68&lt;33,"VALID","INVALID")))</f>
        <v/>
      </c>
      <c r="X68" s="5" t="e" cm="1">
        <f t="array" ref="X68">_xlfn.IFS(W68="VALID",1,W68="INVALID",0,W68="NO AMP",0)</f>
        <v>#N/A</v>
      </c>
      <c r="Y68" s="10">
        <v>14</v>
      </c>
    </row>
    <row r="69" spans="1:25">
      <c r="A69" s="1">
        <v>5</v>
      </c>
      <c r="B69" s="1">
        <v>68</v>
      </c>
      <c r="C69" s="1" t="s">
        <v>31</v>
      </c>
      <c r="D69" s="17"/>
      <c r="E69" s="14" t="str">
        <f t="shared" si="3"/>
        <v/>
      </c>
      <c r="F69" s="11" t="str" cm="1">
        <f t="array" ref="F69">IF(D69="","",IF($N$11="ENTER INITIALS","",IF(AND(V283&gt;=33,V285&gt;=33),"Inconclusive",_xlfn.IFS(X283+X285=2,"Positive",X282+X283=2,"N1 Rerun",X284+X285=2,"N1 Rerun",X283+X285=1,"Rerun",X282+X284+X283+X285=0,"Rerun",X283+X285=0,"Negative"))))</f>
        <v/>
      </c>
      <c r="G69" s="18"/>
      <c r="H69" s="18"/>
      <c r="I69" s="18"/>
      <c r="J69" s="18"/>
      <c r="K69" s="18"/>
      <c r="L69" s="11" t="str" cm="1">
        <f t="array" ref="L69">_xlfn.IFS(K69="","",K69=F69,"VALIDATED",K69&lt;&gt;F69,"NOT VALIDATED")</f>
        <v/>
      </c>
      <c r="P69" s="1" t="str">
        <f t="shared" si="2"/>
        <v/>
      </c>
      <c r="Q69" s="1" t="s">
        <v>118</v>
      </c>
      <c r="R69" s="1" t="s">
        <v>33</v>
      </c>
      <c r="S69" s="1" t="s">
        <v>34</v>
      </c>
      <c r="T69" s="1" t="s">
        <v>28</v>
      </c>
      <c r="U69" s="1" t="s">
        <v>117</v>
      </c>
      <c r="W69" s="1" t="str">
        <f>IF($N$11="ENTER INITIALS","",IF(V69="","NO",IF(V69&lt;33,"YES","NO")))</f>
        <v/>
      </c>
      <c r="X69" s="5" t="e" cm="1">
        <f t="array" ref="X69">_xlfn.IFS(W69="YES",1,W69="NO",0,W69="NO AMP",0)</f>
        <v>#N/A</v>
      </c>
      <c r="Y69" s="10">
        <v>14</v>
      </c>
    </row>
    <row r="70" spans="1:25">
      <c r="A70" s="1">
        <v>5</v>
      </c>
      <c r="B70" s="1">
        <v>69</v>
      </c>
      <c r="C70" s="1" t="s">
        <v>36</v>
      </c>
      <c r="D70" s="17"/>
      <c r="E70" s="14" t="str">
        <f t="shared" si="3"/>
        <v/>
      </c>
      <c r="F70" s="11" t="str" cm="1">
        <f t="array" ref="F70">IF(D70="","",IF($N$11="ENTER INITIALS","",IF(AND(V287&gt;=33,V289&gt;=33),"Inconclusive",_xlfn.IFS(X287+X289=2,"Positive",X286+X287=2,"N1 Rerun",X288+X289=2,"N1 Rerun",X287+X289=1,"Rerun",X286+X288+X287+X289=0,"Rerun",X287+X289=0,"Negative"))))</f>
        <v/>
      </c>
      <c r="G70" s="18"/>
      <c r="H70" s="18"/>
      <c r="I70" s="18"/>
      <c r="J70" s="18"/>
      <c r="K70" s="18"/>
      <c r="L70" s="11" t="str" cm="1">
        <f t="array" ref="L70">_xlfn.IFS(K70="","",K70=F70,"VALIDATED",K70&lt;&gt;F70,"NOT VALIDATED")</f>
        <v/>
      </c>
      <c r="P70" s="1" t="str">
        <f t="shared" si="2"/>
        <v/>
      </c>
      <c r="Q70" s="1" t="s">
        <v>119</v>
      </c>
      <c r="R70" s="1" t="s">
        <v>26</v>
      </c>
      <c r="S70" s="1" t="s">
        <v>27</v>
      </c>
      <c r="T70" s="1" t="s">
        <v>28</v>
      </c>
      <c r="U70" s="1" t="s">
        <v>120</v>
      </c>
      <c r="W70" s="1" t="str">
        <f>IF($N$11="ENTER INITIALS","",IF(V70="","INVALID",IF(V70&lt;33,"VALID","INVALID")))</f>
        <v/>
      </c>
      <c r="X70" s="5" t="e" cm="1">
        <f t="array" ref="X70">_xlfn.IFS(W70="VALID",1,W70="INVALID",0,W70="NO AMP",0)</f>
        <v>#N/A</v>
      </c>
      <c r="Y70" s="10">
        <v>15</v>
      </c>
    </row>
    <row r="71" spans="1:25">
      <c r="A71" s="1">
        <v>5</v>
      </c>
      <c r="B71" s="1">
        <v>70</v>
      </c>
      <c r="C71" s="1" t="s">
        <v>40</v>
      </c>
      <c r="D71" s="17"/>
      <c r="E71" s="14" t="str">
        <f t="shared" si="3"/>
        <v/>
      </c>
      <c r="F71" s="11" t="str" cm="1">
        <f t="array" ref="F71">IF(D71="","",IF($N$11="ENTER INITIALS","",IF(AND(V291&gt;=33,V293&gt;=33),"Inconclusive",_xlfn.IFS(X291+X293=2,"Positive",X290+X291=2,"N1 Rerun",X292+X293=2,"N1 Rerun",X291+X293=1,"Rerun",X290+X292+X291+X293=0,"Rerun",X291+X293=0,"Negative"))))</f>
        <v/>
      </c>
      <c r="G71" s="18"/>
      <c r="H71" s="18"/>
      <c r="I71" s="18"/>
      <c r="J71" s="18"/>
      <c r="K71" s="18"/>
      <c r="L71" s="11" t="str" cm="1">
        <f t="array" ref="L71">_xlfn.IFS(K71="","",K71=F71,"VALIDATED",K71&lt;&gt;F71,"NOT VALIDATED")</f>
        <v/>
      </c>
      <c r="P71" s="1" t="str">
        <f t="shared" si="2"/>
        <v/>
      </c>
      <c r="Q71" s="1" t="s">
        <v>119</v>
      </c>
      <c r="R71" s="1" t="s">
        <v>33</v>
      </c>
      <c r="S71" s="1" t="s">
        <v>34</v>
      </c>
      <c r="T71" s="1" t="s">
        <v>28</v>
      </c>
      <c r="U71" s="1" t="s">
        <v>120</v>
      </c>
      <c r="W71" s="1" t="str">
        <f>IF($N$11="ENTER INITIALS","",IF(V71="","NO",IF(V71&lt;33,"YES","NO")))</f>
        <v/>
      </c>
      <c r="X71" s="5" t="e" cm="1">
        <f t="array" ref="X71">_xlfn.IFS(W71="YES",1,W71="NO",0,W71="NO AMP",0)</f>
        <v>#N/A</v>
      </c>
      <c r="Y71" s="10">
        <v>15</v>
      </c>
    </row>
    <row r="72" spans="1:25">
      <c r="A72" s="1">
        <v>5</v>
      </c>
      <c r="B72" s="1">
        <v>71</v>
      </c>
      <c r="C72" s="1" t="s">
        <v>42</v>
      </c>
      <c r="D72" s="17"/>
      <c r="E72" s="14" t="str">
        <f t="shared" si="3"/>
        <v/>
      </c>
      <c r="F72" s="11" t="str" cm="1">
        <f t="array" ref="F72">IF(D72="","",IF($N$11="ENTER INITIALS","",IF(AND(V295&gt;=33,V297&gt;=33),"Inconclusive",_xlfn.IFS(X295+X297=2,"Positive",X294+X295=2,"N1 Rerun",X296+X297=2,"N1 Rerun",X295+X297=1,"Rerun",X294+X296+X295+X297=0,"Rerun",X295+X297=0,"Negative"))))</f>
        <v/>
      </c>
      <c r="G72" s="18"/>
      <c r="H72" s="18"/>
      <c r="I72" s="18"/>
      <c r="J72" s="18"/>
      <c r="K72" s="18"/>
      <c r="L72" s="11" t="str" cm="1">
        <f t="array" ref="L72">_xlfn.IFS(K72="","",K72=F72,"VALIDATED",K72&lt;&gt;F72,"NOT VALIDATED")</f>
        <v/>
      </c>
      <c r="P72" s="1" t="str">
        <f t="shared" si="2"/>
        <v/>
      </c>
      <c r="Q72" s="1" t="s">
        <v>121</v>
      </c>
      <c r="R72" s="1" t="s">
        <v>26</v>
      </c>
      <c r="S72" s="1" t="s">
        <v>27</v>
      </c>
      <c r="T72" s="1" t="s">
        <v>28</v>
      </c>
      <c r="U72" s="1" t="s">
        <v>120</v>
      </c>
      <c r="W72" s="1" t="str">
        <f>IF($N$11="ENTER INITIALS","",IF(V72="","INVALID",IF(V72&lt;33,"VALID","INVALID")))</f>
        <v/>
      </c>
      <c r="X72" s="5" t="e" cm="1">
        <f t="array" ref="X72">_xlfn.IFS(W72="VALID",1,W72="INVALID",0,W72="NO AMP",0)</f>
        <v>#N/A</v>
      </c>
      <c r="Y72" s="10">
        <v>15</v>
      </c>
    </row>
    <row r="73" spans="1:25">
      <c r="A73" s="1">
        <v>5</v>
      </c>
      <c r="B73" s="1">
        <v>72</v>
      </c>
      <c r="C73" s="1" t="s">
        <v>49</v>
      </c>
      <c r="D73" s="17"/>
      <c r="E73" s="14" t="str">
        <f t="shared" si="3"/>
        <v/>
      </c>
      <c r="F73" s="11" t="str" cm="1">
        <f t="array" ref="F73">IF(D73="","",IF($N$11="ENTER INITIALS","",IF(AND(V299&gt;=33,V301&gt;=33),"Inconclusive",_xlfn.IFS(X299+X301=2,"Positive",X298+X299=2,"N1 Rerun",X300+X301=2,"N1 Rerun",X299+X301=1,"Rerun",X298+X300+X299+X301=0,"Rerun",X299+X301=0,"Negative"))))</f>
        <v/>
      </c>
      <c r="G73" s="18"/>
      <c r="H73" s="18"/>
      <c r="I73" s="18"/>
      <c r="J73" s="18"/>
      <c r="K73" s="18"/>
      <c r="L73" s="11" t="str" cm="1">
        <f t="array" ref="L73">_xlfn.IFS(K73="","",K73=F73,"VALIDATED",K73&lt;&gt;F73,"NOT VALIDATED")</f>
        <v/>
      </c>
      <c r="P73" s="1" t="str">
        <f t="shared" si="2"/>
        <v/>
      </c>
      <c r="Q73" s="1" t="s">
        <v>121</v>
      </c>
      <c r="R73" s="1" t="s">
        <v>33</v>
      </c>
      <c r="S73" s="1" t="s">
        <v>34</v>
      </c>
      <c r="T73" s="1" t="s">
        <v>28</v>
      </c>
      <c r="U73" s="1" t="s">
        <v>120</v>
      </c>
      <c r="W73" s="1" t="str">
        <f>IF($N$11="ENTER INITIALS","",IF(V73="","NO",IF(V73&lt;33,"YES","NO")))</f>
        <v/>
      </c>
      <c r="X73" s="5" t="e" cm="1">
        <f t="array" ref="X73">_xlfn.IFS(W73="YES",1,W73="NO",0,W73="NO AMP",0)</f>
        <v>#N/A</v>
      </c>
      <c r="Y73" s="10">
        <v>15</v>
      </c>
    </row>
    <row r="74" spans="1:25">
      <c r="A74" s="1">
        <v>7</v>
      </c>
      <c r="B74" s="1">
        <v>73</v>
      </c>
      <c r="C74" s="1" t="s">
        <v>22</v>
      </c>
      <c r="D74" s="17"/>
      <c r="E74" s="14" t="str">
        <f t="shared" si="3"/>
        <v/>
      </c>
      <c r="F74" s="11" t="str" cm="1">
        <f t="array" ref="F74">IF(D74="","",IF($N$11="ENTER INITIALS","",IF(AND(V303&gt;=33,V305&gt;=33),"Inconclusive",_xlfn.IFS(X303+X305=2,"Positive",X302+X303=2,"N1 Rerun",X304+X305=2,"N1 Rerun",X303+X305=1,"Rerun",X302+X304+X303+X305=0,"Rerun",X303+X305=0,"Negative"))))</f>
        <v/>
      </c>
      <c r="G74" s="18"/>
      <c r="H74" s="18"/>
      <c r="I74" s="18"/>
      <c r="J74" s="18"/>
      <c r="K74" s="18"/>
      <c r="L74" s="11" t="str" cm="1">
        <f t="array" ref="L74">_xlfn.IFS(K74="","",K74=F74,"VALIDATED",K74&lt;&gt;F74,"NOT VALIDATED")</f>
        <v/>
      </c>
      <c r="P74" s="1" t="str">
        <f t="shared" si="2"/>
        <v/>
      </c>
      <c r="Q74" s="1" t="s">
        <v>122</v>
      </c>
      <c r="R74" s="1" t="s">
        <v>26</v>
      </c>
      <c r="S74" s="1" t="s">
        <v>27</v>
      </c>
      <c r="T74" s="1" t="s">
        <v>28</v>
      </c>
      <c r="U74" s="1" t="s">
        <v>123</v>
      </c>
      <c r="W74" s="1" t="str">
        <f>IF($N$11="ENTER INITIALS","",IF(V74="","INVALID",IF(V74&lt;33,"VALID","INVALID")))</f>
        <v/>
      </c>
      <c r="X74" s="5" t="e" cm="1">
        <f t="array" ref="X74">_xlfn.IFS(W74="VALID",1,W74="INVALID",0,W74="NO AMP",0)</f>
        <v>#N/A</v>
      </c>
      <c r="Y74" s="10">
        <v>16</v>
      </c>
    </row>
    <row r="75" spans="1:25">
      <c r="A75" s="1">
        <v>7</v>
      </c>
      <c r="B75" s="1">
        <v>74</v>
      </c>
      <c r="C75" s="1" t="s">
        <v>31</v>
      </c>
      <c r="D75" s="17"/>
      <c r="E75" s="14" t="str">
        <f t="shared" si="3"/>
        <v/>
      </c>
      <c r="F75" s="11" t="str" cm="1">
        <f t="array" ref="F75">IF(D75="","",IF($N$11="ENTER INITIALS","",IF(AND(V307&gt;=33,V309&gt;=33),"Inconclusive",_xlfn.IFS(X307+X309=2,"Positive",X306+X307=2,"N1 Rerun",X308+X309=2,"N1 Rerun",X307+X309=1,"Rerun",X306+X308+X307+X309=0,"Rerun",X307+X309=0,"Negative"))))</f>
        <v/>
      </c>
      <c r="G75" s="18"/>
      <c r="H75" s="18"/>
      <c r="I75" s="18"/>
      <c r="J75" s="18"/>
      <c r="K75" s="18"/>
      <c r="L75" s="11" t="str" cm="1">
        <f t="array" ref="L75">_xlfn.IFS(K75="","",K75=F75,"VALIDATED",K75&lt;&gt;F75,"NOT VALIDATED")</f>
        <v/>
      </c>
      <c r="P75" s="1" t="str">
        <f t="shared" si="2"/>
        <v/>
      </c>
      <c r="Q75" s="1" t="s">
        <v>122</v>
      </c>
      <c r="R75" s="1" t="s">
        <v>33</v>
      </c>
      <c r="S75" s="1" t="s">
        <v>34</v>
      </c>
      <c r="T75" s="1" t="s">
        <v>28</v>
      </c>
      <c r="U75" s="1" t="s">
        <v>123</v>
      </c>
      <c r="W75" s="1" t="str">
        <f>IF($N$11="ENTER INITIALS","",IF(V75="","NO",IF(V75&lt;33,"YES","NO")))</f>
        <v/>
      </c>
      <c r="X75" s="5" t="e" cm="1">
        <f t="array" ref="X75">_xlfn.IFS(W75="YES",1,W75="NO",0,W75="NO AMP",0)</f>
        <v>#N/A</v>
      </c>
      <c r="Y75" s="10">
        <v>16</v>
      </c>
    </row>
    <row r="76" spans="1:25">
      <c r="A76" s="1">
        <v>7</v>
      </c>
      <c r="B76" s="1">
        <v>75</v>
      </c>
      <c r="C76" s="1" t="s">
        <v>36</v>
      </c>
      <c r="D76" s="17"/>
      <c r="E76" s="14" t="str">
        <f t="shared" si="3"/>
        <v/>
      </c>
      <c r="F76" s="11" t="str" cm="1">
        <f t="array" ref="F76">IF(D76="","",IF($N$11="ENTER INITIALS","",IF(AND(V311&gt;=33,V313&gt;=33),"Inconclusive",_xlfn.IFS(X311+X313=2,"Positive",X310+X311=2,"N1 Rerun",X312+X313=2,"N1 Rerun",X311+X313=1,"Rerun",X310+X312+X311+X313=0,"Rerun",X311+X313=0,"Negative"))))</f>
        <v/>
      </c>
      <c r="G76" s="18"/>
      <c r="H76" s="18"/>
      <c r="I76" s="18"/>
      <c r="J76" s="18"/>
      <c r="K76" s="18"/>
      <c r="L76" s="11" t="str" cm="1">
        <f t="array" ref="L76">_xlfn.IFS(K76="","",K76=F76,"VALIDATED",K76&lt;&gt;F76,"NOT VALIDATED")</f>
        <v/>
      </c>
      <c r="P76" s="1" t="str">
        <f t="shared" si="2"/>
        <v/>
      </c>
      <c r="Q76" s="1" t="s">
        <v>124</v>
      </c>
      <c r="R76" s="1" t="s">
        <v>26</v>
      </c>
      <c r="S76" s="1" t="s">
        <v>27</v>
      </c>
      <c r="T76" s="1" t="s">
        <v>28</v>
      </c>
      <c r="U76" s="1" t="s">
        <v>123</v>
      </c>
      <c r="W76" s="1" t="str">
        <f>IF($N$11="ENTER INITIALS","",IF(V76="","INVALID",IF(V76&lt;33,"VALID","INVALID")))</f>
        <v/>
      </c>
      <c r="X76" s="5" t="e" cm="1">
        <f t="array" ref="X76">_xlfn.IFS(W76="VALID",1,W76="INVALID",0,W76="NO AMP",0)</f>
        <v>#N/A</v>
      </c>
      <c r="Y76" s="10">
        <v>16</v>
      </c>
    </row>
    <row r="77" spans="1:25">
      <c r="A77" s="1">
        <v>7</v>
      </c>
      <c r="B77" s="1">
        <v>76</v>
      </c>
      <c r="C77" s="1" t="s">
        <v>40</v>
      </c>
      <c r="D77" s="17"/>
      <c r="E77" s="14" t="str">
        <f t="shared" si="3"/>
        <v/>
      </c>
      <c r="F77" s="11" t="str" cm="1">
        <f t="array" ref="F77">IF(D77="","",IF($N$11="ENTER INITIALS","",IF(AND(V315&gt;=33,V317&gt;=33),"Inconclusive",_xlfn.IFS(X315+X317=2,"Positive",X314+X315=2,"N1 Rerun",X316+X317=2,"N1 Rerun",X315+X317=1,"Rerun",X314+X316+X315+X317=0,"Rerun",X315+X317=0,"Negative"))))</f>
        <v/>
      </c>
      <c r="G77" s="18"/>
      <c r="H77" s="18"/>
      <c r="I77" s="18"/>
      <c r="J77" s="18"/>
      <c r="K77" s="18"/>
      <c r="L77" s="11" t="str" cm="1">
        <f t="array" ref="L77">_xlfn.IFS(K77="","",K77=F77,"VALIDATED",K77&lt;&gt;F77,"NOT VALIDATED")</f>
        <v/>
      </c>
      <c r="P77" s="1" t="str">
        <f t="shared" si="2"/>
        <v/>
      </c>
      <c r="Q77" s="1" t="s">
        <v>124</v>
      </c>
      <c r="R77" s="1" t="s">
        <v>33</v>
      </c>
      <c r="S77" s="1" t="s">
        <v>34</v>
      </c>
      <c r="T77" s="1" t="s">
        <v>28</v>
      </c>
      <c r="U77" s="1" t="s">
        <v>123</v>
      </c>
      <c r="W77" s="1" t="str">
        <f>IF($N$11="ENTER INITIALS","",IF(V77="","NO",IF(V77&lt;33,"YES","NO")))</f>
        <v/>
      </c>
      <c r="X77" s="5" t="e" cm="1">
        <f t="array" ref="X77">_xlfn.IFS(W77="YES",1,W77="NO",0,W77="NO AMP",0)</f>
        <v>#N/A</v>
      </c>
      <c r="Y77" s="10">
        <v>16</v>
      </c>
    </row>
    <row r="78" spans="1:25">
      <c r="A78" s="1">
        <v>7</v>
      </c>
      <c r="B78" s="1">
        <v>77</v>
      </c>
      <c r="C78" s="1" t="s">
        <v>42</v>
      </c>
      <c r="D78" s="17"/>
      <c r="E78" s="14" t="str">
        <f t="shared" si="3"/>
        <v/>
      </c>
      <c r="F78" s="11" t="str" cm="1">
        <f t="array" ref="F78">IF(D78="","",IF($N$11="ENTER INITIALS","",IF(AND(V319&gt;=33,V321&gt;=33),"Inconclusive",_xlfn.IFS(X319+X321=2,"Positive",X318+X319=2,"N1 Rerun",X320+X321=2,"N1 Rerun",X319+X321=1,"Rerun",X318+X320+X319+X321=0,"Rerun",X319+X321=0,"Negative"))))</f>
        <v/>
      </c>
      <c r="G78" s="18"/>
      <c r="H78" s="18"/>
      <c r="I78" s="18"/>
      <c r="J78" s="18"/>
      <c r="K78" s="18"/>
      <c r="L78" s="11" t="str" cm="1">
        <f t="array" ref="L78">_xlfn.IFS(K78="","",K78=F78,"VALIDATED",K78&lt;&gt;F78,"NOT VALIDATED")</f>
        <v/>
      </c>
      <c r="P78" s="1" t="str">
        <f t="shared" si="2"/>
        <v/>
      </c>
      <c r="Q78" s="1" t="s">
        <v>125</v>
      </c>
      <c r="R78" s="1" t="s">
        <v>26</v>
      </c>
      <c r="S78" s="1" t="s">
        <v>27</v>
      </c>
      <c r="T78" s="1" t="s">
        <v>28</v>
      </c>
      <c r="U78" s="1" t="s">
        <v>126</v>
      </c>
      <c r="W78" s="1" t="str">
        <f>IF($N$11="ENTER INITIALS","",IF(V78="","INVALID",IF(V78&lt;33,"VALID","INVALID")))</f>
        <v/>
      </c>
      <c r="X78" s="5" t="e" cm="1">
        <f t="array" ref="X78">_xlfn.IFS(W78="VALID",1,W78="INVALID",0,W78="NO AMP",0)</f>
        <v>#N/A</v>
      </c>
      <c r="Y78" s="10">
        <v>17</v>
      </c>
    </row>
    <row r="79" spans="1:25">
      <c r="A79" s="1">
        <v>7</v>
      </c>
      <c r="B79" s="1">
        <v>78</v>
      </c>
      <c r="C79" s="1" t="s">
        <v>49</v>
      </c>
      <c r="D79" s="17"/>
      <c r="E79" s="14" t="str">
        <f t="shared" si="3"/>
        <v/>
      </c>
      <c r="F79" s="11" t="str" cm="1">
        <f t="array" ref="F79">IF(D79="","",IF($N$11="ENTER INITIALS","",IF(AND(V323&gt;=33,V325&gt;=33),"Inconclusive",_xlfn.IFS(X323+X325=2,"Positive",X322+X323=2,"N1 Rerun",X324+X325=2,"N1 Rerun",X323+X325=1,"Rerun",X322+X324+X323+X325=0,"Rerun",X323+X325=0,"Negative"))))</f>
        <v/>
      </c>
      <c r="G79" s="18"/>
      <c r="H79" s="18"/>
      <c r="I79" s="18"/>
      <c r="J79" s="18"/>
      <c r="K79" s="18"/>
      <c r="L79" s="11" t="str" cm="1">
        <f t="array" ref="L79">_xlfn.IFS(K79="","",K79=F79,"VALIDATED",K79&lt;&gt;F79,"NOT VALIDATED")</f>
        <v/>
      </c>
      <c r="P79" s="1" t="str">
        <f t="shared" ref="P79:P142" si="4">IF(VLOOKUP(Y79,$B$2:$D$190,3,FALSE)="","",VLOOKUP(Y79,$B$2:$D$190,3,FALSE))</f>
        <v/>
      </c>
      <c r="Q79" s="1" t="s">
        <v>125</v>
      </c>
      <c r="R79" s="1" t="s">
        <v>33</v>
      </c>
      <c r="S79" s="1" t="s">
        <v>34</v>
      </c>
      <c r="T79" s="1" t="s">
        <v>28</v>
      </c>
      <c r="U79" s="1" t="s">
        <v>126</v>
      </c>
      <c r="W79" s="1" t="str">
        <f>IF($N$11="ENTER INITIALS","",IF(V79="","NO",IF(V79&lt;33,"YES","NO")))</f>
        <v/>
      </c>
      <c r="X79" s="5" t="e" cm="1">
        <f t="array" ref="X79">_xlfn.IFS(W79="YES",1,W79="NO",0,W79="NO AMP",0)</f>
        <v>#N/A</v>
      </c>
      <c r="Y79" s="10">
        <v>17</v>
      </c>
    </row>
    <row r="80" spans="1:25">
      <c r="A80" s="1">
        <v>8</v>
      </c>
      <c r="B80" s="1">
        <v>79</v>
      </c>
      <c r="C80" s="1" t="s">
        <v>22</v>
      </c>
      <c r="D80" s="17"/>
      <c r="E80" s="14" t="str">
        <f t="shared" si="3"/>
        <v/>
      </c>
      <c r="F80" s="11" t="str" cm="1">
        <f t="array" ref="F80">IF(D80="","",IF($N$11="ENTER INITIALS","",IF(AND(V327&gt;=33,V329&gt;=33),"Inconclusive",_xlfn.IFS(X327+X329=2,"Positive",X326+X327=2,"N1 Rerun",X328+X329=2,"N1 Rerun",X327+X329=1,"Rerun",X326+X328+X327+X329=0,"Rerun",X327+X329=0,"Negative"))))</f>
        <v/>
      </c>
      <c r="G80" s="18"/>
      <c r="H80" s="18"/>
      <c r="I80" s="18"/>
      <c r="J80" s="18"/>
      <c r="K80" s="18"/>
      <c r="L80" s="11" t="str" cm="1">
        <f t="array" ref="L80">_xlfn.IFS(K80="","",K80=F80,"VALIDATED",K80&lt;&gt;F80,"NOT VALIDATED")</f>
        <v/>
      </c>
      <c r="P80" s="1" t="str">
        <f t="shared" si="4"/>
        <v/>
      </c>
      <c r="Q80" s="1" t="s">
        <v>127</v>
      </c>
      <c r="R80" s="1" t="s">
        <v>26</v>
      </c>
      <c r="S80" s="1" t="s">
        <v>27</v>
      </c>
      <c r="T80" s="1" t="s">
        <v>28</v>
      </c>
      <c r="U80" s="1" t="s">
        <v>126</v>
      </c>
      <c r="W80" s="1" t="str">
        <f>IF($N$11="ENTER INITIALS","",IF(V80="","INVALID",IF(V80&lt;33,"VALID","INVALID")))</f>
        <v/>
      </c>
      <c r="X80" s="5" t="e" cm="1">
        <f t="array" ref="X80">_xlfn.IFS(W80="VALID",1,W80="INVALID",0,W80="NO AMP",0)</f>
        <v>#N/A</v>
      </c>
      <c r="Y80" s="10">
        <v>17</v>
      </c>
    </row>
    <row r="81" spans="1:25">
      <c r="A81" s="1">
        <v>8</v>
      </c>
      <c r="B81" s="1">
        <v>80</v>
      </c>
      <c r="C81" s="1" t="s">
        <v>31</v>
      </c>
      <c r="D81" s="17"/>
      <c r="E81" s="14" t="str">
        <f t="shared" si="3"/>
        <v/>
      </c>
      <c r="F81" s="11" t="str" cm="1">
        <f t="array" ref="F81">IF(D81="","",IF($N$11="ENTER INITIALS","",IF(AND(V331&gt;=33,V333&gt;=33),"Inconclusive",_xlfn.IFS(X331+X333=2,"Positive",X330+X331=2,"N1 Rerun",X332+X333=2,"N1 Rerun",X331+X333=1,"Rerun",X330+X332+X331+X333=0,"Rerun",X331+X333=0,"Negative"))))</f>
        <v/>
      </c>
      <c r="G81" s="18"/>
      <c r="H81" s="18"/>
      <c r="I81" s="18"/>
      <c r="J81" s="18"/>
      <c r="K81" s="18"/>
      <c r="L81" s="11" t="str" cm="1">
        <f t="array" ref="L81">_xlfn.IFS(K81="","",K81=F81,"VALIDATED",K81&lt;&gt;F81,"NOT VALIDATED")</f>
        <v/>
      </c>
      <c r="P81" s="1" t="str">
        <f t="shared" si="4"/>
        <v/>
      </c>
      <c r="Q81" s="1" t="s">
        <v>127</v>
      </c>
      <c r="R81" s="1" t="s">
        <v>33</v>
      </c>
      <c r="S81" s="1" t="s">
        <v>34</v>
      </c>
      <c r="T81" s="1" t="s">
        <v>28</v>
      </c>
      <c r="U81" s="1" t="s">
        <v>126</v>
      </c>
      <c r="W81" s="1" t="str">
        <f>IF($N$11="ENTER INITIALS","",IF(V81="","NO",IF(V81&lt;33,"YES","NO")))</f>
        <v/>
      </c>
      <c r="X81" s="5" t="e" cm="1">
        <f t="array" ref="X81">_xlfn.IFS(W81="YES",1,W81="NO",0,W81="NO AMP",0)</f>
        <v>#N/A</v>
      </c>
      <c r="Y81" s="10">
        <v>17</v>
      </c>
    </row>
    <row r="82" spans="1:25">
      <c r="A82" s="1">
        <v>8</v>
      </c>
      <c r="B82" s="1">
        <v>81</v>
      </c>
      <c r="C82" s="1" t="s">
        <v>36</v>
      </c>
      <c r="D82" s="17"/>
      <c r="E82" s="14" t="str">
        <f t="shared" si="3"/>
        <v/>
      </c>
      <c r="F82" s="11" t="str" cm="1">
        <f t="array" ref="F82">IF(D82="","",IF($N$11="ENTER INITIALS","",IF(AND(V335&gt;=33,V337&gt;=33),"Inconclusive",_xlfn.IFS(X335+X337=2,"Positive",X334+X335=2,"N1 Rerun",X336+X337=2,"N1 Rerun",X335+X337=1,"Rerun",X334+X336+X335+X337=0,"Rerun",X335+X337=0,"Negative"))))</f>
        <v/>
      </c>
      <c r="G82" s="18"/>
      <c r="H82" s="18"/>
      <c r="I82" s="18"/>
      <c r="J82" s="18"/>
      <c r="K82" s="18"/>
      <c r="L82" s="11" t="str" cm="1">
        <f t="array" ref="L82">_xlfn.IFS(K82="","",K82=F82,"VALIDATED",K82&lt;&gt;F82,"NOT VALIDATED")</f>
        <v/>
      </c>
      <c r="P82" s="1" t="str">
        <f t="shared" si="4"/>
        <v/>
      </c>
      <c r="Q82" s="1" t="s">
        <v>128</v>
      </c>
      <c r="R82" s="1" t="s">
        <v>26</v>
      </c>
      <c r="S82" s="1" t="s">
        <v>27</v>
      </c>
      <c r="T82" s="1" t="s">
        <v>28</v>
      </c>
      <c r="U82" s="1" t="s">
        <v>129</v>
      </c>
      <c r="W82" s="1" t="str">
        <f>IF($N$11="ENTER INITIALS","",IF(V82="","INVALID",IF(V82&lt;33,"VALID","INVALID")))</f>
        <v/>
      </c>
      <c r="X82" s="5" t="e" cm="1">
        <f t="array" ref="X82">_xlfn.IFS(W82="VALID",1,W82="INVALID",0,W82="NO AMP",0)</f>
        <v>#N/A</v>
      </c>
      <c r="Y82" s="10">
        <v>18</v>
      </c>
    </row>
    <row r="83" spans="1:25">
      <c r="A83" s="1">
        <v>8</v>
      </c>
      <c r="B83" s="1">
        <v>82</v>
      </c>
      <c r="C83" s="1" t="s">
        <v>40</v>
      </c>
      <c r="D83" s="17"/>
      <c r="E83" s="14" t="str">
        <f t="shared" si="3"/>
        <v/>
      </c>
      <c r="F83" s="11" t="str" cm="1">
        <f t="array" ref="F83">IF(D83="","",IF($N$11="ENTER INITIALS","",IF(AND(V339&gt;=33,V341&gt;=33),"Inconclusive",_xlfn.IFS(X339+X341=2,"Positive",X338+X339=2,"N1 Rerun",X340+X341=2,"N1 Rerun",X339+X341=1,"Rerun",X338+X340+X339+X341=0,"Rerun",X339+X341=0,"Negative"))))</f>
        <v/>
      </c>
      <c r="G83" s="18"/>
      <c r="H83" s="18"/>
      <c r="I83" s="18"/>
      <c r="J83" s="18"/>
      <c r="K83" s="18"/>
      <c r="L83" s="11" t="str" cm="1">
        <f t="array" ref="L83">_xlfn.IFS(K83="","",K83=F83,"VALIDATED",K83&lt;&gt;F83,"NOT VALIDATED")</f>
        <v/>
      </c>
      <c r="P83" s="1" t="str">
        <f t="shared" si="4"/>
        <v/>
      </c>
      <c r="Q83" s="1" t="s">
        <v>128</v>
      </c>
      <c r="R83" s="1" t="s">
        <v>33</v>
      </c>
      <c r="S83" s="1" t="s">
        <v>34</v>
      </c>
      <c r="T83" s="1" t="s">
        <v>28</v>
      </c>
      <c r="U83" s="1" t="s">
        <v>129</v>
      </c>
      <c r="W83" s="1" t="str">
        <f>IF($N$11="ENTER INITIALS","",IF(V83="","NO",IF(V83&lt;33,"YES","NO")))</f>
        <v/>
      </c>
      <c r="X83" s="5" t="e" cm="1">
        <f t="array" ref="X83">_xlfn.IFS(W83="YES",1,W83="NO",0,W83="NO AMP",0)</f>
        <v>#N/A</v>
      </c>
      <c r="Y83" s="10">
        <v>18</v>
      </c>
    </row>
    <row r="84" spans="1:25">
      <c r="A84" s="1">
        <v>8</v>
      </c>
      <c r="B84" s="1">
        <v>83</v>
      </c>
      <c r="C84" s="1" t="s">
        <v>42</v>
      </c>
      <c r="D84" s="17"/>
      <c r="E84" s="14" t="str">
        <f t="shared" si="3"/>
        <v/>
      </c>
      <c r="F84" s="11" t="str" cm="1">
        <f t="array" ref="F84">IF(D84="","",IF($N$11="ENTER INITIALS","",IF(AND(V343&gt;=33,V345&gt;=33),"Inconclusive",_xlfn.IFS(X343+X345=2,"Positive",X342+X343=2,"N1 Rerun",X344+X345=2,"N1 Rerun",X343+X345=1,"Rerun",X342+X344+X343+X345=0,"Rerun",X343+X345=0,"Negative"))))</f>
        <v/>
      </c>
      <c r="G84" s="18"/>
      <c r="H84" s="18"/>
      <c r="I84" s="18"/>
      <c r="J84" s="18"/>
      <c r="K84" s="18"/>
      <c r="L84" s="11" t="str" cm="1">
        <f t="array" ref="L84">_xlfn.IFS(K84="","",K84=F84,"VALIDATED",K84&lt;&gt;F84,"NOT VALIDATED")</f>
        <v/>
      </c>
      <c r="P84" s="1" t="str">
        <f t="shared" si="4"/>
        <v/>
      </c>
      <c r="Q84" s="1" t="s">
        <v>130</v>
      </c>
      <c r="R84" s="1" t="s">
        <v>26</v>
      </c>
      <c r="S84" s="1" t="s">
        <v>27</v>
      </c>
      <c r="T84" s="1" t="s">
        <v>28</v>
      </c>
      <c r="U84" s="1" t="s">
        <v>129</v>
      </c>
      <c r="W84" s="1" t="str">
        <f>IF($N$11="ENTER INITIALS","",IF(V84="","INVALID",IF(V84&lt;33,"VALID","INVALID")))</f>
        <v/>
      </c>
      <c r="X84" s="5" t="e" cm="1">
        <f t="array" ref="X84">_xlfn.IFS(W84="VALID",1,W84="INVALID",0,W84="NO AMP",0)</f>
        <v>#N/A</v>
      </c>
      <c r="Y84" s="10">
        <v>18</v>
      </c>
    </row>
    <row r="85" spans="1:25">
      <c r="A85" s="1">
        <v>8</v>
      </c>
      <c r="B85" s="1">
        <v>84</v>
      </c>
      <c r="C85" s="1" t="s">
        <v>49</v>
      </c>
      <c r="D85" s="17"/>
      <c r="E85" s="14" t="str">
        <f t="shared" si="3"/>
        <v/>
      </c>
      <c r="F85" s="11" t="str" cm="1">
        <f t="array" ref="F85">IF(D85="","",IF($N$11="ENTER INITIALS","",IF(AND(V347&gt;=33,V349&gt;=33),"Inconclusive",_xlfn.IFS(X347+X349=2,"Positive",X346+X347=2,"N1 Rerun",X348+X349=2,"N1 Rerun",X347+X349=1,"Rerun",X346+X348+X347+X349=0,"Rerun",X347+X349=0,"Negative"))))</f>
        <v/>
      </c>
      <c r="G85" s="18"/>
      <c r="H85" s="18"/>
      <c r="I85" s="18"/>
      <c r="J85" s="18"/>
      <c r="K85" s="18"/>
      <c r="L85" s="11" t="str" cm="1">
        <f t="array" ref="L85">_xlfn.IFS(K85="","",K85=F85,"VALIDATED",K85&lt;&gt;F85,"NOT VALIDATED")</f>
        <v/>
      </c>
      <c r="P85" s="1" t="str">
        <f t="shared" si="4"/>
        <v/>
      </c>
      <c r="Q85" s="1" t="s">
        <v>130</v>
      </c>
      <c r="R85" s="1" t="s">
        <v>33</v>
      </c>
      <c r="S85" s="1" t="s">
        <v>34</v>
      </c>
      <c r="T85" s="1" t="s">
        <v>28</v>
      </c>
      <c r="U85" s="1" t="s">
        <v>129</v>
      </c>
      <c r="W85" s="1" t="str">
        <f>IF($N$11="ENTER INITIALS","",IF(V85="","NO",IF(V85&lt;33,"YES","NO")))</f>
        <v/>
      </c>
      <c r="X85" s="5" t="e" cm="1">
        <f t="array" ref="X85">_xlfn.IFS(W85="YES",1,W85="NO",0,W85="NO AMP",0)</f>
        <v>#N/A</v>
      </c>
      <c r="Y85" s="10">
        <v>18</v>
      </c>
    </row>
    <row r="86" spans="1:25">
      <c r="A86" s="1">
        <v>10</v>
      </c>
      <c r="B86" s="1">
        <v>85</v>
      </c>
      <c r="C86" s="1" t="s">
        <v>22</v>
      </c>
      <c r="D86" s="17"/>
      <c r="E86" s="14" t="str">
        <f t="shared" si="3"/>
        <v/>
      </c>
      <c r="F86" s="11" t="str" cm="1">
        <f t="array" ref="F86">IF(D86="","",IF($N$11="ENTER INITIALS","",IF(AND(V351&gt;=33,V353&gt;=33),"Inconclusive",_xlfn.IFS(X351+X353=2,"Positive",X350+X351=2,"N1 Rerun",X352+X353=2,"N1 Rerun",X351+X353=1,"Rerun",X350+X352+X351+X353=0,"Rerun",X351+X353=0,"Negative"))))</f>
        <v/>
      </c>
      <c r="G86" s="18"/>
      <c r="H86" s="18"/>
      <c r="I86" s="18"/>
      <c r="J86" s="18"/>
      <c r="K86" s="18"/>
      <c r="L86" s="11" t="str" cm="1">
        <f t="array" ref="L86">_xlfn.IFS(K86="","",K86=F86,"VALIDATED",K86&lt;&gt;F86,"NOT VALIDATED")</f>
        <v/>
      </c>
      <c r="P86" s="1" t="str">
        <f t="shared" si="4"/>
        <v/>
      </c>
      <c r="Q86" s="1" t="s">
        <v>131</v>
      </c>
      <c r="R86" s="1" t="s">
        <v>26</v>
      </c>
      <c r="S86" s="1" t="s">
        <v>27</v>
      </c>
      <c r="T86" s="1" t="s">
        <v>28</v>
      </c>
      <c r="U86" s="1" t="s">
        <v>132</v>
      </c>
      <c r="W86" s="1" t="str">
        <f>IF($N$11="ENTER INITIALS","",IF(V86="","INVALID",IF(V86&lt;33,"VALID","INVALID")))</f>
        <v/>
      </c>
      <c r="X86" s="5" t="e" cm="1">
        <f t="array" ref="X86">_xlfn.IFS(W86="VALID",1,W86="INVALID",0,W86="NO AMP",0)</f>
        <v>#N/A</v>
      </c>
      <c r="Y86" s="10">
        <v>19</v>
      </c>
    </row>
    <row r="87" spans="1:25">
      <c r="A87" s="1">
        <v>10</v>
      </c>
      <c r="B87" s="1">
        <v>86</v>
      </c>
      <c r="C87" s="1" t="s">
        <v>31</v>
      </c>
      <c r="D87" s="17"/>
      <c r="E87" s="14" t="str">
        <f t="shared" si="3"/>
        <v/>
      </c>
      <c r="F87" s="11" t="str" cm="1">
        <f t="array" ref="F87">IF(D87="","",IF($N$11="ENTER INITIALS","",IF(AND(V355&gt;=33,V357&gt;=33),"Inconclusive",_xlfn.IFS(X355+X357=2,"Positive",X354+X355=2,"N1 Rerun",X356+X357=2,"N1 Rerun",X355+X357=1,"Rerun",X354+X356+X355+X357=0,"Rerun",X355+X357=0,"Negative"))))</f>
        <v/>
      </c>
      <c r="G87" s="18"/>
      <c r="H87" s="18"/>
      <c r="I87" s="18"/>
      <c r="J87" s="18"/>
      <c r="K87" s="18"/>
      <c r="L87" s="11" t="str" cm="1">
        <f t="array" ref="L87">_xlfn.IFS(K87="","",K87=F87,"VALIDATED",K87&lt;&gt;F87,"NOT VALIDATED")</f>
        <v/>
      </c>
      <c r="P87" s="1" t="str">
        <f t="shared" si="4"/>
        <v/>
      </c>
      <c r="Q87" s="1" t="s">
        <v>131</v>
      </c>
      <c r="R87" s="1" t="s">
        <v>33</v>
      </c>
      <c r="S87" s="1" t="s">
        <v>34</v>
      </c>
      <c r="T87" s="1" t="s">
        <v>28</v>
      </c>
      <c r="U87" s="1" t="s">
        <v>132</v>
      </c>
      <c r="W87" s="1" t="str">
        <f>IF($N$11="ENTER INITIALS","",IF(V87="","NO",IF(V87&lt;33,"YES","NO")))</f>
        <v/>
      </c>
      <c r="X87" s="5" t="e" cm="1">
        <f t="array" ref="X87">_xlfn.IFS(W87="YES",1,W87="NO",0,W87="NO AMP",0)</f>
        <v>#N/A</v>
      </c>
      <c r="Y87" s="10">
        <v>19</v>
      </c>
    </row>
    <row r="88" spans="1:25">
      <c r="A88" s="1">
        <v>10</v>
      </c>
      <c r="B88" s="1">
        <v>87</v>
      </c>
      <c r="C88" s="1" t="s">
        <v>36</v>
      </c>
      <c r="D88" s="17"/>
      <c r="E88" s="14" t="str">
        <f t="shared" si="3"/>
        <v/>
      </c>
      <c r="F88" s="11" t="str" cm="1">
        <f t="array" ref="F88">IF(D88="","",IF($N$11="ENTER INITIALS","",IF(AND(V359&gt;=33,V361&gt;=33),"Inconclusive",_xlfn.IFS(X359+X361=2,"Positive",X358+X359=2,"N1 Rerun",X360+X361=2,"N1 Rerun",X359+X361=1,"Rerun",X358+X360+X359+X361=0,"Rerun",X359+X361=0,"Negative"))))</f>
        <v/>
      </c>
      <c r="G88" s="18"/>
      <c r="H88" s="18"/>
      <c r="I88" s="18"/>
      <c r="J88" s="18"/>
      <c r="K88" s="18"/>
      <c r="L88" s="11" t="str" cm="1">
        <f t="array" ref="L88">_xlfn.IFS(K88="","",K88=F88,"VALIDATED",K88&lt;&gt;F88,"NOT VALIDATED")</f>
        <v/>
      </c>
      <c r="P88" s="1" t="str">
        <f t="shared" si="4"/>
        <v/>
      </c>
      <c r="Q88" s="1" t="s">
        <v>133</v>
      </c>
      <c r="R88" s="1" t="s">
        <v>26</v>
      </c>
      <c r="S88" s="1" t="s">
        <v>27</v>
      </c>
      <c r="T88" s="1" t="s">
        <v>28</v>
      </c>
      <c r="U88" s="1" t="s">
        <v>132</v>
      </c>
      <c r="W88" s="1" t="str">
        <f>IF($N$11="ENTER INITIALS","",IF(V88="","INVALID",IF(V88&lt;33,"VALID","INVALID")))</f>
        <v/>
      </c>
      <c r="X88" s="5" t="e" cm="1">
        <f t="array" ref="X88">_xlfn.IFS(W88="VALID",1,W88="INVALID",0,W88="NO AMP",0)</f>
        <v>#N/A</v>
      </c>
      <c r="Y88" s="10">
        <v>19</v>
      </c>
    </row>
    <row r="89" spans="1:25">
      <c r="A89" s="1">
        <v>10</v>
      </c>
      <c r="B89" s="1">
        <v>88</v>
      </c>
      <c r="C89" s="1" t="s">
        <v>40</v>
      </c>
      <c r="D89" s="17"/>
      <c r="E89" s="14" t="str">
        <f t="shared" si="3"/>
        <v/>
      </c>
      <c r="F89" s="11" t="str" cm="1">
        <f t="array" ref="F89">IF(D89="","",IF($N$11="ENTER INITIALS","",IF(AND(V363&gt;=33,V365&gt;=33),"Inconclusive",_xlfn.IFS(X363+X365=2,"Positive",X362+X363=2,"N1 Rerun",X364+X365=2,"N1 Rerun",X363+X365=1,"Rerun",X362+X364+X363+X365=0,"Rerun",X363+X365=0,"Negative"))))</f>
        <v/>
      </c>
      <c r="G89" s="18"/>
      <c r="H89" s="18"/>
      <c r="I89" s="18"/>
      <c r="J89" s="18"/>
      <c r="K89" s="18"/>
      <c r="L89" s="11" t="str" cm="1">
        <f t="array" ref="L89">_xlfn.IFS(K89="","",K89=F89,"VALIDATED",K89&lt;&gt;F89,"NOT VALIDATED")</f>
        <v/>
      </c>
      <c r="P89" s="1" t="str">
        <f t="shared" si="4"/>
        <v/>
      </c>
      <c r="Q89" s="1" t="s">
        <v>133</v>
      </c>
      <c r="R89" s="1" t="s">
        <v>33</v>
      </c>
      <c r="S89" s="1" t="s">
        <v>34</v>
      </c>
      <c r="T89" s="1" t="s">
        <v>28</v>
      </c>
      <c r="U89" s="1" t="s">
        <v>132</v>
      </c>
      <c r="W89" s="1" t="str">
        <f>IF($N$11="ENTER INITIALS","",IF(V89="","NO",IF(V89&lt;33,"YES","NO")))</f>
        <v/>
      </c>
      <c r="X89" s="5" t="e" cm="1">
        <f t="array" ref="X89">_xlfn.IFS(W89="YES",1,W89="NO",0,W89="NO AMP",0)</f>
        <v>#N/A</v>
      </c>
      <c r="Y89" s="10">
        <v>19</v>
      </c>
    </row>
    <row r="90" spans="1:25">
      <c r="A90" s="1">
        <v>10</v>
      </c>
      <c r="B90" s="1">
        <v>89</v>
      </c>
      <c r="C90" s="1" t="s">
        <v>42</v>
      </c>
      <c r="D90" s="17"/>
      <c r="E90" s="14" t="str">
        <f t="shared" si="3"/>
        <v/>
      </c>
      <c r="F90" s="11" t="str" cm="1">
        <f t="array" ref="F90">IF(D90="","",IF($N$11="ENTER INITIALS","",IF(AND(V367&gt;=33,V369&gt;=33),"Inconclusive",_xlfn.IFS(X367+X369=2,"Positive",X366+X367=2,"N1 Rerun",X368+X369=2,"N1 Rerun",X367+X369=1,"Rerun",X366+X368+X367+X369=0,"Rerun",X367+X369=0,"Negative"))))</f>
        <v/>
      </c>
      <c r="G90" s="18"/>
      <c r="H90" s="18"/>
      <c r="I90" s="18"/>
      <c r="J90" s="18"/>
      <c r="K90" s="18"/>
      <c r="L90" s="11" t="str" cm="1">
        <f t="array" ref="L90">_xlfn.IFS(K90="","",K90=F90,"VALIDATED",K90&lt;&gt;F90,"NOT VALIDATED")</f>
        <v/>
      </c>
      <c r="P90" s="1" t="str">
        <f t="shared" si="4"/>
        <v/>
      </c>
      <c r="Q90" s="1" t="s">
        <v>134</v>
      </c>
      <c r="R90" s="1" t="s">
        <v>26</v>
      </c>
      <c r="S90" s="1" t="s">
        <v>27</v>
      </c>
      <c r="T90" s="1" t="s">
        <v>28</v>
      </c>
      <c r="U90" s="1" t="s">
        <v>135</v>
      </c>
      <c r="W90" s="1" t="str">
        <f>IF($N$11="ENTER INITIALS","",IF(V90="","INVALID",IF(V90&lt;33,"VALID","INVALID")))</f>
        <v/>
      </c>
      <c r="X90" s="5" t="e" cm="1">
        <f t="array" ref="X90">_xlfn.IFS(W90="VALID",1,W90="INVALID",0,W90="NO AMP",0)</f>
        <v>#N/A</v>
      </c>
      <c r="Y90" s="10">
        <v>20</v>
      </c>
    </row>
    <row r="91" spans="1:25">
      <c r="A91" s="1">
        <v>10</v>
      </c>
      <c r="B91" s="1">
        <v>90</v>
      </c>
      <c r="C91" s="1" t="s">
        <v>49</v>
      </c>
      <c r="D91" s="17"/>
      <c r="E91" s="14" t="str">
        <f t="shared" si="3"/>
        <v/>
      </c>
      <c r="F91" s="11" t="str" cm="1">
        <f t="array" ref="F91">IF(D91="","",IF($N$11="ENTER INITIALS","",IF(AND(V371&gt;=33,V373&gt;=33),"Inconclusive",_xlfn.IFS(X371+X373=2,"Positive",X370+X371=2,"N1 Rerun",X372+X373=2,"N1 Rerun",X371+X373=1,"Rerun",X370+X372+X371+X373=0,"Rerun",X371+X373=0,"Negative"))))</f>
        <v/>
      </c>
      <c r="G91" s="18"/>
      <c r="H91" s="18"/>
      <c r="I91" s="18"/>
      <c r="J91" s="18"/>
      <c r="K91" s="18"/>
      <c r="L91" s="11" t="str" cm="1">
        <f t="array" ref="L91">_xlfn.IFS(K91="","",K91=F91,"VALIDATED",K91&lt;&gt;F91,"NOT VALIDATED")</f>
        <v/>
      </c>
      <c r="P91" s="1" t="str">
        <f t="shared" si="4"/>
        <v/>
      </c>
      <c r="Q91" s="1" t="s">
        <v>134</v>
      </c>
      <c r="R91" s="1" t="s">
        <v>33</v>
      </c>
      <c r="S91" s="1" t="s">
        <v>34</v>
      </c>
      <c r="T91" s="1" t="s">
        <v>28</v>
      </c>
      <c r="U91" s="1" t="s">
        <v>135</v>
      </c>
      <c r="W91" s="1" t="str">
        <f>IF($N$11="ENTER INITIALS","",IF(V91="","NO",IF(V91&lt;33,"YES","NO")))</f>
        <v/>
      </c>
      <c r="X91" s="5" t="e" cm="1">
        <f t="array" ref="X91">_xlfn.IFS(W91="YES",1,W91="NO",0,W91="NO AMP",0)</f>
        <v>#N/A</v>
      </c>
      <c r="Y91" s="10">
        <v>20</v>
      </c>
    </row>
    <row r="92" spans="1:25">
      <c r="A92" s="1">
        <v>11</v>
      </c>
      <c r="B92" s="1">
        <v>91</v>
      </c>
      <c r="C92" s="1" t="s">
        <v>22</v>
      </c>
      <c r="D92" s="17"/>
      <c r="E92" s="14" t="str">
        <f t="shared" si="3"/>
        <v/>
      </c>
      <c r="F92" s="11" t="str" cm="1">
        <f t="array" ref="F92">IF(D92="","",IF($N$11="ENTER INITIALS","",IF(AND(V375&gt;=33,V377&gt;=33),"Inconclusive",_xlfn.IFS(X375+X377=2,"Positive",X374+X375=2,"N1 Rerun",X376+X377=2,"N1 Rerun",X375+X377=1,"Rerun",X374+X376+X375+X377=0,"Rerun",X375+X377=0,"Negative"))))</f>
        <v/>
      </c>
      <c r="G92" s="18"/>
      <c r="H92" s="18"/>
      <c r="I92" s="18"/>
      <c r="J92" s="18"/>
      <c r="K92" s="18"/>
      <c r="L92" s="11" t="str" cm="1">
        <f t="array" ref="L92">_xlfn.IFS(K92="","",K92=F92,"VALIDATED",K92&lt;&gt;F92,"NOT VALIDATED")</f>
        <v/>
      </c>
      <c r="P92" s="1" t="str">
        <f t="shared" si="4"/>
        <v/>
      </c>
      <c r="Q92" s="1" t="s">
        <v>136</v>
      </c>
      <c r="R92" s="1" t="s">
        <v>26</v>
      </c>
      <c r="S92" s="1" t="s">
        <v>27</v>
      </c>
      <c r="T92" s="1" t="s">
        <v>28</v>
      </c>
      <c r="U92" s="1" t="s">
        <v>135</v>
      </c>
      <c r="W92" s="1" t="str">
        <f>IF($N$11="ENTER INITIALS","",IF(V92="","INVALID",IF(V92&lt;33,"VALID","INVALID")))</f>
        <v/>
      </c>
      <c r="X92" s="5" t="e" cm="1">
        <f t="array" ref="X92">_xlfn.IFS(W92="VALID",1,W92="INVALID",0,W92="NO AMP",0)</f>
        <v>#N/A</v>
      </c>
      <c r="Y92" s="10">
        <v>20</v>
      </c>
    </row>
    <row r="93" spans="1:25">
      <c r="A93" s="1">
        <v>11</v>
      </c>
      <c r="B93" s="1">
        <v>92</v>
      </c>
      <c r="C93" s="1" t="s">
        <v>31</v>
      </c>
      <c r="D93" s="17"/>
      <c r="E93" s="14" t="str">
        <f t="shared" si="3"/>
        <v/>
      </c>
      <c r="F93" s="11" t="str" cm="1">
        <f t="array" ref="F93">IF(D93="","",IF($N$11="ENTER INITIALS","",IF(AND(V379&gt;=33,V381&gt;=33),"Inconclusive",_xlfn.IFS(X379+X381=2,"Positive",X378+X379=2,"N1 Rerun",X380+X381=2,"N1 Rerun",X379+X381=1,"Rerun",X378+X380+X379+X381=0,"Rerun",X379+X381=0,"Negative"))))</f>
        <v/>
      </c>
      <c r="G93" s="18"/>
      <c r="H93" s="18"/>
      <c r="I93" s="18"/>
      <c r="J93" s="18"/>
      <c r="K93" s="18"/>
      <c r="L93" s="11" t="str" cm="1">
        <f t="array" ref="L93">_xlfn.IFS(K93="","",K93=F93,"VALIDATED",K93&lt;&gt;F93,"NOT VALIDATED")</f>
        <v/>
      </c>
      <c r="P93" s="1" t="str">
        <f t="shared" si="4"/>
        <v/>
      </c>
      <c r="Q93" s="1" t="s">
        <v>136</v>
      </c>
      <c r="R93" s="1" t="s">
        <v>33</v>
      </c>
      <c r="S93" s="1" t="s">
        <v>34</v>
      </c>
      <c r="T93" s="1" t="s">
        <v>28</v>
      </c>
      <c r="U93" s="1" t="s">
        <v>135</v>
      </c>
      <c r="W93" s="1" t="str">
        <f>IF($N$11="ENTER INITIALS","",IF(V93="","NO",IF(V93&lt;33,"YES","NO")))</f>
        <v/>
      </c>
      <c r="X93" s="5" t="e" cm="1">
        <f t="array" ref="X93">_xlfn.IFS(W93="YES",1,W93="NO",0,W93="NO AMP",0)</f>
        <v>#N/A</v>
      </c>
      <c r="Y93" s="10">
        <v>20</v>
      </c>
    </row>
    <row r="94" spans="1:25">
      <c r="A94" s="1">
        <v>11</v>
      </c>
      <c r="B94" s="1">
        <v>93</v>
      </c>
      <c r="C94" s="1" t="s">
        <v>36</v>
      </c>
      <c r="D94" s="17"/>
      <c r="E94" s="14" t="str">
        <f t="shared" si="3"/>
        <v/>
      </c>
      <c r="F94" s="11" t="str" cm="1">
        <f t="array" ref="F94">IF(D94="","",IF($N$11="ENTER INITIALS","",IF(AND(V383&gt;=33,V385&gt;=33),"Inconclusive",_xlfn.IFS(X383+X385=2,"Positive",X382+X383=2,"N1 Rerun",X384+X385=2,"N1 Rerun",X383+X385=1,"Rerun",X382+X384+X383+X385=0,"Rerun",X383+X385=0,"Negative"))))</f>
        <v/>
      </c>
      <c r="G94" s="18"/>
      <c r="H94" s="18"/>
      <c r="I94" s="18"/>
      <c r="J94" s="18"/>
      <c r="K94" s="18"/>
      <c r="L94" s="11" t="str" cm="1">
        <f t="array" ref="L94">_xlfn.IFS(K94="","",K94=F94,"VALIDATED",K94&lt;&gt;F94,"NOT VALIDATED")</f>
        <v/>
      </c>
      <c r="P94" s="1" t="str">
        <f t="shared" si="4"/>
        <v/>
      </c>
      <c r="Q94" s="1" t="s">
        <v>137</v>
      </c>
      <c r="R94" s="1" t="s">
        <v>26</v>
      </c>
      <c r="S94" s="1" t="s">
        <v>27</v>
      </c>
      <c r="T94" s="1" t="s">
        <v>28</v>
      </c>
      <c r="U94" s="1" t="s">
        <v>138</v>
      </c>
      <c r="W94" s="1" t="str">
        <f>IF($N$11="ENTER INITIALS","",IF(V94="","INVALID",IF(V94&lt;33,"VALID","INVALID")))</f>
        <v/>
      </c>
      <c r="X94" s="5" t="e" cm="1">
        <f t="array" ref="X94">_xlfn.IFS(W94="VALID",1,W94="INVALID",0,W94="NO AMP",0)</f>
        <v>#N/A</v>
      </c>
      <c r="Y94" s="10">
        <v>21</v>
      </c>
    </row>
    <row r="95" spans="1:25">
      <c r="A95" s="1">
        <v>11</v>
      </c>
      <c r="B95" s="1">
        <v>94</v>
      </c>
      <c r="C95" s="1" t="s">
        <v>40</v>
      </c>
      <c r="D95" s="17"/>
      <c r="E95" s="14" t="str">
        <f t="shared" si="3"/>
        <v/>
      </c>
      <c r="F95" s="11" t="str" cm="1">
        <f t="array" ref="F95">IF(D95="","",IF($N$11="ENTER INITIALS","",IF(AND(V387&gt;=33,V389&gt;=33),"Inconclusive",_xlfn.IFS(X387+X389=2,"Positive",X386+X387=2,"N1 Rerun",X388+X389=2,"N1 Rerun",X387+X389=1,"Rerun",X386+X388+X387+X389=0,"Rerun",X387+X389=0,"Negative"))))</f>
        <v/>
      </c>
      <c r="G95" s="18"/>
      <c r="H95" s="18"/>
      <c r="I95" s="18"/>
      <c r="J95" s="18"/>
      <c r="K95" s="18"/>
      <c r="L95" s="11" t="str" cm="1">
        <f t="array" ref="L95">_xlfn.IFS(K95="","",K95=F95,"VALIDATED",K95&lt;&gt;F95,"NOT VALIDATED")</f>
        <v/>
      </c>
      <c r="P95" s="1" t="str">
        <f t="shared" si="4"/>
        <v/>
      </c>
      <c r="Q95" s="1" t="s">
        <v>137</v>
      </c>
      <c r="R95" s="1" t="s">
        <v>33</v>
      </c>
      <c r="S95" s="1" t="s">
        <v>34</v>
      </c>
      <c r="T95" s="1" t="s">
        <v>28</v>
      </c>
      <c r="U95" s="1" t="s">
        <v>138</v>
      </c>
      <c r="W95" s="1" t="str">
        <f>IF($N$11="ENTER INITIALS","",IF(V95="","NO",IF(V95&lt;33,"YES","NO")))</f>
        <v/>
      </c>
      <c r="X95" s="5" t="e" cm="1">
        <f t="array" ref="X95">_xlfn.IFS(W95="YES",1,W95="NO",0,W95="NO AMP",0)</f>
        <v>#N/A</v>
      </c>
      <c r="Y95" s="10">
        <v>21</v>
      </c>
    </row>
    <row r="96" spans="1:25">
      <c r="A96" s="1">
        <v>11</v>
      </c>
      <c r="B96" s="1">
        <f>B95+1</f>
        <v>95</v>
      </c>
      <c r="C96" s="1" t="s">
        <v>42</v>
      </c>
      <c r="D96" s="17"/>
      <c r="E96" s="14" t="str">
        <f t="shared" si="3"/>
        <v/>
      </c>
      <c r="F96" s="11" t="str" cm="1">
        <f t="array" ref="F96">IF(D96="","",IF($N$11="ENTER INITIALS","",IF(AND(V391&gt;=33,V393&gt;=33),"Inconclusive",_xlfn.IFS(X391+X393=2,"Positive",X390+X391=2,"N1 Rerun",X392+X393=2,"N1 Rerun",X391+X393=1,"Rerun",X390+X392+X391+X393=0,"Rerun",X391+X393=0,"Negative"))))</f>
        <v/>
      </c>
      <c r="G96" s="18"/>
      <c r="H96" s="18"/>
      <c r="I96" s="18"/>
      <c r="J96" s="18"/>
      <c r="K96" s="18"/>
      <c r="L96" s="11" t="str" cm="1">
        <f t="array" ref="L96">_xlfn.IFS(K96="","",K96=F96,"VALIDATED",K96&lt;&gt;F96,"NOT VALIDATED")</f>
        <v/>
      </c>
      <c r="P96" s="1" t="str">
        <f t="shared" si="4"/>
        <v/>
      </c>
      <c r="Q96" s="1" t="s">
        <v>139</v>
      </c>
      <c r="R96" s="1" t="s">
        <v>26</v>
      </c>
      <c r="S96" s="1" t="s">
        <v>27</v>
      </c>
      <c r="T96" s="1" t="s">
        <v>28</v>
      </c>
      <c r="U96" s="1" t="s">
        <v>138</v>
      </c>
      <c r="W96" s="1" t="str">
        <f>IF($N$11="ENTER INITIALS","",IF(V96="","INVALID",IF(V96&lt;33,"VALID","INVALID")))</f>
        <v/>
      </c>
      <c r="X96" s="5" t="e" cm="1">
        <f t="array" ref="X96">_xlfn.IFS(W96="VALID",1,W96="INVALID",0,W96="NO AMP",0)</f>
        <v>#N/A</v>
      </c>
      <c r="Y96" s="10">
        <v>21</v>
      </c>
    </row>
    <row r="97" spans="1:25">
      <c r="A97" s="1">
        <v>11</v>
      </c>
      <c r="B97" s="1">
        <f t="shared" ref="B97:B160" si="5">B96+1</f>
        <v>96</v>
      </c>
      <c r="C97" s="1" t="s">
        <v>49</v>
      </c>
      <c r="D97" s="17"/>
      <c r="E97" s="14" t="str">
        <f t="shared" si="3"/>
        <v/>
      </c>
      <c r="F97" s="11" t="str" cm="1">
        <f t="array" ref="F97">IF(D97="","",IF($N$11="ENTER INITIALS","",IF(AND(V395&gt;=33,V397&gt;=33),"Inconclusive",_xlfn.IFS(X395+X397=2,"Positive",X394+X395=2,"N1 Rerun",X396+X397=2,"N1 Rerun",X395+X397=1,"Rerun",X394+X396+X395+X397=0,"Rerun",X395+X397=0,"Negative"))))</f>
        <v/>
      </c>
      <c r="G97" s="18"/>
      <c r="H97" s="18"/>
      <c r="I97" s="18"/>
      <c r="J97" s="18"/>
      <c r="K97" s="18"/>
      <c r="L97" s="11" t="str" cm="1">
        <f t="array" ref="L97">_xlfn.IFS(K97="","",K97=F97,"VALIDATED",K97&lt;&gt;F97,"NOT VALIDATED")</f>
        <v/>
      </c>
      <c r="P97" s="1" t="str">
        <f t="shared" si="4"/>
        <v/>
      </c>
      <c r="Q97" s="1" t="s">
        <v>139</v>
      </c>
      <c r="R97" s="1" t="s">
        <v>33</v>
      </c>
      <c r="S97" s="1" t="s">
        <v>34</v>
      </c>
      <c r="T97" s="1" t="s">
        <v>28</v>
      </c>
      <c r="U97" s="1" t="s">
        <v>138</v>
      </c>
      <c r="W97" s="1" t="str">
        <f>IF($N$11="ENTER INITIALS","",IF(V97="","NO",IF(V97&lt;33,"YES","NO")))</f>
        <v/>
      </c>
      <c r="X97" s="5" t="e" cm="1">
        <f t="array" ref="X97">_xlfn.IFS(W97="YES",1,W97="NO",0,W97="NO AMP",0)</f>
        <v>#N/A</v>
      </c>
      <c r="Y97" s="10">
        <v>21</v>
      </c>
    </row>
    <row r="98" spans="1:25">
      <c r="A98" s="1">
        <v>1</v>
      </c>
      <c r="B98" s="1">
        <f t="shared" si="5"/>
        <v>97</v>
      </c>
      <c r="C98" s="1" t="s">
        <v>22</v>
      </c>
      <c r="D98" s="17"/>
      <c r="E98" s="14" t="str">
        <f t="shared" si="3"/>
        <v/>
      </c>
      <c r="F98" s="11" t="str" cm="1">
        <f t="array" ref="F98">IF(D98="","",IF($N$11="ENTER INITIALS","",IF(AND(V399&gt;=33,V401&gt;=33),"Inconclusive",_xlfn.IFS(X399+X401=2,"Positive",X398+X399=2,"N1 Rerun",X400+X401=2,"N1 Rerun",X399+X401=1,"Rerun",X398+X400+X399+X401=0,"Rerun",X399+X401=0,"Negative"))))</f>
        <v/>
      </c>
      <c r="G98" s="18"/>
      <c r="H98" s="18"/>
      <c r="I98" s="18"/>
      <c r="J98" s="18"/>
      <c r="K98" s="18"/>
      <c r="L98" s="11" t="str" cm="1">
        <f t="array" ref="L98">_xlfn.IFS(K98="","",K98=F98,"VALIDATED",K98&lt;&gt;F98,"NOT VALIDATED")</f>
        <v/>
      </c>
      <c r="P98" s="1" t="str">
        <f t="shared" si="4"/>
        <v/>
      </c>
      <c r="Q98" s="1" t="s">
        <v>140</v>
      </c>
      <c r="R98" s="1" t="s">
        <v>26</v>
      </c>
      <c r="S98" s="1" t="s">
        <v>27</v>
      </c>
      <c r="T98" s="1" t="s">
        <v>28</v>
      </c>
      <c r="U98" s="1" t="s">
        <v>141</v>
      </c>
      <c r="W98" s="1" t="str">
        <f>IF($N$11="ENTER INITIALS","",IF(V98="","INVALID",IF(V98&lt;33,"VALID","INVALID")))</f>
        <v/>
      </c>
      <c r="X98" s="5" t="e" cm="1">
        <f t="array" ref="X98">_xlfn.IFS(W98="VALID",1,W98="INVALID",0,W98="NO AMP",0)</f>
        <v>#N/A</v>
      </c>
      <c r="Y98" s="10">
        <v>22</v>
      </c>
    </row>
    <row r="99" spans="1:25">
      <c r="A99" s="1">
        <v>1</v>
      </c>
      <c r="B99" s="1">
        <f t="shared" si="5"/>
        <v>98</v>
      </c>
      <c r="C99" s="1" t="s">
        <v>31</v>
      </c>
      <c r="D99" s="17"/>
      <c r="E99" s="14" t="str">
        <f t="shared" si="3"/>
        <v/>
      </c>
      <c r="F99" s="11" t="str" cm="1">
        <f t="array" ref="F99">IF(D99="","",IF($N$11="ENTER INITIALS","",IF(AND(V403&gt;=33,V405&gt;=33),"Inconclusive",_xlfn.IFS(X403+X405=2,"Positive",X402+X403=2,"N1 Rerun",X404+X405=2,"N1 Rerun",X403+X405=1,"Rerun",X402+X404+X403+X405=0,"Rerun",X403+X405=0,"Negative"))))</f>
        <v/>
      </c>
      <c r="G99" s="18"/>
      <c r="H99" s="18"/>
      <c r="I99" s="18"/>
      <c r="J99" s="18"/>
      <c r="K99" s="18"/>
      <c r="L99" s="11" t="str" cm="1">
        <f t="array" ref="L99">_xlfn.IFS(K99="","",K99=F99,"VALIDATED",K99&lt;&gt;F99,"NOT VALIDATED")</f>
        <v/>
      </c>
      <c r="P99" s="1" t="str">
        <f t="shared" si="4"/>
        <v/>
      </c>
      <c r="Q99" s="1" t="s">
        <v>140</v>
      </c>
      <c r="R99" s="1" t="s">
        <v>33</v>
      </c>
      <c r="S99" s="1" t="s">
        <v>34</v>
      </c>
      <c r="T99" s="1" t="s">
        <v>28</v>
      </c>
      <c r="U99" s="1" t="s">
        <v>141</v>
      </c>
      <c r="W99" s="1" t="str">
        <f>IF($N$11="ENTER INITIALS","",IF(V99="","NO",IF(V99&lt;33,"YES","NO")))</f>
        <v/>
      </c>
      <c r="X99" s="5" t="e" cm="1">
        <f t="array" ref="X99">_xlfn.IFS(W99="YES",1,W99="NO",0,W99="NO AMP",0)</f>
        <v>#N/A</v>
      </c>
      <c r="Y99" s="10">
        <v>22</v>
      </c>
    </row>
    <row r="100" spans="1:25">
      <c r="A100" s="1">
        <v>1</v>
      </c>
      <c r="B100" s="1">
        <f t="shared" si="5"/>
        <v>99</v>
      </c>
      <c r="C100" s="1" t="s">
        <v>36</v>
      </c>
      <c r="D100" s="17"/>
      <c r="E100" s="14" t="str">
        <f t="shared" si="3"/>
        <v/>
      </c>
      <c r="F100" s="11" t="str" cm="1">
        <f t="array" ref="F100">IF(D100="","",IF($N$11="ENTER INITIALS","",IF(AND(V407&gt;=33,V409&gt;=33),"Inconclusive",_xlfn.IFS(X407+X409=2,"Positive",X406+X407=2,"N1 Rerun",X408+X409=2,"N1 Rerun",X407+X409=1,"Rerun",X406+X408+X407+X409=0,"Rerun",X407+X409=0,"Negative"))))</f>
        <v/>
      </c>
      <c r="G100" s="18"/>
      <c r="H100" s="18"/>
      <c r="I100" s="18"/>
      <c r="J100" s="18"/>
      <c r="K100" s="18"/>
      <c r="L100" s="11" t="str" cm="1">
        <f t="array" ref="L100">_xlfn.IFS(K100="","",K100=F100,"VALIDATED",K100&lt;&gt;F100,"NOT VALIDATED")</f>
        <v/>
      </c>
      <c r="P100" s="1" t="str">
        <f t="shared" si="4"/>
        <v/>
      </c>
      <c r="Q100" s="1" t="s">
        <v>142</v>
      </c>
      <c r="R100" s="1" t="s">
        <v>26</v>
      </c>
      <c r="S100" s="1" t="s">
        <v>27</v>
      </c>
      <c r="T100" s="1" t="s">
        <v>28</v>
      </c>
      <c r="U100" s="1" t="s">
        <v>141</v>
      </c>
      <c r="W100" s="1" t="str">
        <f>IF($N$11="ENTER INITIALS","",IF(V100="","INVALID",IF(V100&lt;33,"VALID","INVALID")))</f>
        <v/>
      </c>
      <c r="X100" s="5" t="e" cm="1">
        <f t="array" ref="X100">_xlfn.IFS(W100="VALID",1,W100="INVALID",0,W100="NO AMP",0)</f>
        <v>#N/A</v>
      </c>
      <c r="Y100" s="10">
        <v>22</v>
      </c>
    </row>
    <row r="101" spans="1:25">
      <c r="A101" s="1">
        <v>1</v>
      </c>
      <c r="B101" s="1">
        <f t="shared" si="5"/>
        <v>100</v>
      </c>
      <c r="C101" s="1" t="s">
        <v>40</v>
      </c>
      <c r="D101" s="17"/>
      <c r="E101" s="14" t="str">
        <f t="shared" si="3"/>
        <v/>
      </c>
      <c r="F101" s="11" t="str" cm="1">
        <f t="array" ref="F101">IF(D101="","",IF($N$11="ENTER INITIALS","",IF(AND(V411&gt;=33,V413&gt;=33),"Inconclusive",_xlfn.IFS(X411+X413=2,"Positive",X410+X411=2,"N1 Rerun",X412+X413=2,"N1 Rerun",X411+X413=1,"Rerun",X410+X412+X411+X413=0,"Rerun",X411+X413=0,"Negative"))))</f>
        <v/>
      </c>
      <c r="G101" s="18"/>
      <c r="H101" s="18"/>
      <c r="I101" s="18"/>
      <c r="J101" s="18"/>
      <c r="K101" s="18"/>
      <c r="L101" s="11" t="str" cm="1">
        <f t="array" ref="L101">_xlfn.IFS(K101="","",K101=F101,"VALIDATED",K101&lt;&gt;F101,"NOT VALIDATED")</f>
        <v/>
      </c>
      <c r="P101" s="1" t="str">
        <f t="shared" si="4"/>
        <v/>
      </c>
      <c r="Q101" s="1" t="s">
        <v>142</v>
      </c>
      <c r="R101" s="1" t="s">
        <v>33</v>
      </c>
      <c r="S101" s="1" t="s">
        <v>34</v>
      </c>
      <c r="T101" s="1" t="s">
        <v>28</v>
      </c>
      <c r="U101" s="1" t="s">
        <v>141</v>
      </c>
      <c r="W101" s="1" t="str">
        <f>IF($N$11="ENTER INITIALS","",IF(V101="","NO",IF(V101&lt;33,"YES","NO")))</f>
        <v/>
      </c>
      <c r="X101" s="5" t="e" cm="1">
        <f t="array" ref="X101">_xlfn.IFS(W101="YES",1,W101="NO",0,W101="NO AMP",0)</f>
        <v>#N/A</v>
      </c>
      <c r="Y101" s="10">
        <v>22</v>
      </c>
    </row>
    <row r="102" spans="1:25">
      <c r="A102" s="1">
        <v>1</v>
      </c>
      <c r="B102" s="1">
        <f t="shared" si="5"/>
        <v>101</v>
      </c>
      <c r="C102" s="1" t="s">
        <v>42</v>
      </c>
      <c r="D102" s="17"/>
      <c r="E102" s="14" t="str">
        <f t="shared" si="3"/>
        <v/>
      </c>
      <c r="F102" s="11" t="str" cm="1">
        <f t="array" ref="F102">IF(D102="","",IF($N$11="ENTER INITIALS","",IF(AND(V415&gt;=33,V417&gt;=33),"Inconclusive",_xlfn.IFS(X415+X417=2,"Positive",X414+X415=2,"N1 Rerun",X416+X417=2,"N1 Rerun",X415+X417=1,"Rerun",X414+X416+X415+X417=0,"Rerun",X415+X417=0,"Negative"))))</f>
        <v/>
      </c>
      <c r="G102" s="18"/>
      <c r="H102" s="18"/>
      <c r="I102" s="18"/>
      <c r="J102" s="18"/>
      <c r="K102" s="18"/>
      <c r="L102" s="11" t="str" cm="1">
        <f t="array" ref="L102">_xlfn.IFS(K102="","",K102=F102,"VALIDATED",K102&lt;&gt;F102,"NOT VALIDATED")</f>
        <v/>
      </c>
      <c r="P102" s="1" t="str">
        <f t="shared" si="4"/>
        <v/>
      </c>
      <c r="Q102" s="1" t="s">
        <v>143</v>
      </c>
      <c r="R102" s="1" t="s">
        <v>26</v>
      </c>
      <c r="S102" s="1" t="s">
        <v>27</v>
      </c>
      <c r="T102" s="1" t="s">
        <v>28</v>
      </c>
      <c r="U102" s="1" t="s">
        <v>144</v>
      </c>
      <c r="W102" s="1" t="str">
        <f>IF($N$11="ENTER INITIALS","",IF(V102="","INVALID",IF(V102&lt;33,"VALID","INVALID")))</f>
        <v/>
      </c>
      <c r="X102" s="5" t="e" cm="1">
        <f t="array" ref="X102">_xlfn.IFS(W102="VALID",1,W102="INVALID",0,W102="NO AMP",0)</f>
        <v>#N/A</v>
      </c>
      <c r="Y102" s="10">
        <v>23</v>
      </c>
    </row>
    <row r="103" spans="1:25">
      <c r="A103" s="1">
        <v>1</v>
      </c>
      <c r="B103" s="1">
        <f t="shared" si="5"/>
        <v>102</v>
      </c>
      <c r="C103" s="1" t="s">
        <v>49</v>
      </c>
      <c r="D103" s="17"/>
      <c r="E103" s="14" t="str">
        <f t="shared" si="3"/>
        <v/>
      </c>
      <c r="F103" s="11" t="str" cm="1">
        <f t="array" ref="F103">IF(D103="","",IF($N$11="ENTER INITIALS","",IF(AND(V419&gt;=33,V421&gt;=33),"Inconclusive",_xlfn.IFS(X419+X421=2,"Positive",X418+X419=2,"N1 Rerun",X420+X421=2,"N1 Rerun",X419+X421=1,"Rerun",X418+X420+X419+X421=0,"Rerun",X419+X421=0,"Negative"))))</f>
        <v/>
      </c>
      <c r="G103" s="18"/>
      <c r="H103" s="18"/>
      <c r="I103" s="18"/>
      <c r="J103" s="18"/>
      <c r="K103" s="18"/>
      <c r="L103" s="11" t="str" cm="1">
        <f t="array" ref="L103">_xlfn.IFS(K103="","",K103=F103,"VALIDATED",K103&lt;&gt;F103,"NOT VALIDATED")</f>
        <v/>
      </c>
      <c r="P103" s="1" t="str">
        <f t="shared" si="4"/>
        <v/>
      </c>
      <c r="Q103" s="1" t="s">
        <v>143</v>
      </c>
      <c r="R103" s="1" t="s">
        <v>33</v>
      </c>
      <c r="S103" s="1" t="s">
        <v>34</v>
      </c>
      <c r="T103" s="1" t="s">
        <v>28</v>
      </c>
      <c r="U103" s="1" t="s">
        <v>144</v>
      </c>
      <c r="W103" s="1" t="str">
        <f>IF($N$11="ENTER INITIALS","",IF(V103="","NO",IF(V103&lt;33,"YES","NO")))</f>
        <v/>
      </c>
      <c r="X103" s="5" t="e" cm="1">
        <f t="array" ref="X103">_xlfn.IFS(W103="YES",1,W103="NO",0,W103="NO AMP",0)</f>
        <v>#N/A</v>
      </c>
      <c r="Y103" s="10">
        <v>23</v>
      </c>
    </row>
    <row r="104" spans="1:25">
      <c r="A104" s="1">
        <v>2</v>
      </c>
      <c r="B104" s="1">
        <f t="shared" si="5"/>
        <v>103</v>
      </c>
      <c r="C104" s="1" t="s">
        <v>22</v>
      </c>
      <c r="D104" s="17"/>
      <c r="E104" s="14" t="str">
        <f t="shared" si="3"/>
        <v/>
      </c>
      <c r="F104" s="11" t="str" cm="1">
        <f t="array" ref="F104">IF(D104="","",IF($N$11="ENTER INITIALS","",IF(AND(V423&gt;=33,V425&gt;=33),"Inconclusive",_xlfn.IFS(X423+X425=2,"Positive",X422+X423=2,"N1 Rerun",X424+X425=2,"N1 Rerun",X423+X425=1,"Rerun",X422+X424+X423+X425=0,"Rerun",X423+X425=0,"Negative"))))</f>
        <v/>
      </c>
      <c r="G104" s="18"/>
      <c r="H104" s="18"/>
      <c r="I104" s="18"/>
      <c r="J104" s="18"/>
      <c r="K104" s="18"/>
      <c r="L104" s="11" t="str" cm="1">
        <f t="array" ref="L104">_xlfn.IFS(K104="","",K104=F104,"VALIDATED",K104&lt;&gt;F104,"NOT VALIDATED")</f>
        <v/>
      </c>
      <c r="P104" s="1" t="str">
        <f t="shared" si="4"/>
        <v/>
      </c>
      <c r="Q104" s="1" t="s">
        <v>145</v>
      </c>
      <c r="R104" s="1" t="s">
        <v>26</v>
      </c>
      <c r="S104" s="1" t="s">
        <v>27</v>
      </c>
      <c r="T104" s="1" t="s">
        <v>28</v>
      </c>
      <c r="U104" s="1" t="s">
        <v>144</v>
      </c>
      <c r="W104" s="1" t="str">
        <f>IF($N$11="ENTER INITIALS","",IF(V104="","INVALID",IF(V104&lt;33,"VALID","INVALID")))</f>
        <v/>
      </c>
      <c r="X104" s="5" t="e" cm="1">
        <f t="array" ref="X104">_xlfn.IFS(W104="VALID",1,W104="INVALID",0,W104="NO AMP",0)</f>
        <v>#N/A</v>
      </c>
      <c r="Y104" s="10">
        <v>23</v>
      </c>
    </row>
    <row r="105" spans="1:25">
      <c r="A105" s="1">
        <v>2</v>
      </c>
      <c r="B105" s="1">
        <f t="shared" si="5"/>
        <v>104</v>
      </c>
      <c r="C105" s="1" t="s">
        <v>31</v>
      </c>
      <c r="D105" s="17"/>
      <c r="E105" s="14" t="str">
        <f t="shared" si="3"/>
        <v/>
      </c>
      <c r="F105" s="11" t="str" cm="1">
        <f t="array" ref="F105">IF(D105="","",IF($N$11="ENTER INITIALS","",IF(AND(V427&gt;=33,V429&gt;=33),"Inconclusive",_xlfn.IFS(X427+X429=2,"Positive",X426+X427=2,"N1 Rerun",X428+X429=2,"N1 Rerun",X427+X429=1,"Rerun",X426+X428+X427+X429=0,"Rerun",X427+X429=0,"Negative"))))</f>
        <v/>
      </c>
      <c r="G105" s="18"/>
      <c r="H105" s="18"/>
      <c r="I105" s="18"/>
      <c r="J105" s="18"/>
      <c r="K105" s="18"/>
      <c r="L105" s="11" t="str" cm="1">
        <f t="array" ref="L105">_xlfn.IFS(K105="","",K105=F105,"VALIDATED",K105&lt;&gt;F105,"NOT VALIDATED")</f>
        <v/>
      </c>
      <c r="P105" s="1" t="str">
        <f t="shared" si="4"/>
        <v/>
      </c>
      <c r="Q105" s="1" t="s">
        <v>145</v>
      </c>
      <c r="R105" s="1" t="s">
        <v>33</v>
      </c>
      <c r="S105" s="1" t="s">
        <v>34</v>
      </c>
      <c r="T105" s="1" t="s">
        <v>28</v>
      </c>
      <c r="U105" s="1" t="s">
        <v>144</v>
      </c>
      <c r="W105" s="1" t="str">
        <f>IF($N$11="ENTER INITIALS","",IF(V105="","NO",IF(V105&lt;33,"YES","NO")))</f>
        <v/>
      </c>
      <c r="X105" s="5" t="e" cm="1">
        <f t="array" ref="X105">_xlfn.IFS(W105="YES",1,W105="NO",0,W105="NO AMP",0)</f>
        <v>#N/A</v>
      </c>
      <c r="Y105" s="10">
        <v>23</v>
      </c>
    </row>
    <row r="106" spans="1:25">
      <c r="A106" s="1">
        <v>2</v>
      </c>
      <c r="B106" s="1">
        <f t="shared" si="5"/>
        <v>105</v>
      </c>
      <c r="C106" s="1" t="s">
        <v>36</v>
      </c>
      <c r="D106" s="17"/>
      <c r="E106" s="14" t="str">
        <f t="shared" si="3"/>
        <v/>
      </c>
      <c r="F106" s="11" t="str" cm="1">
        <f t="array" ref="F106">IF(D106="","",IF($N$11="ENTER INITIALS","",IF(AND(V431&gt;=33,V433&gt;=33),"Inconclusive",_xlfn.IFS(X431+X433=2,"Positive",X430+X431=2,"N1 Rerun",X432+X433=2,"N1 Rerun",X431+X433=1,"Rerun",X430+X432+X431+X433=0,"Rerun",X431+X433=0,"Negative"))))</f>
        <v/>
      </c>
      <c r="G106" s="18"/>
      <c r="H106" s="18"/>
      <c r="I106" s="18"/>
      <c r="J106" s="18"/>
      <c r="K106" s="18"/>
      <c r="L106" s="11" t="str" cm="1">
        <f t="array" ref="L106">_xlfn.IFS(K106="","",K106=F106,"VALIDATED",K106&lt;&gt;F106,"NOT VALIDATED")</f>
        <v/>
      </c>
      <c r="P106" s="1" t="str">
        <f t="shared" si="4"/>
        <v/>
      </c>
      <c r="Q106" s="1" t="s">
        <v>146</v>
      </c>
      <c r="R106" s="1" t="s">
        <v>26</v>
      </c>
      <c r="S106" s="1" t="s">
        <v>27</v>
      </c>
      <c r="T106" s="1" t="s">
        <v>28</v>
      </c>
      <c r="U106" s="1" t="s">
        <v>147</v>
      </c>
      <c r="W106" s="1" t="str">
        <f>IF($N$11="ENTER INITIALS","",IF(V106="","INVALID",IF(V106&lt;33,"VALID","INVALID")))</f>
        <v/>
      </c>
      <c r="X106" s="5" t="e" cm="1">
        <f t="array" ref="X106">_xlfn.IFS(W106="VALID",1,W106="INVALID",0,W106="NO AMP",0)</f>
        <v>#N/A</v>
      </c>
      <c r="Y106" s="10">
        <v>24</v>
      </c>
    </row>
    <row r="107" spans="1:25">
      <c r="A107" s="1">
        <v>2</v>
      </c>
      <c r="B107" s="1">
        <f t="shared" si="5"/>
        <v>106</v>
      </c>
      <c r="C107" s="1" t="s">
        <v>40</v>
      </c>
      <c r="D107" s="17"/>
      <c r="E107" s="14" t="str">
        <f t="shared" si="3"/>
        <v/>
      </c>
      <c r="F107" s="11" t="str" cm="1">
        <f t="array" ref="F107">IF(D107="","",IF($N$11="ENTER INITIALS","",IF(AND(V435&gt;=33,V437&gt;=33),"Inconclusive",_xlfn.IFS(X435+X437=2,"Positive",X434+X435=2,"N1 Rerun",X436+X437=2,"N1 Rerun",X435+X437=1,"Rerun",X434+X436+X435+X437=0,"Rerun",X435+X437=0,"Negative"))))</f>
        <v/>
      </c>
      <c r="G107" s="18"/>
      <c r="H107" s="18"/>
      <c r="I107" s="18"/>
      <c r="J107" s="18"/>
      <c r="K107" s="18"/>
      <c r="L107" s="11" t="str" cm="1">
        <f t="array" ref="L107">_xlfn.IFS(K107="","",K107=F107,"VALIDATED",K107&lt;&gt;F107,"NOT VALIDATED")</f>
        <v/>
      </c>
      <c r="P107" s="1" t="str">
        <f t="shared" si="4"/>
        <v/>
      </c>
      <c r="Q107" s="1" t="s">
        <v>146</v>
      </c>
      <c r="R107" s="1" t="s">
        <v>33</v>
      </c>
      <c r="S107" s="1" t="s">
        <v>34</v>
      </c>
      <c r="T107" s="1" t="s">
        <v>28</v>
      </c>
      <c r="U107" s="1" t="s">
        <v>147</v>
      </c>
      <c r="W107" s="1" t="str">
        <f>IF($N$11="ENTER INITIALS","",IF(V107="","NO",IF(V107&lt;33,"YES","NO")))</f>
        <v/>
      </c>
      <c r="X107" s="5" t="e" cm="1">
        <f t="array" ref="X107">_xlfn.IFS(W107="YES",1,W107="NO",0,W107="NO AMP",0)</f>
        <v>#N/A</v>
      </c>
      <c r="Y107" s="10">
        <v>24</v>
      </c>
    </row>
    <row r="108" spans="1:25">
      <c r="A108" s="1">
        <v>2</v>
      </c>
      <c r="B108" s="1">
        <f t="shared" si="5"/>
        <v>107</v>
      </c>
      <c r="C108" s="1" t="s">
        <v>42</v>
      </c>
      <c r="D108" s="17"/>
      <c r="E108" s="14" t="str">
        <f t="shared" si="3"/>
        <v/>
      </c>
      <c r="F108" s="11" t="str" cm="1">
        <f t="array" ref="F108">IF(D108="","",IF($N$11="ENTER INITIALS","",IF(AND(V439&gt;=33,V441&gt;=33),"Inconclusive",_xlfn.IFS(X439+X441=2,"Positive",X438+X439=2,"N1 Rerun",X440+X441=2,"N1 Rerun",X439+X441=1,"Rerun",X438+X440+X439+X441=0,"Rerun",X439+X441=0,"Negative"))))</f>
        <v/>
      </c>
      <c r="G108" s="18"/>
      <c r="H108" s="18"/>
      <c r="I108" s="18"/>
      <c r="J108" s="18"/>
      <c r="K108" s="18"/>
      <c r="L108" s="11" t="str" cm="1">
        <f t="array" ref="L108">_xlfn.IFS(K108="","",K108=F108,"VALIDATED",K108&lt;&gt;F108,"NOT VALIDATED")</f>
        <v/>
      </c>
      <c r="P108" s="1" t="str">
        <f t="shared" si="4"/>
        <v/>
      </c>
      <c r="Q108" s="1" t="s">
        <v>148</v>
      </c>
      <c r="R108" s="1" t="s">
        <v>26</v>
      </c>
      <c r="S108" s="1" t="s">
        <v>27</v>
      </c>
      <c r="T108" s="1" t="s">
        <v>28</v>
      </c>
      <c r="U108" s="1" t="s">
        <v>147</v>
      </c>
      <c r="W108" s="1" t="str">
        <f>IF($N$11="ENTER INITIALS","",IF(V108="","INVALID",IF(V108&lt;33,"VALID","INVALID")))</f>
        <v/>
      </c>
      <c r="X108" s="5" t="e" cm="1">
        <f t="array" ref="X108">_xlfn.IFS(W108="VALID",1,W108="INVALID",0,W108="NO AMP",0)</f>
        <v>#N/A</v>
      </c>
      <c r="Y108" s="10">
        <v>24</v>
      </c>
    </row>
    <row r="109" spans="1:25">
      <c r="A109" s="1">
        <v>2</v>
      </c>
      <c r="B109" s="1">
        <f t="shared" si="5"/>
        <v>108</v>
      </c>
      <c r="C109" s="1" t="s">
        <v>49</v>
      </c>
      <c r="D109" s="17"/>
      <c r="E109" s="14" t="str">
        <f t="shared" si="3"/>
        <v/>
      </c>
      <c r="F109" s="11" t="str" cm="1">
        <f t="array" ref="F109">IF(D109="","",IF($N$11="ENTER INITIALS","",IF(AND(V443&gt;=33,V445&gt;=33),"Inconclusive",_xlfn.IFS(X443+X445=2,"Positive",X442+X443=2,"N1 Rerun",X444+X445=2,"N1 Rerun",X443+X445=1,"Rerun",X442+X444+X443+X445=0,"Rerun",X443+X445=0,"Negative"))))</f>
        <v/>
      </c>
      <c r="G109" s="18"/>
      <c r="H109" s="18"/>
      <c r="I109" s="18"/>
      <c r="J109" s="18"/>
      <c r="K109" s="18"/>
      <c r="L109" s="11" t="str" cm="1">
        <f t="array" ref="L109">_xlfn.IFS(K109="","",K109=F109,"VALIDATED",K109&lt;&gt;F109,"NOT VALIDATED")</f>
        <v/>
      </c>
      <c r="P109" s="1" t="str">
        <f t="shared" si="4"/>
        <v/>
      </c>
      <c r="Q109" s="1" t="s">
        <v>148</v>
      </c>
      <c r="R109" s="1" t="s">
        <v>33</v>
      </c>
      <c r="S109" s="1" t="s">
        <v>34</v>
      </c>
      <c r="T109" s="1" t="s">
        <v>28</v>
      </c>
      <c r="U109" s="1" t="s">
        <v>147</v>
      </c>
      <c r="W109" s="1" t="str">
        <f>IF($N$11="ENTER INITIALS","",IF(V109="","NO",IF(V109&lt;33,"YES","NO")))</f>
        <v/>
      </c>
      <c r="X109" s="5" t="e" cm="1">
        <f t="array" ref="X109">_xlfn.IFS(W109="YES",1,W109="NO",0,W109="NO AMP",0)</f>
        <v>#N/A</v>
      </c>
      <c r="Y109" s="10">
        <v>24</v>
      </c>
    </row>
    <row r="110" spans="1:25">
      <c r="A110" s="1">
        <v>4</v>
      </c>
      <c r="B110" s="1">
        <f t="shared" si="5"/>
        <v>109</v>
      </c>
      <c r="C110" s="1" t="s">
        <v>22</v>
      </c>
      <c r="D110" s="17"/>
      <c r="E110" s="14" t="str">
        <f t="shared" si="3"/>
        <v/>
      </c>
      <c r="F110" s="11" t="str" cm="1">
        <f t="array" ref="F110">IF(D110="","",IF($N$11="ENTER INITIALS","",IF(AND(V447&gt;=33,V449&gt;=33),"Inconclusive",_xlfn.IFS(X447+X449=2,"Positive",X446+X447=2,"N1 Rerun",X448+X449=2,"N1 Rerun",X447+X449=1,"Rerun",X446+X448+X447+X449=0,"Rerun",X447+X449=0,"Negative"))))</f>
        <v/>
      </c>
      <c r="G110" s="18"/>
      <c r="H110" s="18"/>
      <c r="I110" s="18"/>
      <c r="J110" s="18"/>
      <c r="K110" s="18"/>
      <c r="L110" s="11" t="str" cm="1">
        <f t="array" ref="L110">_xlfn.IFS(K110="","",K110=F110,"VALIDATED",K110&lt;&gt;F110,"NOT VALIDATED")</f>
        <v/>
      </c>
      <c r="P110" s="1" t="str">
        <f t="shared" si="4"/>
        <v/>
      </c>
      <c r="Q110" s="1" t="s">
        <v>149</v>
      </c>
      <c r="R110" s="1" t="s">
        <v>26</v>
      </c>
      <c r="S110" s="1" t="s">
        <v>27</v>
      </c>
      <c r="T110" s="1" t="s">
        <v>28</v>
      </c>
      <c r="U110" s="1" t="s">
        <v>150</v>
      </c>
      <c r="W110" s="1" t="str">
        <f>IF($N$11="ENTER INITIALS","",IF(V110="","INVALID",IF(V110&lt;33,"VALID","INVALID")))</f>
        <v/>
      </c>
      <c r="X110" s="5" t="e" cm="1">
        <f t="array" ref="X110">_xlfn.IFS(W110="VALID",1,W110="INVALID",0,W110="NO AMP",0)</f>
        <v>#N/A</v>
      </c>
      <c r="Y110" s="10">
        <v>25</v>
      </c>
    </row>
    <row r="111" spans="1:25">
      <c r="A111" s="1">
        <v>4</v>
      </c>
      <c r="B111" s="1">
        <f t="shared" si="5"/>
        <v>110</v>
      </c>
      <c r="C111" s="1" t="s">
        <v>31</v>
      </c>
      <c r="D111" s="17"/>
      <c r="E111" s="14" t="str">
        <f t="shared" si="3"/>
        <v/>
      </c>
      <c r="F111" s="11" t="str" cm="1">
        <f t="array" ref="F111">IF(D111="","",IF($N$11="ENTER INITIALS","",IF(AND(V451&gt;=33,V453&gt;=33),"Inconclusive",_xlfn.IFS(X451+X453=2,"Positive",X450+X451=2,"N1 Rerun",X452+X453=2,"N1 Rerun",X451+X453=1,"Rerun",X450+X452+X451+X453=0,"Rerun",X451+X453=0,"Negative"))))</f>
        <v/>
      </c>
      <c r="G111" s="18"/>
      <c r="H111" s="18"/>
      <c r="I111" s="18"/>
      <c r="J111" s="18"/>
      <c r="K111" s="18"/>
      <c r="L111" s="11" t="str" cm="1">
        <f t="array" ref="L111">_xlfn.IFS(K111="","",K111=F111,"VALIDATED",K111&lt;&gt;F111,"NOT VALIDATED")</f>
        <v/>
      </c>
      <c r="P111" s="1" t="str">
        <f t="shared" si="4"/>
        <v/>
      </c>
      <c r="Q111" s="1" t="s">
        <v>149</v>
      </c>
      <c r="R111" s="1" t="s">
        <v>33</v>
      </c>
      <c r="S111" s="1" t="s">
        <v>34</v>
      </c>
      <c r="T111" s="1" t="s">
        <v>28</v>
      </c>
      <c r="U111" s="1" t="s">
        <v>150</v>
      </c>
      <c r="W111" s="1" t="str">
        <f>IF($N$11="ENTER INITIALS","",IF(V111="","NO",IF(V111&lt;33,"YES","NO")))</f>
        <v/>
      </c>
      <c r="X111" s="5" t="e" cm="1">
        <f t="array" ref="X111">_xlfn.IFS(W111="YES",1,W111="NO",0,W111="NO AMP",0)</f>
        <v>#N/A</v>
      </c>
      <c r="Y111" s="10">
        <v>25</v>
      </c>
    </row>
    <row r="112" spans="1:25">
      <c r="A112" s="1">
        <v>4</v>
      </c>
      <c r="B112" s="1">
        <f t="shared" si="5"/>
        <v>111</v>
      </c>
      <c r="C112" s="1" t="s">
        <v>36</v>
      </c>
      <c r="D112" s="17"/>
      <c r="E112" s="14" t="str">
        <f t="shared" si="3"/>
        <v/>
      </c>
      <c r="F112" s="11" t="str" cm="1">
        <f t="array" ref="F112">IF(D112="","",IF($N$11="ENTER INITIALS","",IF(AND(V455&gt;=33,V457&gt;=33),"Inconclusive",_xlfn.IFS(X455+X457=2,"Positive",X454+X455=2,"N1 Rerun",X456+X457=2,"N1 Rerun",X455+X457=1,"Rerun",X454+X456+X455+X457=0,"Rerun",X455+X457=0,"Negative"))))</f>
        <v/>
      </c>
      <c r="G112" s="18"/>
      <c r="H112" s="18"/>
      <c r="I112" s="18"/>
      <c r="J112" s="18"/>
      <c r="K112" s="18"/>
      <c r="L112" s="11" t="str" cm="1">
        <f t="array" ref="L112">_xlfn.IFS(K112="","",K112=F112,"VALIDATED",K112&lt;&gt;F112,"NOT VALIDATED")</f>
        <v/>
      </c>
      <c r="P112" s="1" t="str">
        <f t="shared" si="4"/>
        <v/>
      </c>
      <c r="Q112" s="1" t="s">
        <v>151</v>
      </c>
      <c r="R112" s="1" t="s">
        <v>26</v>
      </c>
      <c r="S112" s="1" t="s">
        <v>27</v>
      </c>
      <c r="T112" s="1" t="s">
        <v>28</v>
      </c>
      <c r="U112" s="1" t="s">
        <v>150</v>
      </c>
      <c r="W112" s="1" t="str">
        <f>IF($N$11="ENTER INITIALS","",IF(V112="","INVALID",IF(V112&lt;33,"VALID","INVALID")))</f>
        <v/>
      </c>
      <c r="X112" s="5" t="e" cm="1">
        <f t="array" ref="X112">_xlfn.IFS(W112="VALID",1,W112="INVALID",0,W112="NO AMP",0)</f>
        <v>#N/A</v>
      </c>
      <c r="Y112" s="10">
        <v>25</v>
      </c>
    </row>
    <row r="113" spans="1:25">
      <c r="A113" s="1">
        <v>4</v>
      </c>
      <c r="B113" s="1">
        <f t="shared" si="5"/>
        <v>112</v>
      </c>
      <c r="C113" s="1" t="s">
        <v>40</v>
      </c>
      <c r="D113" s="17"/>
      <c r="E113" s="14" t="str">
        <f t="shared" si="3"/>
        <v/>
      </c>
      <c r="F113" s="11" t="str" cm="1">
        <f t="array" ref="F113">IF(D113="","",IF($N$11="ENTER INITIALS","",IF(AND(V459&gt;=33,V461&gt;=33),"Inconclusive",_xlfn.IFS(X459+X461=2,"Positive",X458+X459=2,"N1 Rerun",X460+X461=2,"N1 Rerun",X459+X461=1,"Rerun",X458+X460+X459+X461=0,"Rerun",X459+X461=0,"Negative"))))</f>
        <v/>
      </c>
      <c r="G113" s="18"/>
      <c r="H113" s="18"/>
      <c r="I113" s="18"/>
      <c r="J113" s="18"/>
      <c r="K113" s="18"/>
      <c r="L113" s="11" t="str" cm="1">
        <f t="array" ref="L113">_xlfn.IFS(K113="","",K113=F113,"VALIDATED",K113&lt;&gt;F113,"NOT VALIDATED")</f>
        <v/>
      </c>
      <c r="P113" s="1" t="str">
        <f t="shared" si="4"/>
        <v/>
      </c>
      <c r="Q113" s="1" t="s">
        <v>151</v>
      </c>
      <c r="R113" s="1" t="s">
        <v>33</v>
      </c>
      <c r="S113" s="1" t="s">
        <v>34</v>
      </c>
      <c r="T113" s="1" t="s">
        <v>28</v>
      </c>
      <c r="U113" s="1" t="s">
        <v>150</v>
      </c>
      <c r="W113" s="1" t="str">
        <f>IF($N$11="ENTER INITIALS","",IF(V113="","NO",IF(V113&lt;33,"YES","NO")))</f>
        <v/>
      </c>
      <c r="X113" s="5" t="e" cm="1">
        <f t="array" ref="X113">_xlfn.IFS(W113="YES",1,W113="NO",0,W113="NO AMP",0)</f>
        <v>#N/A</v>
      </c>
      <c r="Y113" s="10">
        <v>25</v>
      </c>
    </row>
    <row r="114" spans="1:25">
      <c r="A114" s="1">
        <v>4</v>
      </c>
      <c r="B114" s="1">
        <f t="shared" si="5"/>
        <v>113</v>
      </c>
      <c r="C114" s="1" t="s">
        <v>42</v>
      </c>
      <c r="D114" s="17"/>
      <c r="E114" s="14" t="str">
        <f t="shared" si="3"/>
        <v/>
      </c>
      <c r="F114" s="11" t="str" cm="1">
        <f t="array" ref="F114">IF(D114="","",IF($N$11="ENTER INITIALS","",IF(AND(V463&gt;=33,V465&gt;=33),"Inconclusive",_xlfn.IFS(X463+X465=2,"Positive",X462+X463=2,"N1 Rerun",X464+X465=2,"N1 Rerun",X463+X465=1,"Rerun",X462+X464+X463+X465=0,"Rerun",X463+X465=0,"Negative"))))</f>
        <v/>
      </c>
      <c r="G114" s="18"/>
      <c r="H114" s="18"/>
      <c r="I114" s="18"/>
      <c r="J114" s="18"/>
      <c r="K114" s="18"/>
      <c r="L114" s="11" t="str" cm="1">
        <f t="array" ref="L114">_xlfn.IFS(K114="","",K114=F114,"VALIDATED",K114&lt;&gt;F114,"NOT VALIDATED")</f>
        <v/>
      </c>
      <c r="P114" s="1" t="str">
        <f t="shared" si="4"/>
        <v/>
      </c>
      <c r="Q114" s="1" t="s">
        <v>152</v>
      </c>
      <c r="R114" s="1" t="s">
        <v>26</v>
      </c>
      <c r="S114" s="1" t="s">
        <v>27</v>
      </c>
      <c r="T114" s="1" t="s">
        <v>28</v>
      </c>
      <c r="U114" s="1" t="s">
        <v>153</v>
      </c>
      <c r="W114" s="1" t="str">
        <f>IF($N$11="ENTER INITIALS","",IF(V114="","INVALID",IF(V114&lt;33,"VALID","INVALID")))</f>
        <v/>
      </c>
      <c r="X114" s="5" t="e" cm="1">
        <f t="array" ref="X114">_xlfn.IFS(W114="VALID",1,W114="INVALID",0,W114="NO AMP",0)</f>
        <v>#N/A</v>
      </c>
      <c r="Y114" s="10">
        <v>26</v>
      </c>
    </row>
    <row r="115" spans="1:25">
      <c r="A115" s="1">
        <v>4</v>
      </c>
      <c r="B115" s="1">
        <f t="shared" si="5"/>
        <v>114</v>
      </c>
      <c r="C115" s="1" t="s">
        <v>49</v>
      </c>
      <c r="D115" s="17"/>
      <c r="E115" s="14" t="str">
        <f t="shared" si="3"/>
        <v/>
      </c>
      <c r="F115" s="11" t="str" cm="1">
        <f t="array" ref="F115">IF(D115="","",IF($N$11="ENTER INITIALS","",IF(AND(V467&gt;=33,V469&gt;=33),"Inconclusive",_xlfn.IFS(X467+X469=2,"Positive",X466+X467=2,"N1 Rerun",X468+X469=2,"N1 Rerun",X467+X469=1,"Rerun",X466+X468+X467+X469=0,"Rerun",X467+X469=0,"Negative"))))</f>
        <v/>
      </c>
      <c r="G115" s="18"/>
      <c r="H115" s="18"/>
      <c r="I115" s="18"/>
      <c r="J115" s="18"/>
      <c r="K115" s="18"/>
      <c r="L115" s="11" t="str" cm="1">
        <f t="array" ref="L115">_xlfn.IFS(K115="","",K115=F115,"VALIDATED",K115&lt;&gt;F115,"NOT VALIDATED")</f>
        <v/>
      </c>
      <c r="P115" s="1" t="str">
        <f t="shared" si="4"/>
        <v/>
      </c>
      <c r="Q115" s="1" t="s">
        <v>152</v>
      </c>
      <c r="R115" s="1" t="s">
        <v>33</v>
      </c>
      <c r="S115" s="1" t="s">
        <v>34</v>
      </c>
      <c r="T115" s="1" t="s">
        <v>28</v>
      </c>
      <c r="U115" s="1" t="s">
        <v>153</v>
      </c>
      <c r="W115" s="1" t="str">
        <f>IF($N$11="ENTER INITIALS","",IF(V115="","NO",IF(V115&lt;33,"YES","NO")))</f>
        <v/>
      </c>
      <c r="X115" s="5" t="e" cm="1">
        <f t="array" ref="X115">_xlfn.IFS(W115="YES",1,W115="NO",0,W115="NO AMP",0)</f>
        <v>#N/A</v>
      </c>
      <c r="Y115" s="10">
        <v>26</v>
      </c>
    </row>
    <row r="116" spans="1:25">
      <c r="A116" s="1">
        <v>5</v>
      </c>
      <c r="B116" s="1">
        <f t="shared" si="5"/>
        <v>115</v>
      </c>
      <c r="C116" s="1" t="s">
        <v>22</v>
      </c>
      <c r="D116" s="17"/>
      <c r="E116" s="14" t="str">
        <f t="shared" si="3"/>
        <v/>
      </c>
      <c r="F116" s="11" t="str" cm="1">
        <f t="array" ref="F116">IF(D116="","",IF($N$11="ENTER INITIALS","",IF(AND(V471&gt;=33,V473&gt;=33),"Inconclusive",_xlfn.IFS(X471+X473=2,"Positive",X470+X471=2,"N1 Rerun",X472+X473=2,"N1 Rerun",X471+X473=1,"Rerun",X470+X472+X471+X473=0,"Rerun",X471+X473=0,"Negative"))))</f>
        <v/>
      </c>
      <c r="G116" s="18"/>
      <c r="H116" s="18"/>
      <c r="I116" s="18"/>
      <c r="J116" s="18"/>
      <c r="K116" s="18"/>
      <c r="L116" s="11" t="str" cm="1">
        <f t="array" ref="L116">_xlfn.IFS(K116="","",K116=F116,"VALIDATED",K116&lt;&gt;F116,"NOT VALIDATED")</f>
        <v/>
      </c>
      <c r="P116" s="1" t="str">
        <f t="shared" si="4"/>
        <v/>
      </c>
      <c r="Q116" s="1" t="s">
        <v>154</v>
      </c>
      <c r="R116" s="1" t="s">
        <v>26</v>
      </c>
      <c r="S116" s="1" t="s">
        <v>27</v>
      </c>
      <c r="T116" s="1" t="s">
        <v>28</v>
      </c>
      <c r="U116" s="1" t="s">
        <v>153</v>
      </c>
      <c r="W116" s="1" t="str">
        <f>IF($N$11="ENTER INITIALS","",IF(V116="","INVALID",IF(V116&lt;33,"VALID","INVALID")))</f>
        <v/>
      </c>
      <c r="X116" s="5" t="e" cm="1">
        <f t="array" ref="X116">_xlfn.IFS(W116="VALID",1,W116="INVALID",0,W116="NO AMP",0)</f>
        <v>#N/A</v>
      </c>
      <c r="Y116" s="10">
        <v>26</v>
      </c>
    </row>
    <row r="117" spans="1:25">
      <c r="A117" s="1">
        <v>5</v>
      </c>
      <c r="B117" s="1">
        <f t="shared" si="5"/>
        <v>116</v>
      </c>
      <c r="C117" s="1" t="s">
        <v>31</v>
      </c>
      <c r="D117" s="17"/>
      <c r="E117" s="14" t="str">
        <f t="shared" si="3"/>
        <v/>
      </c>
      <c r="F117" s="11" t="str" cm="1">
        <f t="array" ref="F117">IF(D117="","",IF($N$11="ENTER INITIALS","",IF(AND(V475&gt;=33,V477&gt;=33),"Inconclusive",_xlfn.IFS(X475+X477=2,"Positive",X474+X475=2,"N1 Rerun",X476+X477=2,"N1 Rerun",X475+X477=1,"Rerun",X474+X476+X475+X477=0,"Rerun",X475+X477=0,"Negative"))))</f>
        <v/>
      </c>
      <c r="G117" s="18"/>
      <c r="H117" s="18"/>
      <c r="I117" s="18"/>
      <c r="J117" s="18"/>
      <c r="K117" s="18"/>
      <c r="L117" s="11" t="str" cm="1">
        <f t="array" ref="L117">_xlfn.IFS(K117="","",K117=F117,"VALIDATED",K117&lt;&gt;F117,"NOT VALIDATED")</f>
        <v/>
      </c>
      <c r="P117" s="1" t="str">
        <f t="shared" si="4"/>
        <v/>
      </c>
      <c r="Q117" s="1" t="s">
        <v>154</v>
      </c>
      <c r="R117" s="1" t="s">
        <v>33</v>
      </c>
      <c r="S117" s="1" t="s">
        <v>34</v>
      </c>
      <c r="T117" s="1" t="s">
        <v>28</v>
      </c>
      <c r="U117" s="1" t="s">
        <v>153</v>
      </c>
      <c r="W117" s="1" t="str">
        <f>IF($N$11="ENTER INITIALS","",IF(V117="","NO",IF(V117&lt;33,"YES","NO")))</f>
        <v/>
      </c>
      <c r="X117" s="5" t="e" cm="1">
        <f t="array" ref="X117">_xlfn.IFS(W117="YES",1,W117="NO",0,W117="NO AMP",0)</f>
        <v>#N/A</v>
      </c>
      <c r="Y117" s="10">
        <v>26</v>
      </c>
    </row>
    <row r="118" spans="1:25">
      <c r="A118" s="1">
        <v>5</v>
      </c>
      <c r="B118" s="1">
        <f t="shared" si="5"/>
        <v>117</v>
      </c>
      <c r="C118" s="1" t="s">
        <v>36</v>
      </c>
      <c r="D118" s="17"/>
      <c r="E118" s="14" t="str">
        <f t="shared" si="3"/>
        <v/>
      </c>
      <c r="F118" s="11" t="str" cm="1">
        <f t="array" ref="F118">IF(D118="","",IF($N$11="ENTER INITIALS","",IF(AND(V479&gt;=33,V481&gt;=33),"Inconclusive",_xlfn.IFS(X479+X481=2,"Positive",X478+X479=2,"N1 Rerun",X480+X481=2,"N1 Rerun",X479+X481=1,"Rerun",X478+X480+X479+X481=0,"Rerun",X479+X481=0,"Negative"))))</f>
        <v/>
      </c>
      <c r="G118" s="18"/>
      <c r="H118" s="18"/>
      <c r="I118" s="18"/>
      <c r="J118" s="18"/>
      <c r="K118" s="18"/>
      <c r="L118" s="11" t="str" cm="1">
        <f t="array" ref="L118">_xlfn.IFS(K118="","",K118=F118,"VALIDATED",K118&lt;&gt;F118,"NOT VALIDATED")</f>
        <v/>
      </c>
      <c r="P118" s="1" t="str">
        <f t="shared" si="4"/>
        <v/>
      </c>
      <c r="Q118" s="1" t="s">
        <v>155</v>
      </c>
      <c r="R118" s="1" t="s">
        <v>26</v>
      </c>
      <c r="S118" s="1" t="s">
        <v>27</v>
      </c>
      <c r="T118" s="1" t="s">
        <v>28</v>
      </c>
      <c r="U118" s="1" t="s">
        <v>156</v>
      </c>
      <c r="W118" s="1" t="str">
        <f>IF($N$11="ENTER INITIALS","",IF(V118="","INVALID",IF(V118&lt;33,"VALID","INVALID")))</f>
        <v/>
      </c>
      <c r="X118" s="5" t="e" cm="1">
        <f t="array" ref="X118">_xlfn.IFS(W118="VALID",1,W118="INVALID",0,W118="NO AMP",0)</f>
        <v>#N/A</v>
      </c>
      <c r="Y118" s="10">
        <v>27</v>
      </c>
    </row>
    <row r="119" spans="1:25">
      <c r="A119" s="1">
        <v>5</v>
      </c>
      <c r="B119" s="1">
        <f t="shared" si="5"/>
        <v>118</v>
      </c>
      <c r="C119" s="1" t="s">
        <v>40</v>
      </c>
      <c r="D119" s="17"/>
      <c r="E119" s="14" t="str">
        <f t="shared" si="3"/>
        <v/>
      </c>
      <c r="F119" s="11" t="str" cm="1">
        <f t="array" ref="F119">IF(D119="","",IF($N$11="ENTER INITIALS","",IF(AND(V483&gt;=33,V485&gt;=33),"Inconclusive",_xlfn.IFS(X483+X485=2,"Positive",X482+X483=2,"N1 Rerun",X484+X485=2,"N1 Rerun",X483+X485=1,"Rerun",X482+X484+X483+X485=0,"Rerun",X483+X485=0,"Negative"))))</f>
        <v/>
      </c>
      <c r="G119" s="18"/>
      <c r="H119" s="18"/>
      <c r="I119" s="18"/>
      <c r="J119" s="18"/>
      <c r="K119" s="18"/>
      <c r="L119" s="11" t="str" cm="1">
        <f t="array" ref="L119">_xlfn.IFS(K119="","",K119=F119,"VALIDATED",K119&lt;&gt;F119,"NOT VALIDATED")</f>
        <v/>
      </c>
      <c r="P119" s="1" t="str">
        <f t="shared" si="4"/>
        <v/>
      </c>
      <c r="Q119" s="1" t="s">
        <v>155</v>
      </c>
      <c r="R119" s="1" t="s">
        <v>33</v>
      </c>
      <c r="S119" s="1" t="s">
        <v>34</v>
      </c>
      <c r="T119" s="1" t="s">
        <v>28</v>
      </c>
      <c r="U119" s="1" t="s">
        <v>156</v>
      </c>
      <c r="W119" s="1" t="str">
        <f>IF($N$11="ENTER INITIALS","",IF(V119="","NO",IF(V119&lt;33,"YES","NO")))</f>
        <v/>
      </c>
      <c r="X119" s="5" t="e" cm="1">
        <f t="array" ref="X119">_xlfn.IFS(W119="YES",1,W119="NO",0,W119="NO AMP",0)</f>
        <v>#N/A</v>
      </c>
      <c r="Y119" s="10">
        <v>27</v>
      </c>
    </row>
    <row r="120" spans="1:25">
      <c r="A120" s="1">
        <v>5</v>
      </c>
      <c r="B120" s="1">
        <f t="shared" si="5"/>
        <v>119</v>
      </c>
      <c r="C120" s="1" t="s">
        <v>42</v>
      </c>
      <c r="D120" s="17"/>
      <c r="E120" s="14" t="str">
        <f t="shared" si="3"/>
        <v/>
      </c>
      <c r="F120" s="11" t="str" cm="1">
        <f t="array" ref="F120">IF(D120="","",IF($N$11="ENTER INITIALS","",IF(AND(V487&gt;=33,V489&gt;=33),"Inconclusive",_xlfn.IFS(X487+X489=2,"Positive",X486+X487=2,"N1 Rerun",X488+X489=2,"N1 Rerun",X487+X489=1,"Rerun",X486+X488+X487+X489=0,"Rerun",X487+X489=0,"Negative"))))</f>
        <v/>
      </c>
      <c r="G120" s="18"/>
      <c r="H120" s="18"/>
      <c r="I120" s="18"/>
      <c r="J120" s="18"/>
      <c r="K120" s="18"/>
      <c r="L120" s="11" t="str" cm="1">
        <f t="array" ref="L120">_xlfn.IFS(K120="","",K120=F120,"VALIDATED",K120&lt;&gt;F120,"NOT VALIDATED")</f>
        <v/>
      </c>
      <c r="P120" s="1" t="str">
        <f t="shared" si="4"/>
        <v/>
      </c>
      <c r="Q120" s="1" t="s">
        <v>157</v>
      </c>
      <c r="R120" s="1" t="s">
        <v>26</v>
      </c>
      <c r="S120" s="1" t="s">
        <v>27</v>
      </c>
      <c r="T120" s="1" t="s">
        <v>28</v>
      </c>
      <c r="U120" s="1" t="s">
        <v>156</v>
      </c>
      <c r="W120" s="1" t="str">
        <f>IF($N$11="ENTER INITIALS","",IF(V120="","INVALID",IF(V120&lt;33,"VALID","INVALID")))</f>
        <v/>
      </c>
      <c r="X120" s="5" t="e" cm="1">
        <f t="array" ref="X120">_xlfn.IFS(W120="VALID",1,W120="INVALID",0,W120="NO AMP",0)</f>
        <v>#N/A</v>
      </c>
      <c r="Y120" s="10">
        <v>27</v>
      </c>
    </row>
    <row r="121" spans="1:25">
      <c r="A121" s="1">
        <v>5</v>
      </c>
      <c r="B121" s="1">
        <f t="shared" si="5"/>
        <v>120</v>
      </c>
      <c r="C121" s="1" t="s">
        <v>49</v>
      </c>
      <c r="D121" s="17"/>
      <c r="E121" s="14" t="str">
        <f t="shared" si="3"/>
        <v/>
      </c>
      <c r="F121" s="11" t="str" cm="1">
        <f t="array" ref="F121">IF(D121="","",IF($N$11="ENTER INITIALS","",IF(AND(V491&gt;=33,V493&gt;=33),"Inconclusive",_xlfn.IFS(X491+X493=2,"Positive",X490+X491=2,"N1 Rerun",X492+X493=2,"N1 Rerun",X491+X493=1,"Rerun",X490+X492+X491+X493=0,"Rerun",X491+X493=0,"Negative"))))</f>
        <v/>
      </c>
      <c r="G121" s="18"/>
      <c r="H121" s="18"/>
      <c r="I121" s="18"/>
      <c r="J121" s="18"/>
      <c r="K121" s="18"/>
      <c r="L121" s="11" t="str" cm="1">
        <f t="array" ref="L121">_xlfn.IFS(K121="","",K121=F121,"VALIDATED",K121&lt;&gt;F121,"NOT VALIDATED")</f>
        <v/>
      </c>
      <c r="P121" s="1" t="str">
        <f t="shared" si="4"/>
        <v/>
      </c>
      <c r="Q121" s="1" t="s">
        <v>157</v>
      </c>
      <c r="R121" s="1" t="s">
        <v>33</v>
      </c>
      <c r="S121" s="1" t="s">
        <v>34</v>
      </c>
      <c r="T121" s="1" t="s">
        <v>28</v>
      </c>
      <c r="U121" s="1" t="s">
        <v>156</v>
      </c>
      <c r="W121" s="1" t="str">
        <f>IF($N$11="ENTER INITIALS","",IF(V121="","NO",IF(V121&lt;33,"YES","NO")))</f>
        <v/>
      </c>
      <c r="X121" s="5" t="e" cm="1">
        <f t="array" ref="X121">_xlfn.IFS(W121="YES",1,W121="NO",0,W121="NO AMP",0)</f>
        <v>#N/A</v>
      </c>
      <c r="Y121" s="10">
        <v>27</v>
      </c>
    </row>
    <row r="122" spans="1:25">
      <c r="A122" s="1">
        <v>7</v>
      </c>
      <c r="B122" s="1">
        <f t="shared" si="5"/>
        <v>121</v>
      </c>
      <c r="C122" s="1" t="s">
        <v>22</v>
      </c>
      <c r="D122" s="17"/>
      <c r="E122" s="14" t="str">
        <f t="shared" si="3"/>
        <v/>
      </c>
      <c r="F122" s="11" t="str" cm="1">
        <f t="array" ref="F122">IF(D122="","",IF($N$11="ENTER INITIALS","",IF(AND(V495&gt;=33,V497&gt;=33),"Inconclusive",_xlfn.IFS(X495+X497=2,"Positive",X494+X495=2,"N1 Rerun",X496+X497=2,"N1 Rerun",X495+X497=1,"Rerun",X494+X496+X495+X497=0,"Rerun",X495+X497=0,"Negative"))))</f>
        <v/>
      </c>
      <c r="G122" s="18"/>
      <c r="H122" s="18"/>
      <c r="I122" s="18"/>
      <c r="J122" s="18"/>
      <c r="K122" s="18"/>
      <c r="L122" s="11" t="str" cm="1">
        <f t="array" ref="L122">_xlfn.IFS(K122="","",K122=F122,"VALIDATED",K122&lt;&gt;F122,"NOT VALIDATED")</f>
        <v/>
      </c>
      <c r="P122" s="1" t="str">
        <f t="shared" si="4"/>
        <v/>
      </c>
      <c r="Q122" s="1" t="s">
        <v>158</v>
      </c>
      <c r="R122" s="1" t="s">
        <v>26</v>
      </c>
      <c r="S122" s="1" t="s">
        <v>27</v>
      </c>
      <c r="T122" s="1" t="s">
        <v>28</v>
      </c>
      <c r="U122" s="1" t="s">
        <v>159</v>
      </c>
      <c r="W122" s="1" t="str">
        <f>IF($N$11="ENTER INITIALS","",IF(V122="","INVALID",IF(V122&lt;33,"VALID","INVALID")))</f>
        <v/>
      </c>
      <c r="X122" s="5" t="e" cm="1">
        <f t="array" ref="X122">_xlfn.IFS(W122="VALID",1,W122="INVALID",0,W122="NO AMP",0)</f>
        <v>#N/A</v>
      </c>
      <c r="Y122" s="10">
        <v>28</v>
      </c>
    </row>
    <row r="123" spans="1:25">
      <c r="A123" s="1">
        <v>7</v>
      </c>
      <c r="B123" s="1">
        <f t="shared" si="5"/>
        <v>122</v>
      </c>
      <c r="C123" s="1" t="s">
        <v>31</v>
      </c>
      <c r="D123" s="17"/>
      <c r="E123" s="14" t="str">
        <f t="shared" si="3"/>
        <v/>
      </c>
      <c r="F123" s="11" t="str" cm="1">
        <f t="array" ref="F123">IF(D123="","",IF($N$11="ENTER INITIALS","",IF(AND(V499&gt;=33,V501&gt;=33),"Inconclusive",_xlfn.IFS(X499+X501=2,"Positive",X498+X499=2,"N1 Rerun",X500+X501=2,"N1 Rerun",X499+X501=1,"Rerun",X498+X500+X499+X501=0,"Rerun",X499+X501=0,"Negative"))))</f>
        <v/>
      </c>
      <c r="G123" s="18"/>
      <c r="H123" s="18"/>
      <c r="I123" s="18"/>
      <c r="J123" s="18"/>
      <c r="K123" s="18"/>
      <c r="L123" s="11" t="str" cm="1">
        <f t="array" ref="L123">_xlfn.IFS(K123="","",K123=F123,"VALIDATED",K123&lt;&gt;F123,"NOT VALIDATED")</f>
        <v/>
      </c>
      <c r="P123" s="1" t="str">
        <f t="shared" si="4"/>
        <v/>
      </c>
      <c r="Q123" s="1" t="s">
        <v>158</v>
      </c>
      <c r="R123" s="1" t="s">
        <v>33</v>
      </c>
      <c r="S123" s="1" t="s">
        <v>34</v>
      </c>
      <c r="T123" s="1" t="s">
        <v>28</v>
      </c>
      <c r="U123" s="1" t="s">
        <v>159</v>
      </c>
      <c r="W123" s="1" t="str">
        <f>IF($N$11="ENTER INITIALS","",IF(V123="","NO",IF(V123&lt;33,"YES","NO")))</f>
        <v/>
      </c>
      <c r="X123" s="5" t="e" cm="1">
        <f t="array" ref="X123">_xlfn.IFS(W123="YES",1,W123="NO",0,W123="NO AMP",0)</f>
        <v>#N/A</v>
      </c>
      <c r="Y123" s="10">
        <v>28</v>
      </c>
    </row>
    <row r="124" spans="1:25">
      <c r="A124" s="1">
        <v>7</v>
      </c>
      <c r="B124" s="1">
        <f t="shared" si="5"/>
        <v>123</v>
      </c>
      <c r="C124" s="1" t="s">
        <v>36</v>
      </c>
      <c r="D124" s="17"/>
      <c r="E124" s="14" t="str">
        <f t="shared" si="3"/>
        <v/>
      </c>
      <c r="F124" s="11" t="str" cm="1">
        <f t="array" ref="F124">IF(D124="","",IF($N$11="ENTER INITIALS","",IF(AND(V503&gt;=33,V505&gt;=33),"Inconclusive",_xlfn.IFS(X503+X505=2,"Positive",X502+X503=2,"N1 Rerun",X504+X505=2,"N1 Rerun",X503+X505=1,"Rerun",X502+X504+X503+X505=0,"Rerun",X503+X505=0,"Negative"))))</f>
        <v/>
      </c>
      <c r="G124" s="18"/>
      <c r="H124" s="18"/>
      <c r="I124" s="18"/>
      <c r="J124" s="18"/>
      <c r="K124" s="18"/>
      <c r="L124" s="11" t="str" cm="1">
        <f t="array" ref="L124">_xlfn.IFS(K124="","",K124=F124,"VALIDATED",K124&lt;&gt;F124,"NOT VALIDATED")</f>
        <v/>
      </c>
      <c r="P124" s="1" t="str">
        <f t="shared" si="4"/>
        <v/>
      </c>
      <c r="Q124" s="1" t="s">
        <v>160</v>
      </c>
      <c r="R124" s="1" t="s">
        <v>26</v>
      </c>
      <c r="S124" s="1" t="s">
        <v>27</v>
      </c>
      <c r="T124" s="1" t="s">
        <v>28</v>
      </c>
      <c r="U124" s="1" t="s">
        <v>159</v>
      </c>
      <c r="W124" s="1" t="str">
        <f>IF($N$11="ENTER INITIALS","",IF(V124="","INVALID",IF(V124&lt;33,"VALID","INVALID")))</f>
        <v/>
      </c>
      <c r="X124" s="5" t="e" cm="1">
        <f t="array" ref="X124">_xlfn.IFS(W124="VALID",1,W124="INVALID",0,W124="NO AMP",0)</f>
        <v>#N/A</v>
      </c>
      <c r="Y124" s="10">
        <v>28</v>
      </c>
    </row>
    <row r="125" spans="1:25">
      <c r="A125" s="1">
        <v>7</v>
      </c>
      <c r="B125" s="1">
        <f t="shared" si="5"/>
        <v>124</v>
      </c>
      <c r="C125" s="1" t="s">
        <v>40</v>
      </c>
      <c r="D125" s="17"/>
      <c r="E125" s="14" t="str">
        <f t="shared" si="3"/>
        <v/>
      </c>
      <c r="F125" s="11" t="str" cm="1">
        <f t="array" ref="F125">IF(D125="","",IF($N$11="ENTER INITIALS","",IF(AND(V507&gt;=33,V509&gt;=33),"Inconclusive",_xlfn.IFS(X507+X509=2,"Positive",X506+X507=2,"N1 Rerun",X508+X509=2,"N1 Rerun",X507+X509=1,"Rerun",X506+X508+X507+X509=0,"Rerun",X507+X509=0,"Negative"))))</f>
        <v/>
      </c>
      <c r="G125" s="18"/>
      <c r="H125" s="18"/>
      <c r="I125" s="18"/>
      <c r="J125" s="18"/>
      <c r="K125" s="18"/>
      <c r="L125" s="11" t="str" cm="1">
        <f t="array" ref="L125">_xlfn.IFS(K125="","",K125=F125,"VALIDATED",K125&lt;&gt;F125,"NOT VALIDATED")</f>
        <v/>
      </c>
      <c r="P125" s="1" t="str">
        <f t="shared" si="4"/>
        <v/>
      </c>
      <c r="Q125" s="1" t="s">
        <v>160</v>
      </c>
      <c r="R125" s="1" t="s">
        <v>33</v>
      </c>
      <c r="S125" s="1" t="s">
        <v>34</v>
      </c>
      <c r="T125" s="1" t="s">
        <v>28</v>
      </c>
      <c r="U125" s="1" t="s">
        <v>159</v>
      </c>
      <c r="W125" s="1" t="str">
        <f>IF($N$11="ENTER INITIALS","",IF(V125="","NO",IF(V125&lt;33,"YES","NO")))</f>
        <v/>
      </c>
      <c r="X125" s="5" t="e" cm="1">
        <f t="array" ref="X125">_xlfn.IFS(W125="YES",1,W125="NO",0,W125="NO AMP",0)</f>
        <v>#N/A</v>
      </c>
      <c r="Y125" s="10">
        <v>28</v>
      </c>
    </row>
    <row r="126" spans="1:25">
      <c r="A126" s="1">
        <v>7</v>
      </c>
      <c r="B126" s="1">
        <f t="shared" si="5"/>
        <v>125</v>
      </c>
      <c r="C126" s="1" t="s">
        <v>42</v>
      </c>
      <c r="D126" s="17"/>
      <c r="E126" s="14" t="str">
        <f t="shared" si="3"/>
        <v/>
      </c>
      <c r="F126" s="11" t="str" cm="1">
        <f t="array" ref="F126">IF(D126="","",IF($N$11="ENTER INITIALS","",IF(AND(V511&gt;=33,V513&gt;=33),"Inconclusive",_xlfn.IFS(X511+X513=2,"Positive",X510+X511=2,"N1 Rerun",X512+X513=2,"N1 Rerun",X511+X513=1,"Rerun",X510+X512+X511+X513=0,"Rerun",X511+X513=0,"Negative"))))</f>
        <v/>
      </c>
      <c r="G126" s="18"/>
      <c r="H126" s="18"/>
      <c r="I126" s="19"/>
      <c r="J126" s="18"/>
      <c r="K126" s="18"/>
      <c r="L126" s="11" t="str" cm="1">
        <f t="array" ref="L126">_xlfn.IFS(K126="","",K126=F126,"VALIDATED",K126&lt;&gt;F126,"NOT VALIDATED")</f>
        <v/>
      </c>
      <c r="P126" s="1" t="str">
        <f t="shared" si="4"/>
        <v/>
      </c>
      <c r="Q126" s="1" t="s">
        <v>161</v>
      </c>
      <c r="R126" s="1" t="s">
        <v>26</v>
      </c>
      <c r="S126" s="1" t="s">
        <v>27</v>
      </c>
      <c r="T126" s="1" t="s">
        <v>28</v>
      </c>
      <c r="U126" s="1" t="s">
        <v>162</v>
      </c>
      <c r="W126" s="1" t="str">
        <f>IF($N$11="ENTER INITIALS","",IF(V126="","INVALID",IF(V126&lt;33,"VALID","INVALID")))</f>
        <v/>
      </c>
      <c r="X126" s="5" t="e" cm="1">
        <f t="array" ref="X126">_xlfn.IFS(W126="VALID",1,W126="INVALID",0,W126="NO AMP",0)</f>
        <v>#N/A</v>
      </c>
      <c r="Y126" s="10">
        <v>29</v>
      </c>
    </row>
    <row r="127" spans="1:25">
      <c r="A127" s="1">
        <v>7</v>
      </c>
      <c r="B127" s="1">
        <f t="shared" si="5"/>
        <v>126</v>
      </c>
      <c r="C127" s="1" t="s">
        <v>49</v>
      </c>
      <c r="D127" s="17"/>
      <c r="E127" s="14" t="str">
        <f t="shared" si="3"/>
        <v/>
      </c>
      <c r="F127" s="11" t="str" cm="1">
        <f t="array" ref="F127">IF(D127="","",IF($N$11="ENTER INITIALS","",IF(AND(V515&gt;=33,V517&gt;=33),"Inconclusive",_xlfn.IFS(X515+X517=2,"Positive",X514+X515=2,"N1 Rerun",X516+X517=2,"N1 Rerun",X515+X517=1,"Rerun",X514+X516+X515+X517=0,"Rerun",X515+X517=0,"Negative"))))</f>
        <v/>
      </c>
      <c r="G127" s="18"/>
      <c r="H127" s="18"/>
      <c r="I127" s="19"/>
      <c r="J127" s="18"/>
      <c r="K127" s="18"/>
      <c r="L127" s="11" t="str" cm="1">
        <f t="array" ref="L127">_xlfn.IFS(K127="","",K127=F127,"VALIDATED",K127&lt;&gt;F127,"NOT VALIDATED")</f>
        <v/>
      </c>
      <c r="P127" s="1" t="str">
        <f t="shared" si="4"/>
        <v/>
      </c>
      <c r="Q127" s="1" t="s">
        <v>161</v>
      </c>
      <c r="R127" s="1" t="s">
        <v>33</v>
      </c>
      <c r="S127" s="1" t="s">
        <v>34</v>
      </c>
      <c r="T127" s="1" t="s">
        <v>28</v>
      </c>
      <c r="U127" s="1" t="s">
        <v>162</v>
      </c>
      <c r="W127" s="1" t="str">
        <f>IF($N$11="ENTER INITIALS","",IF(V127="","NO",IF(V127&lt;33,"YES","NO")))</f>
        <v/>
      </c>
      <c r="X127" s="5" t="e" cm="1">
        <f t="array" ref="X127">_xlfn.IFS(W127="YES",1,W127="NO",0,W127="NO AMP",0)</f>
        <v>#N/A</v>
      </c>
      <c r="Y127" s="10">
        <v>29</v>
      </c>
    </row>
    <row r="128" spans="1:25">
      <c r="A128" s="1">
        <v>8</v>
      </c>
      <c r="B128" s="1">
        <f t="shared" si="5"/>
        <v>127</v>
      </c>
      <c r="C128" s="1" t="s">
        <v>22</v>
      </c>
      <c r="D128" s="17"/>
      <c r="E128" s="14" t="str">
        <f t="shared" si="3"/>
        <v/>
      </c>
      <c r="F128" s="11" t="str" cm="1">
        <f t="array" ref="F128">IF(D128="","",IF($N$11="ENTER INITIALS","",IF(AND(V519&gt;=33,V521&gt;=33),"Inconclusive",_xlfn.IFS(X519+X521=2,"Positive",X518+X519=2,"N1 Rerun",X520+X521=2,"N1 Rerun",X519+X521=1,"Rerun",X518+X520+X519+X521=0,"Rerun",X519+X521=0,"Negative"))))</f>
        <v/>
      </c>
      <c r="G128" s="18"/>
      <c r="H128" s="18"/>
      <c r="I128" s="19"/>
      <c r="J128" s="18"/>
      <c r="K128" s="18"/>
      <c r="L128" s="11" t="str" cm="1">
        <f t="array" ref="L128">_xlfn.IFS(K128="","",K128=F128,"VALIDATED",K128&lt;&gt;F128,"NOT VALIDATED")</f>
        <v/>
      </c>
      <c r="P128" s="1" t="str">
        <f t="shared" si="4"/>
        <v/>
      </c>
      <c r="Q128" s="1" t="s">
        <v>163</v>
      </c>
      <c r="R128" s="1" t="s">
        <v>26</v>
      </c>
      <c r="S128" s="1" t="s">
        <v>27</v>
      </c>
      <c r="T128" s="1" t="s">
        <v>28</v>
      </c>
      <c r="U128" s="1" t="s">
        <v>162</v>
      </c>
      <c r="W128" s="1" t="str">
        <f>IF($N$11="ENTER INITIALS","",IF(V128="","INVALID",IF(V128&lt;33,"VALID","INVALID")))</f>
        <v/>
      </c>
      <c r="X128" s="5" t="e" cm="1">
        <f t="array" ref="X128">_xlfn.IFS(W128="VALID",1,W128="INVALID",0,W128="NO AMP",0)</f>
        <v>#N/A</v>
      </c>
      <c r="Y128" s="10">
        <v>29</v>
      </c>
    </row>
    <row r="129" spans="1:25">
      <c r="A129" s="1">
        <v>8</v>
      </c>
      <c r="B129" s="1">
        <f t="shared" si="5"/>
        <v>128</v>
      </c>
      <c r="C129" s="1" t="s">
        <v>31</v>
      </c>
      <c r="D129" s="17"/>
      <c r="E129" s="14" t="str">
        <f t="shared" si="3"/>
        <v/>
      </c>
      <c r="F129" s="11" t="str" cm="1">
        <f t="array" ref="F129">IF(D129="","",IF($N$11="ENTER INITIALS","",IF(AND(V523&gt;=33,V525&gt;=33),"Inconclusive",_xlfn.IFS(X523+X525=2,"Positive",X522+X523=2,"N1 Rerun",X524+X525=2,"N1 Rerun",X523+X525=1,"Rerun",X522+X524+X523+X525=0,"Rerun",X523+X525=0,"Negative"))))</f>
        <v/>
      </c>
      <c r="G129" s="18"/>
      <c r="H129" s="18"/>
      <c r="I129" s="19"/>
      <c r="J129" s="18"/>
      <c r="K129" s="18"/>
      <c r="L129" s="11" t="str" cm="1">
        <f t="array" ref="L129">_xlfn.IFS(K129="","",K129=F129,"VALIDATED",K129&lt;&gt;F129,"NOT VALIDATED")</f>
        <v/>
      </c>
      <c r="P129" s="1" t="str">
        <f t="shared" si="4"/>
        <v/>
      </c>
      <c r="Q129" s="1" t="s">
        <v>163</v>
      </c>
      <c r="R129" s="1" t="s">
        <v>33</v>
      </c>
      <c r="S129" s="1" t="s">
        <v>34</v>
      </c>
      <c r="T129" s="1" t="s">
        <v>28</v>
      </c>
      <c r="U129" s="1" t="s">
        <v>162</v>
      </c>
      <c r="W129" s="1" t="str">
        <f>IF($N$11="ENTER INITIALS","",IF(V129="","NO",IF(V129&lt;33,"YES","NO")))</f>
        <v/>
      </c>
      <c r="X129" s="5" t="e" cm="1">
        <f t="array" ref="X129">_xlfn.IFS(W129="YES",1,W129="NO",0,W129="NO AMP",0)</f>
        <v>#N/A</v>
      </c>
      <c r="Y129" s="10">
        <v>29</v>
      </c>
    </row>
    <row r="130" spans="1:25">
      <c r="A130" s="1">
        <v>8</v>
      </c>
      <c r="B130" s="1">
        <f t="shared" si="5"/>
        <v>129</v>
      </c>
      <c r="C130" s="1" t="s">
        <v>36</v>
      </c>
      <c r="D130" s="17"/>
      <c r="E130" s="14" t="str">
        <f t="shared" si="3"/>
        <v/>
      </c>
      <c r="F130" s="11" t="str" cm="1">
        <f t="array" ref="F130">IF(D130="","",IF($N$11="ENTER INITIALS","",IF(AND(V527&gt;=33,V529&gt;=33),"Inconclusive",_xlfn.IFS(X527+X529=2,"Positive",X526+X527=2,"N1 Rerun",X528+X529=2,"N1 Rerun",X527+X529=1,"Rerun",X526+X528+X527+X529=0,"Rerun",X527+X529=0,"Negative"))))</f>
        <v/>
      </c>
      <c r="G130" s="18"/>
      <c r="H130" s="18"/>
      <c r="I130" s="19"/>
      <c r="J130" s="18"/>
      <c r="K130" s="18"/>
      <c r="L130" s="11" t="str" cm="1">
        <f t="array" ref="L130">_xlfn.IFS(K130="","",K130=F130,"VALIDATED",K130&lt;&gt;F130,"NOT VALIDATED")</f>
        <v/>
      </c>
      <c r="P130" s="1" t="str">
        <f t="shared" si="4"/>
        <v/>
      </c>
      <c r="Q130" s="1" t="s">
        <v>164</v>
      </c>
      <c r="R130" s="1" t="s">
        <v>26</v>
      </c>
      <c r="S130" s="1" t="s">
        <v>27</v>
      </c>
      <c r="T130" s="1" t="s">
        <v>28</v>
      </c>
      <c r="U130" s="1" t="s">
        <v>165</v>
      </c>
      <c r="W130" s="1" t="str">
        <f>IF($N$11="ENTER INITIALS","",IF(V130="","INVALID",IF(V130&lt;33,"VALID","INVALID")))</f>
        <v/>
      </c>
      <c r="X130" s="5" t="e" cm="1">
        <f t="array" ref="X130">_xlfn.IFS(W130="VALID",1,W130="INVALID",0,W130="NO AMP",0)</f>
        <v>#N/A</v>
      </c>
      <c r="Y130" s="10">
        <v>30</v>
      </c>
    </row>
    <row r="131" spans="1:25">
      <c r="A131" s="1">
        <v>8</v>
      </c>
      <c r="B131" s="1">
        <f t="shared" si="5"/>
        <v>130</v>
      </c>
      <c r="C131" s="1" t="s">
        <v>40</v>
      </c>
      <c r="D131" s="17"/>
      <c r="E131" s="14" t="str">
        <f t="shared" ref="E131:E190" si="6">IF(L131="",_xlfn.XLOOKUP($Z$4 &amp; $Z$4,F131 &amp; G131,$Z$2, _xlfn.XLOOKUP($Z$5 &amp; $Z$5,F131 &amp; G131,$Z$6,F131)),"NO RESULT")</f>
        <v/>
      </c>
      <c r="F131" s="11" t="str" cm="1">
        <f t="array" ref="F131">IF(D131="","",IF($N$11="ENTER INITIALS","",IF(AND(V531&gt;=33,V533&gt;=33),"Inconclusive",_xlfn.IFS(X531+X533=2,"Positive",X530+X531=2,"N1 Rerun",X532+X533=2,"N1 Rerun",X531+X533=1,"Rerun",X530+X532+X531+X533=0,"Rerun",X531+X533=0,"Negative"))))</f>
        <v/>
      </c>
      <c r="G131" s="18"/>
      <c r="H131" s="18"/>
      <c r="I131" s="19"/>
      <c r="J131" s="18"/>
      <c r="K131" s="18"/>
      <c r="L131" s="11" t="str" cm="1">
        <f t="array" ref="L131">_xlfn.IFS(K131="","",K131=F131,"VALIDATED",K131&lt;&gt;F131,"NOT VALIDATED")</f>
        <v/>
      </c>
      <c r="P131" s="1" t="str">
        <f t="shared" si="4"/>
        <v/>
      </c>
      <c r="Q131" s="1" t="s">
        <v>164</v>
      </c>
      <c r="R131" s="1" t="s">
        <v>33</v>
      </c>
      <c r="S131" s="1" t="s">
        <v>34</v>
      </c>
      <c r="T131" s="1" t="s">
        <v>28</v>
      </c>
      <c r="U131" s="1" t="s">
        <v>165</v>
      </c>
      <c r="W131" s="1" t="str">
        <f>IF($N$11="ENTER INITIALS","",IF(V131="","NO",IF(V131&lt;33,"YES","NO")))</f>
        <v/>
      </c>
      <c r="X131" s="5" t="e" cm="1">
        <f t="array" ref="X131">_xlfn.IFS(W131="YES",1,W131="NO",0,W131="NO AMP",0)</f>
        <v>#N/A</v>
      </c>
      <c r="Y131" s="10">
        <v>30</v>
      </c>
    </row>
    <row r="132" spans="1:25">
      <c r="A132" s="1">
        <v>8</v>
      </c>
      <c r="B132" s="1">
        <f t="shared" si="5"/>
        <v>131</v>
      </c>
      <c r="C132" s="1" t="s">
        <v>42</v>
      </c>
      <c r="D132" s="17"/>
      <c r="E132" s="14" t="str">
        <f t="shared" si="6"/>
        <v/>
      </c>
      <c r="F132" s="11" t="str" cm="1">
        <f t="array" ref="F132">IF(D132="","",IF($N$11="ENTER INITIALS","",IF(AND(V535&gt;=33,V537&gt;=33),"Inconclusive",_xlfn.IFS(X535+X537=2,"Positive",X534+X535=2,"N1 Rerun",X536+X537=2,"N1 Rerun",X535+X537=1,"Rerun",X534+X536+X535+X537=0,"Rerun",X535+X537=0,"Negative"))))</f>
        <v/>
      </c>
      <c r="G132" s="18"/>
      <c r="H132" s="18"/>
      <c r="I132" s="19"/>
      <c r="J132" s="18"/>
      <c r="K132" s="18"/>
      <c r="L132" s="11" t="str" cm="1">
        <f t="array" ref="L132">_xlfn.IFS(K132="","",K132=F132,"VALIDATED",K132&lt;&gt;F132,"NOT VALIDATED")</f>
        <v/>
      </c>
      <c r="P132" s="1" t="str">
        <f t="shared" si="4"/>
        <v/>
      </c>
      <c r="Q132" s="1" t="s">
        <v>166</v>
      </c>
      <c r="R132" s="1" t="s">
        <v>26</v>
      </c>
      <c r="S132" s="1" t="s">
        <v>27</v>
      </c>
      <c r="T132" s="1" t="s">
        <v>28</v>
      </c>
      <c r="U132" s="1" t="s">
        <v>165</v>
      </c>
      <c r="W132" s="1" t="str">
        <f>IF($N$11="ENTER INITIALS","",IF(V132="","INVALID",IF(V132&lt;33,"VALID","INVALID")))</f>
        <v/>
      </c>
      <c r="X132" s="5" t="e" cm="1">
        <f t="array" ref="X132">_xlfn.IFS(W132="VALID",1,W132="INVALID",0,W132="NO AMP",0)</f>
        <v>#N/A</v>
      </c>
      <c r="Y132" s="10">
        <v>30</v>
      </c>
    </row>
    <row r="133" spans="1:25">
      <c r="A133" s="1">
        <v>8</v>
      </c>
      <c r="B133" s="1">
        <f t="shared" si="5"/>
        <v>132</v>
      </c>
      <c r="C133" s="1" t="s">
        <v>49</v>
      </c>
      <c r="D133" s="17"/>
      <c r="E133" s="14" t="str">
        <f t="shared" si="6"/>
        <v/>
      </c>
      <c r="F133" s="11" t="str" cm="1">
        <f t="array" ref="F133">IF(D133="","",IF($N$11="ENTER INITIALS","",IF(AND(V539&gt;=33,V541&gt;=33),"Inconclusive",_xlfn.IFS(X539+X541=2,"Positive",X538+X539=2,"N1 Rerun",X540+X541=2,"N1 Rerun",X539+X541=1,"Rerun",X538+X540+X539+X541=0,"Rerun",X539+X541=0,"Negative"))))</f>
        <v/>
      </c>
      <c r="G133" s="18"/>
      <c r="H133" s="18"/>
      <c r="I133" s="19"/>
      <c r="J133" s="18"/>
      <c r="K133" s="18"/>
      <c r="L133" s="11" t="str" cm="1">
        <f t="array" ref="L133">_xlfn.IFS(K133="","",K133=F133,"VALIDATED",K133&lt;&gt;F133,"NOT VALIDATED")</f>
        <v/>
      </c>
      <c r="P133" s="1" t="str">
        <f t="shared" si="4"/>
        <v/>
      </c>
      <c r="Q133" s="1" t="s">
        <v>166</v>
      </c>
      <c r="R133" s="1" t="s">
        <v>33</v>
      </c>
      <c r="S133" s="1" t="s">
        <v>34</v>
      </c>
      <c r="T133" s="1" t="s">
        <v>28</v>
      </c>
      <c r="U133" s="1" t="s">
        <v>165</v>
      </c>
      <c r="W133" s="1" t="str">
        <f>IF($N$11="ENTER INITIALS","",IF(V133="","NO",IF(V133&lt;33,"YES","NO")))</f>
        <v/>
      </c>
      <c r="X133" s="5" t="e" cm="1">
        <f t="array" ref="X133">_xlfn.IFS(W133="YES",1,W133="NO",0,W133="NO AMP",0)</f>
        <v>#N/A</v>
      </c>
      <c r="Y133" s="10">
        <v>30</v>
      </c>
    </row>
    <row r="134" spans="1:25">
      <c r="A134" s="1">
        <v>10</v>
      </c>
      <c r="B134" s="1">
        <f t="shared" si="5"/>
        <v>133</v>
      </c>
      <c r="C134" s="1" t="s">
        <v>22</v>
      </c>
      <c r="D134" s="17"/>
      <c r="E134" s="14" t="str">
        <f t="shared" si="6"/>
        <v/>
      </c>
      <c r="F134" s="11" t="str" cm="1">
        <f t="array" ref="F134">IF(D134="","",IF($N$11="ENTER INITIALS","",IF(AND(V543&gt;=33,V545&gt;=33),"Inconclusive",_xlfn.IFS(X543+X545=2,"Positive",X542+X543=2,"N1 Rerun",X544+X545=2,"N1 Rerun",X543+X545=1,"Rerun",X542+X544+X543+X545=0,"Rerun",X543+X545=0,"Negative"))))</f>
        <v/>
      </c>
      <c r="G134" s="18"/>
      <c r="H134" s="18"/>
      <c r="I134" s="19"/>
      <c r="J134" s="18"/>
      <c r="K134" s="18"/>
      <c r="L134" s="11" t="str" cm="1">
        <f t="array" ref="L134">_xlfn.IFS(K134="","",K134=F134,"VALIDATED",K134&lt;&gt;F134,"NOT VALIDATED")</f>
        <v/>
      </c>
      <c r="P134" s="1" t="str">
        <f t="shared" si="4"/>
        <v/>
      </c>
      <c r="Q134" s="1" t="s">
        <v>167</v>
      </c>
      <c r="R134" s="1" t="s">
        <v>26</v>
      </c>
      <c r="S134" s="1" t="s">
        <v>27</v>
      </c>
      <c r="T134" s="1" t="s">
        <v>28</v>
      </c>
      <c r="U134" s="1" t="s">
        <v>168</v>
      </c>
      <c r="W134" s="1" t="str">
        <f>IF($N$11="ENTER INITIALS","",IF(V134="","INVALID",IF(V134&lt;33,"VALID","INVALID")))</f>
        <v/>
      </c>
      <c r="X134" s="5" t="e" cm="1">
        <f t="array" ref="X134">_xlfn.IFS(W134="VALID",1,W134="INVALID",0,W134="NO AMP",0)</f>
        <v>#N/A</v>
      </c>
      <c r="Y134" s="10">
        <v>31</v>
      </c>
    </row>
    <row r="135" spans="1:25">
      <c r="A135" s="1">
        <v>10</v>
      </c>
      <c r="B135" s="1">
        <f t="shared" si="5"/>
        <v>134</v>
      </c>
      <c r="C135" s="1" t="s">
        <v>31</v>
      </c>
      <c r="D135" s="17"/>
      <c r="E135" s="14" t="str">
        <f t="shared" si="6"/>
        <v/>
      </c>
      <c r="F135" s="11" t="str" cm="1">
        <f t="array" ref="F135">IF(D135="","",IF($N$11="ENTER INITIALS","",IF(AND(V547&gt;=33,V549&gt;=33),"Inconclusive",_xlfn.IFS(X547+X549=2,"Positive",X546+X547=2,"N1 Rerun",X548+X549=2,"N1 Rerun",X547+X549=1,"Rerun",X546+X548+X547+X549=0,"Rerun",X547+X549=0,"Negative"))))</f>
        <v/>
      </c>
      <c r="G135" s="18"/>
      <c r="H135" s="18"/>
      <c r="I135" s="19"/>
      <c r="J135" s="18"/>
      <c r="K135" s="18"/>
      <c r="L135" s="11" t="str" cm="1">
        <f t="array" ref="L135">_xlfn.IFS(K135="","",K135=F135,"VALIDATED",K135&lt;&gt;F135,"NOT VALIDATED")</f>
        <v/>
      </c>
      <c r="P135" s="1" t="str">
        <f t="shared" si="4"/>
        <v/>
      </c>
      <c r="Q135" s="1" t="s">
        <v>167</v>
      </c>
      <c r="R135" s="1" t="s">
        <v>33</v>
      </c>
      <c r="S135" s="1" t="s">
        <v>34</v>
      </c>
      <c r="T135" s="1" t="s">
        <v>28</v>
      </c>
      <c r="U135" s="1" t="s">
        <v>168</v>
      </c>
      <c r="W135" s="1" t="str">
        <f>IF($N$11="ENTER INITIALS","",IF(V135="","NO",IF(V135&lt;33,"YES","NO")))</f>
        <v/>
      </c>
      <c r="X135" s="5" t="e" cm="1">
        <f t="array" ref="X135">_xlfn.IFS(W135="YES",1,W135="NO",0,W135="NO AMP",0)</f>
        <v>#N/A</v>
      </c>
      <c r="Y135" s="10">
        <v>31</v>
      </c>
    </row>
    <row r="136" spans="1:25">
      <c r="A136" s="1">
        <v>10</v>
      </c>
      <c r="B136" s="1">
        <f t="shared" si="5"/>
        <v>135</v>
      </c>
      <c r="C136" s="1" t="s">
        <v>36</v>
      </c>
      <c r="D136" s="17"/>
      <c r="E136" s="14" t="str">
        <f t="shared" si="6"/>
        <v/>
      </c>
      <c r="F136" s="11" t="str" cm="1">
        <f t="array" ref="F136">IF(D136="","",IF($N$11="ENTER INITIALS","",IF(AND(V551&gt;=33,V553&gt;=33),"Inconclusive",_xlfn.IFS(X551+X553=2,"Positive",X550+X551=2,"N1 Rerun",X552+X553=2,"N1 Rerun",X551+X553=1,"Rerun",X550+X552+X551+X553=0,"Rerun",X551+X553=0,"Negative"))))</f>
        <v/>
      </c>
      <c r="G136" s="18"/>
      <c r="H136" s="18"/>
      <c r="I136" s="19"/>
      <c r="J136" s="18"/>
      <c r="K136" s="18"/>
      <c r="L136" s="11" t="str" cm="1">
        <f t="array" ref="L136">_xlfn.IFS(K136="","",K136=F136,"VALIDATED",K136&lt;&gt;F136,"NOT VALIDATED")</f>
        <v/>
      </c>
      <c r="P136" s="1" t="str">
        <f t="shared" si="4"/>
        <v/>
      </c>
      <c r="Q136" s="1" t="s">
        <v>169</v>
      </c>
      <c r="R136" s="1" t="s">
        <v>26</v>
      </c>
      <c r="S136" s="1" t="s">
        <v>27</v>
      </c>
      <c r="T136" s="1" t="s">
        <v>28</v>
      </c>
      <c r="U136" s="1" t="s">
        <v>168</v>
      </c>
      <c r="W136" s="1" t="str">
        <f>IF($N$11="ENTER INITIALS","",IF(V136="","INVALID",IF(V136&lt;33,"VALID","INVALID")))</f>
        <v/>
      </c>
      <c r="X136" s="5" t="e" cm="1">
        <f t="array" ref="X136">_xlfn.IFS(W136="VALID",1,W136="INVALID",0,W136="NO AMP",0)</f>
        <v>#N/A</v>
      </c>
      <c r="Y136" s="10">
        <v>31</v>
      </c>
    </row>
    <row r="137" spans="1:25">
      <c r="A137" s="1">
        <v>10</v>
      </c>
      <c r="B137" s="1">
        <f t="shared" si="5"/>
        <v>136</v>
      </c>
      <c r="C137" s="1" t="s">
        <v>40</v>
      </c>
      <c r="D137" s="17"/>
      <c r="E137" s="14" t="str">
        <f t="shared" si="6"/>
        <v/>
      </c>
      <c r="F137" s="11" t="str" cm="1">
        <f t="array" ref="F137">IF(D137="","",IF($N$11="ENTER INITIALS","",IF(AND(V555&gt;=33,V557&gt;=33),"Inconclusive",_xlfn.IFS(X555+X557=2,"Positive",X554+X555=2,"N1 Rerun",X556+X557=2,"N1 Rerun",X555+X557=1,"Rerun",X554+X556+X555+X557=0,"Rerun",X555+X557=0,"Negative"))))</f>
        <v/>
      </c>
      <c r="G137" s="18"/>
      <c r="H137" s="18"/>
      <c r="I137" s="19"/>
      <c r="J137" s="18"/>
      <c r="K137" s="18"/>
      <c r="L137" s="11" t="str" cm="1">
        <f t="array" ref="L137">_xlfn.IFS(K137="","",K137=F137,"VALIDATED",K137&lt;&gt;F137,"NOT VALIDATED")</f>
        <v/>
      </c>
      <c r="P137" s="1" t="str">
        <f t="shared" si="4"/>
        <v/>
      </c>
      <c r="Q137" s="1" t="s">
        <v>169</v>
      </c>
      <c r="R137" s="1" t="s">
        <v>33</v>
      </c>
      <c r="S137" s="1" t="s">
        <v>34</v>
      </c>
      <c r="T137" s="1" t="s">
        <v>28</v>
      </c>
      <c r="U137" s="1" t="s">
        <v>168</v>
      </c>
      <c r="W137" s="1" t="str">
        <f>IF($N$11="ENTER INITIALS","",IF(V137="","NO",IF(V137&lt;33,"YES","NO")))</f>
        <v/>
      </c>
      <c r="X137" s="5" t="e" cm="1">
        <f t="array" ref="X137">_xlfn.IFS(W137="YES",1,W137="NO",0,W137="NO AMP",0)</f>
        <v>#N/A</v>
      </c>
      <c r="Y137" s="10">
        <v>31</v>
      </c>
    </row>
    <row r="138" spans="1:25">
      <c r="A138" s="1">
        <v>10</v>
      </c>
      <c r="B138" s="1">
        <f t="shared" si="5"/>
        <v>137</v>
      </c>
      <c r="C138" s="1" t="s">
        <v>42</v>
      </c>
      <c r="D138" s="17"/>
      <c r="E138" s="14" t="str">
        <f t="shared" si="6"/>
        <v/>
      </c>
      <c r="F138" s="11" t="str" cm="1">
        <f t="array" ref="F138">IF(D138="","",IF($N$11="ENTER INITIALS","",IF(AND(V559&gt;=33,V561&gt;=33),"Inconclusive",_xlfn.IFS(X559+X561=2,"Positive",X558+X559=2,"N1 Rerun",X560+X561=2,"N1 Rerun",X559+X561=1,"Rerun",X558+X560+X559+X561=0,"Rerun",X559+X561=0,"Negative"))))</f>
        <v/>
      </c>
      <c r="G138" s="18"/>
      <c r="H138" s="18"/>
      <c r="I138" s="19"/>
      <c r="J138" s="18"/>
      <c r="K138" s="18"/>
      <c r="L138" s="11" t="str" cm="1">
        <f t="array" ref="L138">_xlfn.IFS(K138="","",K138=F138,"VALIDATED",K138&lt;&gt;F138,"NOT VALIDATED")</f>
        <v/>
      </c>
      <c r="P138" s="1" t="str">
        <f t="shared" si="4"/>
        <v/>
      </c>
      <c r="Q138" s="1" t="s">
        <v>170</v>
      </c>
      <c r="R138" s="1" t="s">
        <v>26</v>
      </c>
      <c r="S138" s="1" t="s">
        <v>27</v>
      </c>
      <c r="T138" s="1" t="s">
        <v>28</v>
      </c>
      <c r="U138" s="1" t="s">
        <v>171</v>
      </c>
      <c r="W138" s="1" t="str">
        <f>IF($N$11="ENTER INITIALS","",IF(V138="","INVALID",IF(V138&lt;33,"VALID","INVALID")))</f>
        <v/>
      </c>
      <c r="X138" s="5" t="e" cm="1">
        <f t="array" ref="X138">_xlfn.IFS(W138="VALID",1,W138="INVALID",0,W138="NO AMP",0)</f>
        <v>#N/A</v>
      </c>
      <c r="Y138" s="10">
        <v>32</v>
      </c>
    </row>
    <row r="139" spans="1:25">
      <c r="A139" s="1">
        <v>10</v>
      </c>
      <c r="B139" s="1">
        <f t="shared" si="5"/>
        <v>138</v>
      </c>
      <c r="C139" s="1" t="s">
        <v>49</v>
      </c>
      <c r="D139" s="17"/>
      <c r="E139" s="14" t="str">
        <f t="shared" si="6"/>
        <v/>
      </c>
      <c r="F139" s="11" t="str" cm="1">
        <f t="array" ref="F139">IF(D139="","",IF($N$11="ENTER INITIALS","",IF(AND(V563&gt;=33,V565&gt;=33),"Inconclusive",_xlfn.IFS(X563+X565=2,"Positive",X562+X563=2,"N1 Rerun",X564+X565=2,"N1 Rerun",X563+X565=1,"Rerun",X562+X564+X563+X565=0,"Rerun",X563+X565=0,"Negative"))))</f>
        <v/>
      </c>
      <c r="G139" s="18"/>
      <c r="H139" s="18"/>
      <c r="I139" s="19"/>
      <c r="J139" s="18"/>
      <c r="K139" s="18"/>
      <c r="L139" s="11" t="str" cm="1">
        <f t="array" ref="L139">_xlfn.IFS(K139="","",K139=F139,"VALIDATED",K139&lt;&gt;F139,"NOT VALIDATED")</f>
        <v/>
      </c>
      <c r="P139" s="1" t="str">
        <f t="shared" si="4"/>
        <v/>
      </c>
      <c r="Q139" s="1" t="s">
        <v>170</v>
      </c>
      <c r="R139" s="1" t="s">
        <v>33</v>
      </c>
      <c r="S139" s="1" t="s">
        <v>34</v>
      </c>
      <c r="T139" s="1" t="s">
        <v>28</v>
      </c>
      <c r="U139" s="1" t="s">
        <v>171</v>
      </c>
      <c r="W139" s="1" t="str">
        <f>IF($N$11="ENTER INITIALS","",IF(V139="","NO",IF(V139&lt;33,"YES","NO")))</f>
        <v/>
      </c>
      <c r="X139" s="5" t="e" cm="1">
        <f t="array" ref="X139">_xlfn.IFS(W139="YES",1,W139="NO",0,W139="NO AMP",0)</f>
        <v>#N/A</v>
      </c>
      <c r="Y139" s="10">
        <v>32</v>
      </c>
    </row>
    <row r="140" spans="1:25">
      <c r="A140" s="1">
        <v>11</v>
      </c>
      <c r="B140" s="1">
        <f t="shared" si="5"/>
        <v>139</v>
      </c>
      <c r="C140" s="1" t="s">
        <v>22</v>
      </c>
      <c r="D140" s="17"/>
      <c r="E140" s="14" t="str">
        <f t="shared" si="6"/>
        <v/>
      </c>
      <c r="F140" s="11" t="str" cm="1">
        <f t="array" ref="F140">IF(D140="","",IF($N$11="ENTER INITIALS","",IF(AND(V567&gt;=33,V569&gt;=33),"Inconclusive",_xlfn.IFS(X567+X569=2,"Positive",X566+X567=2,"N1 Rerun",X568+X569=2,"N1 Rerun",X567+X569=1,"Rerun",X566+X568+X567+X569=0,"Rerun",X567+X569=0,"Negative"))))</f>
        <v/>
      </c>
      <c r="G140" s="18"/>
      <c r="H140" s="18"/>
      <c r="I140" s="19"/>
      <c r="J140" s="18"/>
      <c r="K140" s="18"/>
      <c r="L140" s="11" t="str" cm="1">
        <f t="array" ref="L140">_xlfn.IFS(K140="","",K140=F140,"VALIDATED",K140&lt;&gt;F140,"NOT VALIDATED")</f>
        <v/>
      </c>
      <c r="P140" s="1" t="str">
        <f t="shared" si="4"/>
        <v/>
      </c>
      <c r="Q140" s="1" t="s">
        <v>172</v>
      </c>
      <c r="R140" s="1" t="s">
        <v>26</v>
      </c>
      <c r="S140" s="1" t="s">
        <v>27</v>
      </c>
      <c r="T140" s="1" t="s">
        <v>28</v>
      </c>
      <c r="U140" s="1" t="s">
        <v>171</v>
      </c>
      <c r="W140" s="1" t="str">
        <f>IF($N$11="ENTER INITIALS","",IF(V140="","INVALID",IF(V140&lt;33,"VALID","INVALID")))</f>
        <v/>
      </c>
      <c r="X140" s="5" t="e" cm="1">
        <f t="array" ref="X140">_xlfn.IFS(W140="VALID",1,W140="INVALID",0,W140="NO AMP",0)</f>
        <v>#N/A</v>
      </c>
      <c r="Y140" s="10">
        <v>32</v>
      </c>
    </row>
    <row r="141" spans="1:25">
      <c r="A141" s="1">
        <v>11</v>
      </c>
      <c r="B141" s="1">
        <f t="shared" si="5"/>
        <v>140</v>
      </c>
      <c r="C141" s="1" t="s">
        <v>31</v>
      </c>
      <c r="D141" s="17"/>
      <c r="E141" s="14" t="str">
        <f t="shared" si="6"/>
        <v/>
      </c>
      <c r="F141" s="11" t="str" cm="1">
        <f t="array" ref="F141">IF(D141="","",IF($N$11="ENTER INITIALS","",IF(AND(V571&gt;=33,V573&gt;=33),"Inconclusive",_xlfn.IFS(X571+X573=2,"Positive",X570+X571=2,"N1 Rerun",X572+X573=2,"N1 Rerun",X571+X573=1,"Rerun",X570+X572+X571+X573=0,"Rerun",X571+X573=0,"Negative"))))</f>
        <v/>
      </c>
      <c r="G141" s="18"/>
      <c r="H141" s="18"/>
      <c r="I141" s="19"/>
      <c r="J141" s="18"/>
      <c r="K141" s="18"/>
      <c r="L141" s="11" t="str" cm="1">
        <f t="array" ref="L141">_xlfn.IFS(K141="","",K141=F141,"VALIDATED",K141&lt;&gt;F141,"NOT VALIDATED")</f>
        <v/>
      </c>
      <c r="P141" s="1" t="str">
        <f t="shared" si="4"/>
        <v/>
      </c>
      <c r="Q141" s="1" t="s">
        <v>172</v>
      </c>
      <c r="R141" s="1" t="s">
        <v>33</v>
      </c>
      <c r="S141" s="1" t="s">
        <v>34</v>
      </c>
      <c r="T141" s="1" t="s">
        <v>28</v>
      </c>
      <c r="U141" s="1" t="s">
        <v>171</v>
      </c>
      <c r="W141" s="1" t="str">
        <f>IF($N$11="ENTER INITIALS","",IF(V141="","NO",IF(V141&lt;33,"YES","NO")))</f>
        <v/>
      </c>
      <c r="X141" s="5" t="e" cm="1">
        <f t="array" ref="X141">_xlfn.IFS(W141="YES",1,W141="NO",0,W141="NO AMP",0)</f>
        <v>#N/A</v>
      </c>
      <c r="Y141" s="10">
        <v>32</v>
      </c>
    </row>
    <row r="142" spans="1:25">
      <c r="A142" s="1">
        <v>11</v>
      </c>
      <c r="B142" s="1">
        <f t="shared" si="5"/>
        <v>141</v>
      </c>
      <c r="C142" s="1" t="s">
        <v>36</v>
      </c>
      <c r="D142" s="17"/>
      <c r="E142" s="14" t="str">
        <f t="shared" si="6"/>
        <v/>
      </c>
      <c r="F142" s="11" t="str" cm="1">
        <f t="array" ref="F142">IF(D142="","",IF($N$11="ENTER INITIALS","",IF(AND(V575&gt;=33,V577&gt;=33),"Inconclusive",_xlfn.IFS(X575+X577=2,"Positive",X574+X575=2,"N1 Rerun",X576+X577=2,"N1 Rerun",X575+X577=1,"Rerun",X574+X576+X575+X577=0,"Rerun",X575+X577=0,"Negative"))))</f>
        <v/>
      </c>
      <c r="G142" s="18"/>
      <c r="H142" s="18"/>
      <c r="I142" s="18"/>
      <c r="J142" s="18"/>
      <c r="K142" s="18"/>
      <c r="L142" s="11" t="str" cm="1">
        <f t="array" ref="L142">_xlfn.IFS(K142="","",K142=F142,"VALIDATED",K142&lt;&gt;F142,"NOT VALIDATED")</f>
        <v/>
      </c>
      <c r="P142" s="1" t="str">
        <f t="shared" si="4"/>
        <v/>
      </c>
      <c r="Q142" s="1" t="s">
        <v>173</v>
      </c>
      <c r="R142" s="1" t="s">
        <v>26</v>
      </c>
      <c r="S142" s="1" t="s">
        <v>27</v>
      </c>
      <c r="T142" s="1" t="s">
        <v>28</v>
      </c>
      <c r="U142" s="1" t="s">
        <v>174</v>
      </c>
      <c r="W142" s="1" t="str">
        <f>IF($N$11="ENTER INITIALS","",IF(V142="","INVALID",IF(V142&lt;33,"VALID","INVALID")))</f>
        <v/>
      </c>
      <c r="X142" s="5" t="e" cm="1">
        <f t="array" ref="X142">_xlfn.IFS(W142="VALID",1,W142="INVALID",0,W142="NO AMP",0)</f>
        <v>#N/A</v>
      </c>
      <c r="Y142" s="10">
        <v>33</v>
      </c>
    </row>
    <row r="143" spans="1:25">
      <c r="A143" s="1">
        <v>11</v>
      </c>
      <c r="B143" s="1">
        <f t="shared" si="5"/>
        <v>142</v>
      </c>
      <c r="C143" s="1" t="s">
        <v>40</v>
      </c>
      <c r="D143" s="17"/>
      <c r="E143" s="14" t="str">
        <f t="shared" si="6"/>
        <v/>
      </c>
      <c r="F143" s="11" t="str" cm="1">
        <f t="array" ref="F143">IF(D143="","",IF($N$11="ENTER INITIALS","",IF(AND(V579&gt;=33,V581&gt;=33),"Inconclusive",_xlfn.IFS(X579+X581=2,"Positive",X578+X579=2,"N1 Rerun",X580+X581=2,"N1 Rerun",X579+X581=1,"Rerun",X578+X580+X579+X581=0,"Rerun",X579+X581=0,"Negative"))))</f>
        <v/>
      </c>
      <c r="G143" s="18"/>
      <c r="H143" s="18"/>
      <c r="I143" s="18"/>
      <c r="J143" s="18"/>
      <c r="K143" s="18"/>
      <c r="L143" s="11" t="str" cm="1">
        <f t="array" ref="L143">_xlfn.IFS(K143="","",K143=F143,"VALIDATED",K143&lt;&gt;F143,"NOT VALIDATED")</f>
        <v/>
      </c>
      <c r="P143" s="1" t="str">
        <f t="shared" ref="P143:P206" si="7">IF(VLOOKUP(Y143,$B$2:$D$190,3,FALSE)="","",VLOOKUP(Y143,$B$2:$D$190,3,FALSE))</f>
        <v/>
      </c>
      <c r="Q143" s="1" t="s">
        <v>173</v>
      </c>
      <c r="R143" s="1" t="s">
        <v>33</v>
      </c>
      <c r="S143" s="1" t="s">
        <v>34</v>
      </c>
      <c r="T143" s="1" t="s">
        <v>28</v>
      </c>
      <c r="U143" s="1" t="s">
        <v>174</v>
      </c>
      <c r="W143" s="1" t="str">
        <f>IF($N$11="ENTER INITIALS","",IF(V143="","NO",IF(V143&lt;33,"YES","NO")))</f>
        <v/>
      </c>
      <c r="X143" s="5" t="e" cm="1">
        <f t="array" ref="X143">_xlfn.IFS(W143="YES",1,W143="NO",0,W143="NO AMP",0)</f>
        <v>#N/A</v>
      </c>
      <c r="Y143" s="10">
        <v>33</v>
      </c>
    </row>
    <row r="144" spans="1:25">
      <c r="A144" s="1">
        <v>11</v>
      </c>
      <c r="B144" s="1">
        <f t="shared" si="5"/>
        <v>143</v>
      </c>
      <c r="C144" s="1" t="s">
        <v>42</v>
      </c>
      <c r="D144" s="17"/>
      <c r="E144" s="14" t="str">
        <f t="shared" si="6"/>
        <v/>
      </c>
      <c r="F144" s="11" t="str" cm="1">
        <f t="array" ref="F144">IF(D144="","",IF($N$11="ENTER INITIALS","",IF(AND(V583&gt;=33,V585&gt;=33),"Inconclusive",_xlfn.IFS(X583+X585=2,"Positive",X582+X583=2,"N1 Rerun",X584+X585=2,"N1 Rerun",X583+X585=1,"Rerun",X582+X584+X583+X585=0,"Rerun",X583+X585=0,"Negative"))))</f>
        <v/>
      </c>
      <c r="G144" s="18"/>
      <c r="H144" s="18"/>
      <c r="I144" s="18"/>
      <c r="J144" s="18"/>
      <c r="K144" s="18"/>
      <c r="L144" s="11" t="str" cm="1">
        <f t="array" ref="L144">_xlfn.IFS(K144="","",K144=F144,"VALIDATED",K144&lt;&gt;F144,"NOT VALIDATED")</f>
        <v/>
      </c>
      <c r="P144" s="1" t="str">
        <f t="shared" si="7"/>
        <v/>
      </c>
      <c r="Q144" s="1" t="s">
        <v>175</v>
      </c>
      <c r="R144" s="1" t="s">
        <v>26</v>
      </c>
      <c r="S144" s="1" t="s">
        <v>27</v>
      </c>
      <c r="T144" s="1" t="s">
        <v>28</v>
      </c>
      <c r="U144" s="1" t="s">
        <v>174</v>
      </c>
      <c r="W144" s="1" t="str">
        <f>IF($N$11="ENTER INITIALS","",IF(V144="","INVALID",IF(V144&lt;33,"VALID","INVALID")))</f>
        <v/>
      </c>
      <c r="X144" s="5" t="e" cm="1">
        <f t="array" ref="X144">_xlfn.IFS(W144="VALID",1,W144="INVALID",0,W144="NO AMP",0)</f>
        <v>#N/A</v>
      </c>
      <c r="Y144" s="10">
        <v>33</v>
      </c>
    </row>
    <row r="145" spans="1:25">
      <c r="A145" s="1">
        <v>11</v>
      </c>
      <c r="B145" s="1">
        <f t="shared" si="5"/>
        <v>144</v>
      </c>
      <c r="C145" s="1" t="s">
        <v>49</v>
      </c>
      <c r="D145" s="17"/>
      <c r="E145" s="14" t="str">
        <f t="shared" si="6"/>
        <v/>
      </c>
      <c r="F145" s="11" t="str" cm="1">
        <f t="array" ref="F145">IF(D145="","",IF($N$11="ENTER INITIALS","",IF(AND(V587&gt;=33,V589&gt;=33),"Inconclusive",_xlfn.IFS(X587+X589=2,"Positive",X586+X587=2,"N1 Rerun",X588+X589=2,"N1 Rerun",X587+X589=1,"Rerun",X586+X588+X587+X589=0,"Rerun",X587+X589=0,"Negative"))))</f>
        <v/>
      </c>
      <c r="G145" s="18"/>
      <c r="H145" s="18"/>
      <c r="I145" s="18"/>
      <c r="J145" s="18"/>
      <c r="K145" s="18"/>
      <c r="L145" s="11" t="str" cm="1">
        <f t="array" ref="L145">_xlfn.IFS(K145="","",K145=F145,"VALIDATED",K145&lt;&gt;F145,"NOT VALIDATED")</f>
        <v/>
      </c>
      <c r="P145" s="1" t="str">
        <f t="shared" si="7"/>
        <v/>
      </c>
      <c r="Q145" s="1" t="s">
        <v>175</v>
      </c>
      <c r="R145" s="1" t="s">
        <v>33</v>
      </c>
      <c r="S145" s="1" t="s">
        <v>34</v>
      </c>
      <c r="T145" s="1" t="s">
        <v>28</v>
      </c>
      <c r="U145" s="1" t="s">
        <v>174</v>
      </c>
      <c r="W145" s="1" t="str">
        <f>IF($N$11="ENTER INITIALS","",IF(V145="","NO",IF(V145&lt;33,"YES","NO")))</f>
        <v/>
      </c>
      <c r="X145" s="5" t="e" cm="1">
        <f t="array" ref="X145">_xlfn.IFS(W145="YES",1,W145="NO",0,W145="NO AMP",0)</f>
        <v>#N/A</v>
      </c>
      <c r="Y145" s="10">
        <v>33</v>
      </c>
    </row>
    <row r="146" spans="1:25">
      <c r="A146" s="1">
        <v>1</v>
      </c>
      <c r="B146" s="1">
        <f t="shared" si="5"/>
        <v>145</v>
      </c>
      <c r="C146" s="1" t="s">
        <v>22</v>
      </c>
      <c r="D146" s="17"/>
      <c r="E146" s="14" t="str">
        <f t="shared" si="6"/>
        <v/>
      </c>
      <c r="F146" s="11" t="str" cm="1">
        <f t="array" ref="F146">IF(D146="","",IF($N$11="ENTER INITIALS","",IF(AND(V591&gt;=33,V593&gt;=33),"Inconclusive",_xlfn.IFS(X591+X593=2,"Positive",X590+X591=2,"N1 Rerun",X592+X593=2,"N1 Rerun",X591+X593=1,"Rerun",X590+X592+X591+X593=0,"Rerun",X591+X593=0,"Negative"))))</f>
        <v/>
      </c>
      <c r="G146" s="18"/>
      <c r="H146" s="18"/>
      <c r="I146" s="18"/>
      <c r="J146" s="18"/>
      <c r="K146" s="18"/>
      <c r="L146" s="11" t="str" cm="1">
        <f t="array" ref="L146">_xlfn.IFS(K146="","",K146=F146,"VALIDATED",K146&lt;&gt;F146,"NOT VALIDATED")</f>
        <v/>
      </c>
      <c r="P146" s="1" t="str">
        <f t="shared" si="7"/>
        <v/>
      </c>
      <c r="Q146" s="1" t="s">
        <v>176</v>
      </c>
      <c r="R146" s="1" t="s">
        <v>26</v>
      </c>
      <c r="S146" s="1" t="s">
        <v>27</v>
      </c>
      <c r="T146" s="1" t="s">
        <v>28</v>
      </c>
      <c r="U146" s="1" t="s">
        <v>177</v>
      </c>
      <c r="W146" s="1" t="str">
        <f>IF($N$11="ENTER INITIALS","",IF(V146="","INVALID",IF(V146&lt;33,"VALID","INVALID")))</f>
        <v/>
      </c>
      <c r="X146" s="5" t="e" cm="1">
        <f t="array" ref="X146">_xlfn.IFS(W146="VALID",1,W146="INVALID",0,W146="NO AMP",0)</f>
        <v>#N/A</v>
      </c>
      <c r="Y146" s="10">
        <v>34</v>
      </c>
    </row>
    <row r="147" spans="1:25">
      <c r="A147" s="1">
        <v>1</v>
      </c>
      <c r="B147" s="1">
        <f t="shared" si="5"/>
        <v>146</v>
      </c>
      <c r="C147" s="1" t="s">
        <v>31</v>
      </c>
      <c r="D147" s="17"/>
      <c r="E147" s="14" t="str">
        <f t="shared" si="6"/>
        <v/>
      </c>
      <c r="F147" s="11" t="str" cm="1">
        <f t="array" ref="F147">IF(D147="","",IF($N$11="ENTER INITIALS","",IF(AND(V595&gt;=33,V597&gt;=33),"Inconclusive",_xlfn.IFS(X595+X597=2,"Positive",X594+X595=2,"N1 Rerun",X596+X597=2,"N1 Rerun",X595+X597=1,"Rerun",X594+X596+X595+X597=0,"Rerun",X595+X597=0,"Negative"))))</f>
        <v/>
      </c>
      <c r="G147" s="18"/>
      <c r="H147" s="18"/>
      <c r="I147" s="18"/>
      <c r="J147" s="18"/>
      <c r="K147" s="18"/>
      <c r="L147" s="11" t="str" cm="1">
        <f t="array" ref="L147">_xlfn.IFS(K147="","",K147=F147,"VALIDATED",K147&lt;&gt;F147,"NOT VALIDATED")</f>
        <v/>
      </c>
      <c r="P147" s="1" t="str">
        <f t="shared" si="7"/>
        <v/>
      </c>
      <c r="Q147" s="1" t="s">
        <v>176</v>
      </c>
      <c r="R147" s="1" t="s">
        <v>33</v>
      </c>
      <c r="S147" s="1" t="s">
        <v>34</v>
      </c>
      <c r="T147" s="1" t="s">
        <v>28</v>
      </c>
      <c r="U147" s="1" t="s">
        <v>177</v>
      </c>
      <c r="W147" s="1" t="str">
        <f>IF($N$11="ENTER INITIALS","",IF(V147="","NO",IF(V147&lt;33,"YES","NO")))</f>
        <v/>
      </c>
      <c r="X147" s="5" t="e" cm="1">
        <f t="array" ref="X147">_xlfn.IFS(W147="YES",1,W147="NO",0,W147="NO AMP",0)</f>
        <v>#N/A</v>
      </c>
      <c r="Y147" s="10">
        <v>34</v>
      </c>
    </row>
    <row r="148" spans="1:25">
      <c r="A148" s="1">
        <v>1</v>
      </c>
      <c r="B148" s="1">
        <f t="shared" si="5"/>
        <v>147</v>
      </c>
      <c r="C148" s="1" t="s">
        <v>36</v>
      </c>
      <c r="D148" s="17"/>
      <c r="E148" s="14" t="str">
        <f t="shared" si="6"/>
        <v/>
      </c>
      <c r="F148" s="11" t="str" cm="1">
        <f t="array" ref="F148">IF(D148="","",IF($N$11="ENTER INITIALS","",IF(AND(V599&gt;=33,V601&gt;=33),"Inconclusive",_xlfn.IFS(X599+X601=2,"Positive",X598+X599=2,"N1 Rerun",X600+X601=2,"N1 Rerun",X599+X601=1,"Rerun",X598+X600+X599+X601=0,"Rerun",X599+X601=0,"Negative"))))</f>
        <v/>
      </c>
      <c r="G148" s="18"/>
      <c r="H148" s="18"/>
      <c r="I148" s="18"/>
      <c r="J148" s="18"/>
      <c r="K148" s="18"/>
      <c r="L148" s="11" t="str" cm="1">
        <f t="array" ref="L148">_xlfn.IFS(K148="","",K148=F148,"VALIDATED",K148&lt;&gt;F148,"NOT VALIDATED")</f>
        <v/>
      </c>
      <c r="P148" s="1" t="str">
        <f t="shared" si="7"/>
        <v/>
      </c>
      <c r="Q148" s="1" t="s">
        <v>178</v>
      </c>
      <c r="R148" s="1" t="s">
        <v>26</v>
      </c>
      <c r="S148" s="1" t="s">
        <v>27</v>
      </c>
      <c r="T148" s="1" t="s">
        <v>28</v>
      </c>
      <c r="U148" s="1" t="s">
        <v>177</v>
      </c>
      <c r="W148" s="1" t="str">
        <f>IF($N$11="ENTER INITIALS","",IF(V148="","INVALID",IF(V148&lt;33,"VALID","INVALID")))</f>
        <v/>
      </c>
      <c r="X148" s="5" t="e" cm="1">
        <f t="array" ref="X148">_xlfn.IFS(W148="VALID",1,W148="INVALID",0,W148="NO AMP",0)</f>
        <v>#N/A</v>
      </c>
      <c r="Y148" s="10">
        <v>34</v>
      </c>
    </row>
    <row r="149" spans="1:25">
      <c r="A149" s="1">
        <v>1</v>
      </c>
      <c r="B149" s="1">
        <f t="shared" si="5"/>
        <v>148</v>
      </c>
      <c r="C149" s="1" t="s">
        <v>40</v>
      </c>
      <c r="D149" s="17"/>
      <c r="E149" s="14" t="str">
        <f t="shared" si="6"/>
        <v/>
      </c>
      <c r="F149" s="11" t="str" cm="1">
        <f t="array" ref="F149">IF(D149="","",IF($N$11="ENTER INITIALS","",IF(AND(V603&gt;=33,V605&gt;=33),"Inconclusive",_xlfn.IFS(X603+X605=2,"Positive",X602+X603=2,"N1 Rerun",X604+X605=2,"N1 Rerun",X603+X605=1,"Rerun",X602+X604+X603+X605=0,"Rerun",X603+X605=0,"Negative"))))</f>
        <v/>
      </c>
      <c r="G149" s="18"/>
      <c r="H149" s="18"/>
      <c r="I149" s="18"/>
      <c r="J149" s="18"/>
      <c r="K149" s="18"/>
      <c r="L149" s="11" t="str" cm="1">
        <f t="array" ref="L149">_xlfn.IFS(K149="","",K149=F149,"VALIDATED",K149&lt;&gt;F149,"NOT VALIDATED")</f>
        <v/>
      </c>
      <c r="P149" s="1" t="str">
        <f t="shared" si="7"/>
        <v/>
      </c>
      <c r="Q149" s="1" t="s">
        <v>178</v>
      </c>
      <c r="R149" s="1" t="s">
        <v>33</v>
      </c>
      <c r="S149" s="1" t="s">
        <v>34</v>
      </c>
      <c r="T149" s="1" t="s">
        <v>28</v>
      </c>
      <c r="U149" s="1" t="s">
        <v>177</v>
      </c>
      <c r="W149" s="1" t="str">
        <f>IF($N$11="ENTER INITIALS","",IF(V149="","NO",IF(V149&lt;33,"YES","NO")))</f>
        <v/>
      </c>
      <c r="X149" s="5" t="e" cm="1">
        <f t="array" ref="X149">_xlfn.IFS(W149="YES",1,W149="NO",0,W149="NO AMP",0)</f>
        <v>#N/A</v>
      </c>
      <c r="Y149" s="10">
        <v>34</v>
      </c>
    </row>
    <row r="150" spans="1:25">
      <c r="A150" s="1">
        <v>1</v>
      </c>
      <c r="B150" s="1">
        <f t="shared" si="5"/>
        <v>149</v>
      </c>
      <c r="C150" s="1" t="s">
        <v>42</v>
      </c>
      <c r="D150" s="17"/>
      <c r="E150" s="14" t="str">
        <f t="shared" si="6"/>
        <v/>
      </c>
      <c r="F150" s="11" t="str" cm="1">
        <f t="array" ref="F150">IF(D150="","",IF($N$11="ENTER INITIALS","",IF(AND(V607&gt;=33,V609&gt;=33),"Inconclusive",_xlfn.IFS(X607+X609=2,"Positive",X606+X607=2,"N1 Rerun",X608+X609=2,"N1 Rerun",X607+X609=1,"Rerun",X606+X608+X607+X609=0,"Rerun",X607+X609=0,"Negative"))))</f>
        <v/>
      </c>
      <c r="G150" s="18"/>
      <c r="H150" s="18"/>
      <c r="I150" s="18"/>
      <c r="J150" s="18"/>
      <c r="K150" s="18"/>
      <c r="L150" s="11" t="str" cm="1">
        <f t="array" ref="L150">_xlfn.IFS(K150="","",K150=F150,"VALIDATED",K150&lt;&gt;F150,"NOT VALIDATED")</f>
        <v/>
      </c>
      <c r="P150" s="1" t="str">
        <f t="shared" si="7"/>
        <v/>
      </c>
      <c r="Q150" s="1" t="s">
        <v>179</v>
      </c>
      <c r="R150" s="1" t="s">
        <v>26</v>
      </c>
      <c r="S150" s="1" t="s">
        <v>27</v>
      </c>
      <c r="T150" s="1" t="s">
        <v>28</v>
      </c>
      <c r="U150" s="1" t="s">
        <v>180</v>
      </c>
      <c r="W150" s="1" t="str">
        <f>IF($N$11="ENTER INITIALS","",IF(V150="","INVALID",IF(V150&lt;33,"VALID","INVALID")))</f>
        <v/>
      </c>
      <c r="X150" s="5" t="e" cm="1">
        <f t="array" ref="X150">_xlfn.IFS(W150="VALID",1,W150="INVALID",0,W150="NO AMP",0)</f>
        <v>#N/A</v>
      </c>
      <c r="Y150" s="10">
        <v>35</v>
      </c>
    </row>
    <row r="151" spans="1:25">
      <c r="A151" s="1">
        <v>1</v>
      </c>
      <c r="B151" s="1">
        <f t="shared" si="5"/>
        <v>150</v>
      </c>
      <c r="C151" s="1" t="s">
        <v>49</v>
      </c>
      <c r="D151" s="17"/>
      <c r="E151" s="14" t="str">
        <f t="shared" si="6"/>
        <v/>
      </c>
      <c r="F151" s="11" t="str" cm="1">
        <f t="array" ref="F151">IF(D151="","",IF($N$11="ENTER INITIALS","",IF(AND(V611&gt;=33,V613&gt;=33),"Inconclusive",_xlfn.IFS(X611+X613=2,"Positive",X610+X611=2,"N1 Rerun",X612+X613=2,"N1 Rerun",X611+X613=1,"Rerun",X610+X612+X611+X613=0,"Rerun",X611+X613=0,"Negative"))))</f>
        <v/>
      </c>
      <c r="G151" s="18"/>
      <c r="H151" s="18"/>
      <c r="I151" s="18"/>
      <c r="J151" s="18"/>
      <c r="K151" s="18"/>
      <c r="L151" s="11" t="str" cm="1">
        <f t="array" ref="L151">_xlfn.IFS(K151="","",K151=F151,"VALIDATED",K151&lt;&gt;F151,"NOT VALIDATED")</f>
        <v/>
      </c>
      <c r="P151" s="1" t="str">
        <f t="shared" si="7"/>
        <v/>
      </c>
      <c r="Q151" s="1" t="s">
        <v>179</v>
      </c>
      <c r="R151" s="1" t="s">
        <v>33</v>
      </c>
      <c r="S151" s="1" t="s">
        <v>34</v>
      </c>
      <c r="T151" s="1" t="s">
        <v>28</v>
      </c>
      <c r="U151" s="1" t="s">
        <v>180</v>
      </c>
      <c r="W151" s="1" t="str">
        <f>IF($N$11="ENTER INITIALS","",IF(V151="","NO",IF(V151&lt;33,"YES","NO")))</f>
        <v/>
      </c>
      <c r="X151" s="5" t="e" cm="1">
        <f t="array" ref="X151">_xlfn.IFS(W151="YES",1,W151="NO",0,W151="NO AMP",0)</f>
        <v>#N/A</v>
      </c>
      <c r="Y151" s="10">
        <v>35</v>
      </c>
    </row>
    <row r="152" spans="1:25">
      <c r="A152" s="1">
        <v>2</v>
      </c>
      <c r="B152" s="1">
        <f t="shared" si="5"/>
        <v>151</v>
      </c>
      <c r="C152" s="1" t="s">
        <v>22</v>
      </c>
      <c r="D152" s="17"/>
      <c r="E152" s="14" t="str">
        <f t="shared" si="6"/>
        <v/>
      </c>
      <c r="F152" s="11" t="str" cm="1">
        <f t="array" ref="F152">IF(D152="","",IF($N$11="ENTER INITIALS","",IF(AND(V615&gt;=33,V617&gt;=33),"Inconclusive",_xlfn.IFS(X615+X617=2,"Positive",X614+X615=2,"N1 Rerun",X616+X617=2,"N1 Rerun",X615+X617=1,"Rerun",X614+X616+X615+X617=0,"Rerun",X615+X617=0,"Negative"))))</f>
        <v/>
      </c>
      <c r="G152" s="18"/>
      <c r="H152" s="18"/>
      <c r="I152" s="18"/>
      <c r="J152" s="18"/>
      <c r="K152" s="18"/>
      <c r="L152" s="11" t="str" cm="1">
        <f t="array" ref="L152">_xlfn.IFS(K152="","",K152=F152,"VALIDATED",K152&lt;&gt;F152,"NOT VALIDATED")</f>
        <v/>
      </c>
      <c r="P152" s="1" t="str">
        <f t="shared" si="7"/>
        <v/>
      </c>
      <c r="Q152" s="1" t="s">
        <v>181</v>
      </c>
      <c r="R152" s="1" t="s">
        <v>26</v>
      </c>
      <c r="S152" s="1" t="s">
        <v>27</v>
      </c>
      <c r="T152" s="1" t="s">
        <v>28</v>
      </c>
      <c r="U152" s="1" t="s">
        <v>180</v>
      </c>
      <c r="W152" s="1" t="str">
        <f>IF($N$11="ENTER INITIALS","",IF(V152="","INVALID",IF(V152&lt;33,"VALID","INVALID")))</f>
        <v/>
      </c>
      <c r="X152" s="5" t="e" cm="1">
        <f t="array" ref="X152">_xlfn.IFS(W152="VALID",1,W152="INVALID",0,W152="NO AMP",0)</f>
        <v>#N/A</v>
      </c>
      <c r="Y152" s="10">
        <v>35</v>
      </c>
    </row>
    <row r="153" spans="1:25">
      <c r="A153" s="1">
        <v>2</v>
      </c>
      <c r="B153" s="1">
        <f t="shared" si="5"/>
        <v>152</v>
      </c>
      <c r="C153" s="1" t="s">
        <v>31</v>
      </c>
      <c r="D153" s="17"/>
      <c r="E153" s="14" t="str">
        <f t="shared" si="6"/>
        <v/>
      </c>
      <c r="F153" s="11" t="str" cm="1">
        <f t="array" ref="F153">IF(D153="","",IF($N$11="ENTER INITIALS","",IF(AND(V619&gt;=33,V621&gt;=33),"Inconclusive",_xlfn.IFS(X619+X621=2,"Positive",X618+X619=2,"N1 Rerun",X620+X621=2,"N1 Rerun",X619+X621=1,"Rerun",X618+X620+X619+X621=0,"Rerun",X619+X621=0,"Negative"))))</f>
        <v/>
      </c>
      <c r="G153" s="18"/>
      <c r="H153" s="18"/>
      <c r="I153" s="18"/>
      <c r="J153" s="18"/>
      <c r="K153" s="18"/>
      <c r="L153" s="11" t="str" cm="1">
        <f t="array" ref="L153">_xlfn.IFS(K153="","",K153=F153,"VALIDATED",K153&lt;&gt;F153,"NOT VALIDATED")</f>
        <v/>
      </c>
      <c r="P153" s="1" t="str">
        <f t="shared" si="7"/>
        <v/>
      </c>
      <c r="Q153" s="1" t="s">
        <v>181</v>
      </c>
      <c r="R153" s="1" t="s">
        <v>33</v>
      </c>
      <c r="S153" s="1" t="s">
        <v>34</v>
      </c>
      <c r="T153" s="1" t="s">
        <v>28</v>
      </c>
      <c r="U153" s="1" t="s">
        <v>180</v>
      </c>
      <c r="W153" s="1" t="str">
        <f>IF($N$11="ENTER INITIALS","",IF(V153="","NO",IF(V153&lt;33,"YES","NO")))</f>
        <v/>
      </c>
      <c r="X153" s="5" t="e" cm="1">
        <f t="array" ref="X153">_xlfn.IFS(W153="YES",1,W153="NO",0,W153="NO AMP",0)</f>
        <v>#N/A</v>
      </c>
      <c r="Y153" s="10">
        <v>35</v>
      </c>
    </row>
    <row r="154" spans="1:25">
      <c r="A154" s="1">
        <v>2</v>
      </c>
      <c r="B154" s="1">
        <f t="shared" si="5"/>
        <v>153</v>
      </c>
      <c r="C154" s="1" t="s">
        <v>36</v>
      </c>
      <c r="D154" s="17"/>
      <c r="E154" s="14" t="str">
        <f t="shared" si="6"/>
        <v/>
      </c>
      <c r="F154" s="11" t="str" cm="1">
        <f t="array" ref="F154">IF(D154="","",IF($N$11="ENTER INITIALS","",IF(AND(V623&gt;=33,V625&gt;=33),"Inconclusive",_xlfn.IFS(X623+X625=2,"Positive",X622+X623=2,"N1 Rerun",X624+X625=2,"N1 Rerun",X623+X625=1,"Rerun",X622+X624+X623+X625=0,"Rerun",X623+X625=0,"Negative"))))</f>
        <v/>
      </c>
      <c r="G154" s="18"/>
      <c r="H154" s="18"/>
      <c r="I154" s="18"/>
      <c r="J154" s="18"/>
      <c r="K154" s="18"/>
      <c r="L154" s="11" t="str" cm="1">
        <f t="array" ref="L154">_xlfn.IFS(K154="","",K154=F154,"VALIDATED",K154&lt;&gt;F154,"NOT VALIDATED")</f>
        <v/>
      </c>
      <c r="P154" s="1" t="str">
        <f t="shared" si="7"/>
        <v/>
      </c>
      <c r="Q154" s="1" t="s">
        <v>182</v>
      </c>
      <c r="R154" s="1" t="s">
        <v>26</v>
      </c>
      <c r="S154" s="1" t="s">
        <v>27</v>
      </c>
      <c r="T154" s="1" t="s">
        <v>28</v>
      </c>
      <c r="U154" s="1" t="s">
        <v>183</v>
      </c>
      <c r="W154" s="1" t="str">
        <f>IF($N$11="ENTER INITIALS","",IF(V154="","INVALID",IF(V154&lt;33,"VALID","INVALID")))</f>
        <v/>
      </c>
      <c r="X154" s="5" t="e" cm="1">
        <f t="array" ref="X154">_xlfn.IFS(W154="VALID",1,W154="INVALID",0,W154="NO AMP",0)</f>
        <v>#N/A</v>
      </c>
      <c r="Y154" s="10">
        <v>36</v>
      </c>
    </row>
    <row r="155" spans="1:25">
      <c r="A155" s="1">
        <v>2</v>
      </c>
      <c r="B155" s="1">
        <f t="shared" si="5"/>
        <v>154</v>
      </c>
      <c r="C155" s="1" t="s">
        <v>40</v>
      </c>
      <c r="D155" s="17"/>
      <c r="E155" s="14" t="str">
        <f t="shared" si="6"/>
        <v/>
      </c>
      <c r="F155" s="11" t="str" cm="1">
        <f t="array" ref="F155">IF(D155="","",IF($N$11="ENTER INITIALS","",IF(AND(V627&gt;=33,V629&gt;=33),"Inconclusive",_xlfn.IFS(X627+X629=2,"Positive",X626+X627=2,"N1 Rerun",X628+X629=2,"N1 Rerun",X627+X629=1,"Rerun",X626+X628+X627+X629=0,"Rerun",X627+X629=0,"Negative"))))</f>
        <v/>
      </c>
      <c r="G155" s="18"/>
      <c r="H155" s="18"/>
      <c r="I155" s="18"/>
      <c r="J155" s="18"/>
      <c r="K155" s="18"/>
      <c r="L155" s="11" t="str" cm="1">
        <f t="array" ref="L155">_xlfn.IFS(K155="","",K155=F155,"VALIDATED",K155&lt;&gt;F155,"NOT VALIDATED")</f>
        <v/>
      </c>
      <c r="P155" s="1" t="str">
        <f t="shared" si="7"/>
        <v/>
      </c>
      <c r="Q155" s="1" t="s">
        <v>182</v>
      </c>
      <c r="R155" s="1" t="s">
        <v>33</v>
      </c>
      <c r="S155" s="1" t="s">
        <v>34</v>
      </c>
      <c r="T155" s="1" t="s">
        <v>28</v>
      </c>
      <c r="U155" s="1" t="s">
        <v>183</v>
      </c>
      <c r="W155" s="1" t="str">
        <f>IF($N$11="ENTER INITIALS","",IF(V155="","NO",IF(V155&lt;33,"YES","NO")))</f>
        <v/>
      </c>
      <c r="X155" s="5" t="e" cm="1">
        <f t="array" ref="X155">_xlfn.IFS(W155="YES",1,W155="NO",0,W155="NO AMP",0)</f>
        <v>#N/A</v>
      </c>
      <c r="Y155" s="10">
        <v>36</v>
      </c>
    </row>
    <row r="156" spans="1:25">
      <c r="A156" s="1">
        <v>2</v>
      </c>
      <c r="B156" s="1">
        <f t="shared" si="5"/>
        <v>155</v>
      </c>
      <c r="C156" s="1" t="s">
        <v>42</v>
      </c>
      <c r="D156" s="17"/>
      <c r="E156" s="14" t="str">
        <f t="shared" si="6"/>
        <v/>
      </c>
      <c r="F156" s="11" t="str" cm="1">
        <f t="array" ref="F156">IF(D156="","",IF($N$11="ENTER INITIALS","",IF(AND(V631&gt;=33,V633&gt;=33),"Inconclusive",_xlfn.IFS(X631+X633=2,"Positive",X630+X631=2,"N1 Rerun",X632+X633=2,"N1 Rerun",X631+X633=1,"Rerun",X630+X632+X631+X633=0,"Rerun",X631+X633=0,"Negative"))))</f>
        <v/>
      </c>
      <c r="G156" s="18"/>
      <c r="H156" s="18"/>
      <c r="I156" s="18"/>
      <c r="J156" s="18"/>
      <c r="K156" s="18"/>
      <c r="L156" s="11" t="str" cm="1">
        <f t="array" ref="L156">_xlfn.IFS(K156="","",K156=F156,"VALIDATED",K156&lt;&gt;F156,"NOT VALIDATED")</f>
        <v/>
      </c>
      <c r="P156" s="1" t="str">
        <f t="shared" si="7"/>
        <v/>
      </c>
      <c r="Q156" s="1" t="s">
        <v>184</v>
      </c>
      <c r="R156" s="1" t="s">
        <v>26</v>
      </c>
      <c r="S156" s="1" t="s">
        <v>27</v>
      </c>
      <c r="T156" s="1" t="s">
        <v>28</v>
      </c>
      <c r="U156" s="1" t="s">
        <v>183</v>
      </c>
      <c r="W156" s="1" t="str">
        <f>IF($N$11="ENTER INITIALS","",IF(V156="","INVALID",IF(V156&lt;33,"VALID","INVALID")))</f>
        <v/>
      </c>
      <c r="X156" s="5" t="e" cm="1">
        <f t="array" ref="X156">_xlfn.IFS(W156="VALID",1,W156="INVALID",0,W156="NO AMP",0)</f>
        <v>#N/A</v>
      </c>
      <c r="Y156" s="10">
        <v>36</v>
      </c>
    </row>
    <row r="157" spans="1:25">
      <c r="A157" s="1">
        <v>2</v>
      </c>
      <c r="B157" s="1">
        <f t="shared" si="5"/>
        <v>156</v>
      </c>
      <c r="C157" s="1" t="s">
        <v>49</v>
      </c>
      <c r="D157" s="17"/>
      <c r="E157" s="14" t="str">
        <f t="shared" si="6"/>
        <v/>
      </c>
      <c r="F157" s="11" t="str" cm="1">
        <f t="array" ref="F157">IF(D157="","",IF($N$11="ENTER INITIALS","",IF(AND(V635&gt;=33,V637&gt;=33),"Inconclusive",_xlfn.IFS(X635+X637=2,"Positive",X634+X635=2,"N1 Rerun",X636+X637=2,"N1 Rerun",X635+X637=1,"Rerun",X634+X636+X635+X637=0,"Rerun",X635+X637=0,"Negative"))))</f>
        <v/>
      </c>
      <c r="G157" s="18"/>
      <c r="H157" s="18"/>
      <c r="I157" s="18"/>
      <c r="J157" s="18"/>
      <c r="K157" s="18"/>
      <c r="L157" s="11" t="str" cm="1">
        <f t="array" ref="L157">_xlfn.IFS(K157="","",K157=F157,"VALIDATED",K157&lt;&gt;F157,"NOT VALIDATED")</f>
        <v/>
      </c>
      <c r="P157" s="1" t="str">
        <f t="shared" si="7"/>
        <v/>
      </c>
      <c r="Q157" s="1" t="s">
        <v>184</v>
      </c>
      <c r="R157" s="1" t="s">
        <v>33</v>
      </c>
      <c r="S157" s="1" t="s">
        <v>34</v>
      </c>
      <c r="T157" s="1" t="s">
        <v>28</v>
      </c>
      <c r="U157" s="1" t="s">
        <v>183</v>
      </c>
      <c r="W157" s="1" t="str">
        <f>IF($N$11="ENTER INITIALS","",IF(V157="","NO",IF(V157&lt;33,"YES","NO")))</f>
        <v/>
      </c>
      <c r="X157" s="5" t="e" cm="1">
        <f t="array" ref="X157">_xlfn.IFS(W157="YES",1,W157="NO",0,W157="NO AMP",0)</f>
        <v>#N/A</v>
      </c>
      <c r="Y157" s="10">
        <v>36</v>
      </c>
    </row>
    <row r="158" spans="1:25">
      <c r="A158" s="1">
        <v>4</v>
      </c>
      <c r="B158" s="1">
        <f t="shared" si="5"/>
        <v>157</v>
      </c>
      <c r="C158" s="1" t="s">
        <v>22</v>
      </c>
      <c r="D158" s="17"/>
      <c r="E158" s="14" t="str">
        <f t="shared" si="6"/>
        <v/>
      </c>
      <c r="F158" s="11" t="str" cm="1">
        <f t="array" ref="F158">IF(D158="","",IF($N$11="ENTER INITIALS","",IF(AND(V639&gt;=33,V641&gt;=33),"Inconclusive",_xlfn.IFS(X639+X641=2,"Positive",X638+X639=2,"N1 Rerun",X640+X641=2,"N1 Rerun",X639+X641=1,"Rerun",X638+X640+X639+X641=0,"Rerun",X639+X641=0,"Negative"))))</f>
        <v/>
      </c>
      <c r="G158" s="18"/>
      <c r="H158" s="18"/>
      <c r="I158" s="18"/>
      <c r="J158" s="18"/>
      <c r="K158" s="18"/>
      <c r="L158" s="11" t="str" cm="1">
        <f t="array" ref="L158">_xlfn.IFS(K158="","",K158=F158,"VALIDATED",K158&lt;&gt;F158,"NOT VALIDATED")</f>
        <v/>
      </c>
      <c r="P158" s="1" t="str">
        <f t="shared" si="7"/>
        <v/>
      </c>
      <c r="Q158" s="1" t="s">
        <v>185</v>
      </c>
      <c r="R158" s="1" t="s">
        <v>26</v>
      </c>
      <c r="S158" s="1" t="s">
        <v>27</v>
      </c>
      <c r="T158" s="1" t="s">
        <v>28</v>
      </c>
      <c r="U158" s="1" t="s">
        <v>186</v>
      </c>
      <c r="W158" s="1" t="str">
        <f>IF($N$11="ENTER INITIALS","",IF(V158="","INVALID",IF(V158&lt;33,"VALID","INVALID")))</f>
        <v/>
      </c>
      <c r="X158" s="5" t="e" cm="1">
        <f t="array" ref="X158">_xlfn.IFS(W158="VALID",1,W158="INVALID",0,W158="NO AMP",0)</f>
        <v>#N/A</v>
      </c>
      <c r="Y158" s="10">
        <v>37</v>
      </c>
    </row>
    <row r="159" spans="1:25">
      <c r="A159" s="1">
        <v>4</v>
      </c>
      <c r="B159" s="1">
        <f t="shared" si="5"/>
        <v>158</v>
      </c>
      <c r="C159" s="1" t="s">
        <v>31</v>
      </c>
      <c r="D159" s="17"/>
      <c r="E159" s="14" t="str">
        <f t="shared" si="6"/>
        <v/>
      </c>
      <c r="F159" s="11" t="str" cm="1">
        <f t="array" ref="F159">IF(D159="","",IF($N$11="ENTER INITIALS","",IF(AND(V643&gt;=33,V645&gt;=33),"Inconclusive",_xlfn.IFS(X643+X645=2,"Positive",X642+X643=2,"N1 Rerun",X644+X645=2,"N1 Rerun",X643+X645=1,"Rerun",X642+X644+X643+X645=0,"Rerun",X643+X645=0,"Negative"))))</f>
        <v/>
      </c>
      <c r="G159" s="18"/>
      <c r="H159" s="18"/>
      <c r="I159" s="18"/>
      <c r="J159" s="18"/>
      <c r="K159" s="18"/>
      <c r="L159" s="11" t="str" cm="1">
        <f t="array" ref="L159">_xlfn.IFS(K159="","",K159=F159,"VALIDATED",K159&lt;&gt;F159,"NOT VALIDATED")</f>
        <v/>
      </c>
      <c r="P159" s="1" t="str">
        <f t="shared" si="7"/>
        <v/>
      </c>
      <c r="Q159" s="1" t="s">
        <v>185</v>
      </c>
      <c r="R159" s="1" t="s">
        <v>33</v>
      </c>
      <c r="S159" s="1" t="s">
        <v>34</v>
      </c>
      <c r="T159" s="1" t="s">
        <v>28</v>
      </c>
      <c r="U159" s="1" t="s">
        <v>186</v>
      </c>
      <c r="W159" s="1" t="str">
        <f>IF($N$11="ENTER INITIALS","",IF(V159="","NO",IF(V159&lt;33,"YES","NO")))</f>
        <v/>
      </c>
      <c r="X159" s="5" t="e" cm="1">
        <f t="array" ref="X159">_xlfn.IFS(W159="YES",1,W159="NO",0,W159="NO AMP",0)</f>
        <v>#N/A</v>
      </c>
      <c r="Y159" s="10">
        <v>37</v>
      </c>
    </row>
    <row r="160" spans="1:25">
      <c r="A160" s="1">
        <v>4</v>
      </c>
      <c r="B160" s="1">
        <f t="shared" si="5"/>
        <v>159</v>
      </c>
      <c r="C160" s="1" t="s">
        <v>36</v>
      </c>
      <c r="D160" s="17"/>
      <c r="E160" s="14" t="str">
        <f t="shared" si="6"/>
        <v/>
      </c>
      <c r="F160" s="11" t="str" cm="1">
        <f t="array" ref="F160">IF(D160="","",IF($N$11="ENTER INITIALS","",IF(AND(V647&gt;=33,V649&gt;=33),"Inconclusive",_xlfn.IFS(X647+X649=2,"Positive",X646+X647=2,"N1 Rerun",X648+X649=2,"N1 Rerun",X647+X649=1,"Rerun",X646+X648+X647+X649=0,"Rerun",X647+X649=0,"Negative"))))</f>
        <v/>
      </c>
      <c r="G160" s="18"/>
      <c r="H160" s="18"/>
      <c r="I160" s="18"/>
      <c r="J160" s="18"/>
      <c r="K160" s="18"/>
      <c r="L160" s="11" t="str" cm="1">
        <f t="array" ref="L160">_xlfn.IFS(K160="","",K160=F160,"VALIDATED",K160&lt;&gt;F160,"NOT VALIDATED")</f>
        <v/>
      </c>
      <c r="P160" s="1" t="str">
        <f t="shared" si="7"/>
        <v/>
      </c>
      <c r="Q160" s="1" t="s">
        <v>187</v>
      </c>
      <c r="R160" s="1" t="s">
        <v>26</v>
      </c>
      <c r="S160" s="1" t="s">
        <v>27</v>
      </c>
      <c r="T160" s="1" t="s">
        <v>28</v>
      </c>
      <c r="U160" s="1" t="s">
        <v>186</v>
      </c>
      <c r="W160" s="1" t="str">
        <f>IF($N$11="ENTER INITIALS","",IF(V160="","INVALID",IF(V160&lt;33,"VALID","INVALID")))</f>
        <v/>
      </c>
      <c r="X160" s="5" t="e" cm="1">
        <f t="array" ref="X160">_xlfn.IFS(W160="VALID",1,W160="INVALID",0,W160="NO AMP",0)</f>
        <v>#N/A</v>
      </c>
      <c r="Y160" s="10">
        <v>37</v>
      </c>
    </row>
    <row r="161" spans="1:25">
      <c r="A161" s="1">
        <v>4</v>
      </c>
      <c r="B161" s="1">
        <f t="shared" ref="B161:B190" si="8">B160+1</f>
        <v>160</v>
      </c>
      <c r="C161" s="1" t="s">
        <v>40</v>
      </c>
      <c r="D161" s="17"/>
      <c r="E161" s="14" t="str">
        <f t="shared" si="6"/>
        <v/>
      </c>
      <c r="F161" s="11" t="str" cm="1">
        <f t="array" ref="F161">IF(D161="","",IF($N$11="ENTER INITIALS","",IF(AND(V651&gt;=33,V653&gt;=33),"Inconclusive",_xlfn.IFS(X651+X653=2,"Positive",X650+X651=2,"N1 Rerun",X652+X653=2,"N1 Rerun",X651+X653=1,"Rerun",X650+X652+X651+X653=0,"Rerun",X651+X653=0,"Negative"))))</f>
        <v/>
      </c>
      <c r="G161" s="18"/>
      <c r="H161" s="18"/>
      <c r="I161" s="18"/>
      <c r="J161" s="18"/>
      <c r="K161" s="18"/>
      <c r="L161" s="11" t="str" cm="1">
        <f t="array" ref="L161">_xlfn.IFS(K161="","",K161=F161,"VALIDATED",K161&lt;&gt;F161,"NOT VALIDATED")</f>
        <v/>
      </c>
      <c r="P161" s="1" t="str">
        <f t="shared" si="7"/>
        <v/>
      </c>
      <c r="Q161" s="1" t="s">
        <v>187</v>
      </c>
      <c r="R161" s="1" t="s">
        <v>33</v>
      </c>
      <c r="S161" s="1" t="s">
        <v>34</v>
      </c>
      <c r="T161" s="1" t="s">
        <v>28</v>
      </c>
      <c r="U161" s="1" t="s">
        <v>186</v>
      </c>
      <c r="W161" s="1" t="str">
        <f>IF($N$11="ENTER INITIALS","",IF(V161="","NO",IF(V161&lt;33,"YES","NO")))</f>
        <v/>
      </c>
      <c r="X161" s="5" t="e" cm="1">
        <f t="array" ref="X161">_xlfn.IFS(W161="YES",1,W161="NO",0,W161="NO AMP",0)</f>
        <v>#N/A</v>
      </c>
      <c r="Y161" s="10">
        <v>37</v>
      </c>
    </row>
    <row r="162" spans="1:25">
      <c r="A162" s="1">
        <v>4</v>
      </c>
      <c r="B162" s="1">
        <f t="shared" si="8"/>
        <v>161</v>
      </c>
      <c r="C162" s="1" t="s">
        <v>42</v>
      </c>
      <c r="D162" s="17"/>
      <c r="E162" s="14" t="str">
        <f t="shared" si="6"/>
        <v/>
      </c>
      <c r="F162" s="11" t="str" cm="1">
        <f t="array" ref="F162">IF(D162="","",IF($N$11="ENTER INITIALS","",IF(AND(V655&gt;=33,V657&gt;=33),"Inconclusive",_xlfn.IFS(X655+X657=2,"Positive",X654+X655=2,"N1 Rerun",X656+X657=2,"N1 Rerun",X655+X657=1,"Rerun",X654+X656+X655+X657=0,"Rerun",X655+X657=0,"Negative"))))</f>
        <v/>
      </c>
      <c r="G162" s="18"/>
      <c r="H162" s="18"/>
      <c r="I162" s="18"/>
      <c r="J162" s="18"/>
      <c r="K162" s="18"/>
      <c r="L162" s="11" t="str" cm="1">
        <f t="array" ref="L162">_xlfn.IFS(K162="","",K162=F162,"VALIDATED",K162&lt;&gt;F162,"NOT VALIDATED")</f>
        <v/>
      </c>
      <c r="P162" s="1" t="str">
        <f t="shared" si="7"/>
        <v/>
      </c>
      <c r="Q162" s="1" t="s">
        <v>188</v>
      </c>
      <c r="R162" s="1" t="s">
        <v>26</v>
      </c>
      <c r="S162" s="1" t="s">
        <v>27</v>
      </c>
      <c r="T162" s="1" t="s">
        <v>28</v>
      </c>
      <c r="U162" s="1" t="s">
        <v>189</v>
      </c>
      <c r="W162" s="1" t="str">
        <f>IF($N$11="ENTER INITIALS","",IF(V162="","INVALID",IF(V162&lt;33,"VALID","INVALID")))</f>
        <v/>
      </c>
      <c r="X162" s="5" t="e" cm="1">
        <f t="array" ref="X162">_xlfn.IFS(W162="VALID",1,W162="INVALID",0,W162="NO AMP",0)</f>
        <v>#N/A</v>
      </c>
      <c r="Y162" s="10">
        <v>38</v>
      </c>
    </row>
    <row r="163" spans="1:25">
      <c r="A163" s="1">
        <v>4</v>
      </c>
      <c r="B163" s="1">
        <f t="shared" si="8"/>
        <v>162</v>
      </c>
      <c r="C163" s="1" t="s">
        <v>49</v>
      </c>
      <c r="D163" s="17"/>
      <c r="E163" s="14" t="str">
        <f t="shared" si="6"/>
        <v/>
      </c>
      <c r="F163" s="11" t="str" cm="1">
        <f t="array" ref="F163">IF(D163="","",IF($N$11="ENTER INITIALS","",IF(AND(V659&gt;=33,V661&gt;=33),"Inconclusive",_xlfn.IFS(X659+X661=2,"Positive",X658+X659=2,"N1 Rerun",X660+X661=2,"N1 Rerun",X659+X661=1,"Rerun",X658+X660+X659+X661=0,"Rerun",X659+X661=0,"Negative"))))</f>
        <v/>
      </c>
      <c r="G163" s="18"/>
      <c r="H163" s="18"/>
      <c r="I163" s="18"/>
      <c r="J163" s="18"/>
      <c r="K163" s="18"/>
      <c r="L163" s="11" t="str" cm="1">
        <f t="array" ref="L163">_xlfn.IFS(K163="","",K163=F163,"VALIDATED",K163&lt;&gt;F163,"NOT VALIDATED")</f>
        <v/>
      </c>
      <c r="P163" s="1" t="str">
        <f t="shared" si="7"/>
        <v/>
      </c>
      <c r="Q163" s="1" t="s">
        <v>188</v>
      </c>
      <c r="R163" s="1" t="s">
        <v>33</v>
      </c>
      <c r="S163" s="1" t="s">
        <v>34</v>
      </c>
      <c r="T163" s="1" t="s">
        <v>28</v>
      </c>
      <c r="U163" s="1" t="s">
        <v>189</v>
      </c>
      <c r="W163" s="1" t="str">
        <f>IF($N$11="ENTER INITIALS","",IF(V163="","NO",IF(V163&lt;33,"YES","NO")))</f>
        <v/>
      </c>
      <c r="X163" s="5" t="e" cm="1">
        <f t="array" ref="X163">_xlfn.IFS(W163="YES",1,W163="NO",0,W163="NO AMP",0)</f>
        <v>#N/A</v>
      </c>
      <c r="Y163" s="10">
        <v>38</v>
      </c>
    </row>
    <row r="164" spans="1:25">
      <c r="A164" s="1">
        <v>5</v>
      </c>
      <c r="B164" s="1">
        <f t="shared" si="8"/>
        <v>163</v>
      </c>
      <c r="C164" s="1" t="s">
        <v>22</v>
      </c>
      <c r="D164" s="17"/>
      <c r="E164" s="14" t="str">
        <f t="shared" si="6"/>
        <v/>
      </c>
      <c r="F164" s="11" t="str" cm="1">
        <f t="array" ref="F164">IF(D164="","",IF($N$11="ENTER INITIALS","",IF(AND(V663&gt;=33,V665&gt;=33),"Inconclusive",_xlfn.IFS(X663+X665=2,"Positive",X662+X663=2,"N1 Rerun",X664+X665=2,"N1 Rerun",X663+X665=1,"Rerun",X662+X664+X663+X665=0,"Rerun",X663+X665=0,"Negative"))))</f>
        <v/>
      </c>
      <c r="G164" s="18"/>
      <c r="H164" s="18"/>
      <c r="I164" s="18"/>
      <c r="J164" s="18"/>
      <c r="K164" s="18"/>
      <c r="L164" s="11" t="str" cm="1">
        <f t="array" ref="L164">_xlfn.IFS(K164="","",K164=F164,"VALIDATED",K164&lt;&gt;F164,"NOT VALIDATED")</f>
        <v/>
      </c>
      <c r="P164" s="1" t="str">
        <f t="shared" si="7"/>
        <v/>
      </c>
      <c r="Q164" s="1" t="s">
        <v>190</v>
      </c>
      <c r="R164" s="1" t="s">
        <v>26</v>
      </c>
      <c r="S164" s="1" t="s">
        <v>27</v>
      </c>
      <c r="T164" s="1" t="s">
        <v>28</v>
      </c>
      <c r="U164" s="1" t="s">
        <v>189</v>
      </c>
      <c r="W164" s="1" t="str">
        <f>IF($N$11="ENTER INITIALS","",IF(V164="","INVALID",IF(V164&lt;33,"VALID","INVALID")))</f>
        <v/>
      </c>
      <c r="X164" s="5" t="e" cm="1">
        <f t="array" ref="X164">_xlfn.IFS(W164="VALID",1,W164="INVALID",0,W164="NO AMP",0)</f>
        <v>#N/A</v>
      </c>
      <c r="Y164" s="10">
        <v>38</v>
      </c>
    </row>
    <row r="165" spans="1:25">
      <c r="A165" s="1">
        <v>5</v>
      </c>
      <c r="B165" s="1">
        <f t="shared" si="8"/>
        <v>164</v>
      </c>
      <c r="C165" s="1" t="s">
        <v>31</v>
      </c>
      <c r="D165" s="17"/>
      <c r="E165" s="14" t="str">
        <f t="shared" si="6"/>
        <v/>
      </c>
      <c r="F165" s="11" t="str" cm="1">
        <f t="array" ref="F165">IF(D165="","",IF($N$11="ENTER INITIALS","",IF(AND(V667&gt;=33,V669&gt;=33),"Inconclusive",_xlfn.IFS(X667+X669=2,"Positive",X666+X667=2,"N1 Rerun",X668+X669=2,"N1 Rerun",X667+X669=1,"Rerun",X666+X668+X667+X669=0,"Rerun",X667+X669=0,"Negative"))))</f>
        <v/>
      </c>
      <c r="G165" s="18"/>
      <c r="H165" s="18"/>
      <c r="I165" s="18"/>
      <c r="J165" s="18"/>
      <c r="K165" s="18"/>
      <c r="L165" s="11" t="str" cm="1">
        <f t="array" ref="L165">_xlfn.IFS(K165="","",K165=F165,"VALIDATED",K165&lt;&gt;F165,"NOT VALIDATED")</f>
        <v/>
      </c>
      <c r="P165" s="1" t="str">
        <f t="shared" si="7"/>
        <v/>
      </c>
      <c r="Q165" s="1" t="s">
        <v>190</v>
      </c>
      <c r="R165" s="1" t="s">
        <v>33</v>
      </c>
      <c r="S165" s="1" t="s">
        <v>34</v>
      </c>
      <c r="T165" s="1" t="s">
        <v>28</v>
      </c>
      <c r="U165" s="1" t="s">
        <v>189</v>
      </c>
      <c r="W165" s="1" t="str">
        <f>IF($N$11="ENTER INITIALS","",IF(V165="","NO",IF(V165&lt;33,"YES","NO")))</f>
        <v/>
      </c>
      <c r="X165" s="5" t="e" cm="1">
        <f t="array" ref="X165">_xlfn.IFS(W165="YES",1,W165="NO",0,W165="NO AMP",0)</f>
        <v>#N/A</v>
      </c>
      <c r="Y165" s="10">
        <v>38</v>
      </c>
    </row>
    <row r="166" spans="1:25">
      <c r="A166" s="1">
        <v>5</v>
      </c>
      <c r="B166" s="1">
        <f t="shared" si="8"/>
        <v>165</v>
      </c>
      <c r="C166" s="1" t="s">
        <v>36</v>
      </c>
      <c r="D166" s="17"/>
      <c r="E166" s="14" t="str">
        <f t="shared" si="6"/>
        <v/>
      </c>
      <c r="F166" s="11" t="str" cm="1">
        <f t="array" ref="F166">IF(D166="","",IF($N$11="ENTER INITIALS","",IF(AND(V671&gt;=33,V673&gt;=33),"Inconclusive",_xlfn.IFS(X671+X673=2,"Positive",X670+X671=2,"N1 Rerun",X672+X673=2,"N1 Rerun",X671+X673=1,"Rerun",X670+X672+X671+X673=0,"Rerun",X671+X673=0,"Negative"))))</f>
        <v/>
      </c>
      <c r="G166" s="18"/>
      <c r="H166" s="18"/>
      <c r="I166" s="18"/>
      <c r="J166" s="18"/>
      <c r="K166" s="18"/>
      <c r="L166" s="11" t="str" cm="1">
        <f t="array" ref="L166">_xlfn.IFS(K166="","",K166=F166,"VALIDATED",K166&lt;&gt;F166,"NOT VALIDATED")</f>
        <v/>
      </c>
      <c r="P166" s="1" t="str">
        <f t="shared" si="7"/>
        <v/>
      </c>
      <c r="Q166" s="1" t="s">
        <v>191</v>
      </c>
      <c r="R166" s="1" t="s">
        <v>26</v>
      </c>
      <c r="S166" s="1" t="s">
        <v>27</v>
      </c>
      <c r="T166" s="1" t="s">
        <v>28</v>
      </c>
      <c r="U166" s="1" t="s">
        <v>192</v>
      </c>
      <c r="W166" s="1" t="str">
        <f>IF($N$11="ENTER INITIALS","",IF(V166="","INVALID",IF(V166&lt;33,"VALID","INVALID")))</f>
        <v/>
      </c>
      <c r="X166" s="5" t="e" cm="1">
        <f t="array" ref="X166">_xlfn.IFS(W166="VALID",1,W166="INVALID",0,W166="NO AMP",0)</f>
        <v>#N/A</v>
      </c>
      <c r="Y166" s="10">
        <v>39</v>
      </c>
    </row>
    <row r="167" spans="1:25">
      <c r="A167" s="1">
        <v>5</v>
      </c>
      <c r="B167" s="1">
        <f t="shared" si="8"/>
        <v>166</v>
      </c>
      <c r="C167" s="1" t="s">
        <v>40</v>
      </c>
      <c r="D167" s="17"/>
      <c r="E167" s="14" t="str">
        <f t="shared" si="6"/>
        <v/>
      </c>
      <c r="F167" s="11" t="str" cm="1">
        <f t="array" ref="F167">IF(D167="","",IF($N$11="ENTER INITIALS","",IF(AND(V675&gt;=33,V677&gt;=33),"Inconclusive",_xlfn.IFS(X675+X677=2,"Positive",X674+X675=2,"N1 Rerun",X676+X677=2,"N1 Rerun",X675+X677=1,"Rerun",X674+X676+X675+X677=0,"Rerun",X675+X677=0,"Negative"))))</f>
        <v/>
      </c>
      <c r="G167" s="18"/>
      <c r="H167" s="18"/>
      <c r="I167" s="18"/>
      <c r="J167" s="18"/>
      <c r="K167" s="18"/>
      <c r="L167" s="11" t="str" cm="1">
        <f t="array" ref="L167">_xlfn.IFS(K167="","",K167=F167,"VALIDATED",K167&lt;&gt;F167,"NOT VALIDATED")</f>
        <v/>
      </c>
      <c r="P167" s="1" t="str">
        <f t="shared" si="7"/>
        <v/>
      </c>
      <c r="Q167" s="1" t="s">
        <v>191</v>
      </c>
      <c r="R167" s="1" t="s">
        <v>33</v>
      </c>
      <c r="S167" s="1" t="s">
        <v>34</v>
      </c>
      <c r="T167" s="1" t="s">
        <v>28</v>
      </c>
      <c r="U167" s="1" t="s">
        <v>192</v>
      </c>
      <c r="W167" s="1" t="str">
        <f>IF($N$11="ENTER INITIALS","",IF(V167="","NO",IF(V167&lt;33,"YES","NO")))</f>
        <v/>
      </c>
      <c r="X167" s="5" t="e" cm="1">
        <f t="array" ref="X167">_xlfn.IFS(W167="YES",1,W167="NO",0,W167="NO AMP",0)</f>
        <v>#N/A</v>
      </c>
      <c r="Y167" s="10">
        <v>39</v>
      </c>
    </row>
    <row r="168" spans="1:25">
      <c r="A168" s="1">
        <v>5</v>
      </c>
      <c r="B168" s="1">
        <f t="shared" si="8"/>
        <v>167</v>
      </c>
      <c r="C168" s="1" t="s">
        <v>42</v>
      </c>
      <c r="D168" s="17"/>
      <c r="E168" s="14" t="str">
        <f t="shared" si="6"/>
        <v/>
      </c>
      <c r="F168" s="11" t="str" cm="1">
        <f t="array" ref="F168">IF(D168="","",IF($N$11="ENTER INITIALS","",IF(AND(V679&gt;=33,V681&gt;=33),"Inconclusive",_xlfn.IFS(X679+X681=2,"Positive",X678+X679=2,"N1 Rerun",X680+X681=2,"N1 Rerun",X679+X681=1,"Rerun",X678+X680+X679+X681=0,"Rerun",X679+X681=0,"Negative"))))</f>
        <v/>
      </c>
      <c r="G168" s="18"/>
      <c r="H168" s="18"/>
      <c r="I168" s="18"/>
      <c r="J168" s="18"/>
      <c r="K168" s="18"/>
      <c r="L168" s="11" t="str" cm="1">
        <f t="array" ref="L168">_xlfn.IFS(K168="","",K168=F168,"VALIDATED",K168&lt;&gt;F168,"NOT VALIDATED")</f>
        <v/>
      </c>
      <c r="P168" s="1" t="str">
        <f t="shared" si="7"/>
        <v/>
      </c>
      <c r="Q168" s="1" t="s">
        <v>193</v>
      </c>
      <c r="R168" s="1" t="s">
        <v>26</v>
      </c>
      <c r="S168" s="1" t="s">
        <v>27</v>
      </c>
      <c r="T168" s="1" t="s">
        <v>28</v>
      </c>
      <c r="U168" s="1" t="s">
        <v>192</v>
      </c>
      <c r="W168" s="1" t="str">
        <f>IF($N$11="ENTER INITIALS","",IF(V168="","INVALID",IF(V168&lt;33,"VALID","INVALID")))</f>
        <v/>
      </c>
      <c r="X168" s="5" t="e" cm="1">
        <f t="array" ref="X168">_xlfn.IFS(W168="VALID",1,W168="INVALID",0,W168="NO AMP",0)</f>
        <v>#N/A</v>
      </c>
      <c r="Y168" s="10">
        <v>39</v>
      </c>
    </row>
    <row r="169" spans="1:25">
      <c r="A169" s="1">
        <v>5</v>
      </c>
      <c r="B169" s="1">
        <f t="shared" si="8"/>
        <v>168</v>
      </c>
      <c r="C169" s="1" t="s">
        <v>49</v>
      </c>
      <c r="D169" s="17"/>
      <c r="E169" s="14" t="str">
        <f t="shared" si="6"/>
        <v/>
      </c>
      <c r="F169" s="11" t="str" cm="1">
        <f t="array" ref="F169">IF(D169="","",IF($N$11="ENTER INITIALS","",IF(AND(V683&gt;=33,V685&gt;=33),"Inconclusive",_xlfn.IFS(X683+X685=2,"Positive",X682+X683=2,"N1 Rerun",X684+X685=2,"N1 Rerun",X683+X685=1,"Rerun",X682+X684+X683+X685=0,"Rerun",X683+X685=0,"Negative"))))</f>
        <v/>
      </c>
      <c r="G169" s="18"/>
      <c r="H169" s="18"/>
      <c r="I169" s="18"/>
      <c r="J169" s="18"/>
      <c r="K169" s="18"/>
      <c r="L169" s="11" t="str" cm="1">
        <f t="array" ref="L169">_xlfn.IFS(K169="","",K169=F169,"VALIDATED",K169&lt;&gt;F169,"NOT VALIDATED")</f>
        <v/>
      </c>
      <c r="P169" s="1" t="str">
        <f t="shared" si="7"/>
        <v/>
      </c>
      <c r="Q169" s="1" t="s">
        <v>193</v>
      </c>
      <c r="R169" s="1" t="s">
        <v>33</v>
      </c>
      <c r="S169" s="1" t="s">
        <v>34</v>
      </c>
      <c r="T169" s="1" t="s">
        <v>28</v>
      </c>
      <c r="U169" s="1" t="s">
        <v>192</v>
      </c>
      <c r="W169" s="1" t="str">
        <f>IF($N$11="ENTER INITIALS","",IF(V169="","NO",IF(V169&lt;33,"YES","NO")))</f>
        <v/>
      </c>
      <c r="X169" s="5" t="e" cm="1">
        <f t="array" ref="X169">_xlfn.IFS(W169="YES",1,W169="NO",0,W169="NO AMP",0)</f>
        <v>#N/A</v>
      </c>
      <c r="Y169" s="10">
        <v>39</v>
      </c>
    </row>
    <row r="170" spans="1:25">
      <c r="A170" s="1">
        <v>7</v>
      </c>
      <c r="B170" s="1">
        <f t="shared" si="8"/>
        <v>169</v>
      </c>
      <c r="C170" s="1" t="s">
        <v>22</v>
      </c>
      <c r="D170" s="17"/>
      <c r="E170" s="14" t="str">
        <f t="shared" si="6"/>
        <v/>
      </c>
      <c r="F170" s="11" t="str" cm="1">
        <f t="array" ref="F170">IF(D170="","",IF($N$11="ENTER INITIALS","",IF(AND(V687&gt;=33,V689&gt;=33),"Inconclusive",_xlfn.IFS(X687+X689=2,"Positive",X686+X687=2,"N1 Rerun",X688+X689=2,"N1 Rerun",X687+X689=1,"Rerun",X686+X688+X687+X689=0,"Rerun",X687+X689=0,"Negative"))))</f>
        <v/>
      </c>
      <c r="G170" s="18"/>
      <c r="H170" s="18"/>
      <c r="I170" s="18"/>
      <c r="J170" s="18"/>
      <c r="K170" s="18"/>
      <c r="L170" s="11" t="str" cm="1">
        <f t="array" ref="L170">_xlfn.IFS(K170="","",K170=F170,"VALIDATED",K170&lt;&gt;F170,"NOT VALIDATED")</f>
        <v/>
      </c>
      <c r="P170" s="1" t="str">
        <f t="shared" si="7"/>
        <v/>
      </c>
      <c r="Q170" s="1" t="s">
        <v>194</v>
      </c>
      <c r="R170" s="1" t="s">
        <v>26</v>
      </c>
      <c r="S170" s="1" t="s">
        <v>27</v>
      </c>
      <c r="T170" s="1" t="s">
        <v>28</v>
      </c>
      <c r="U170" s="1" t="s">
        <v>195</v>
      </c>
      <c r="W170" s="1" t="str">
        <f>IF($N$11="ENTER INITIALS","",IF(V170="","INVALID",IF(V170&lt;33,"VALID","INVALID")))</f>
        <v/>
      </c>
      <c r="X170" s="5" t="e" cm="1">
        <f t="array" ref="X170">_xlfn.IFS(W170="VALID",1,W170="INVALID",0,W170="NO AMP",0)</f>
        <v>#N/A</v>
      </c>
      <c r="Y170" s="10">
        <v>40</v>
      </c>
    </row>
    <row r="171" spans="1:25">
      <c r="A171" s="1">
        <v>7</v>
      </c>
      <c r="B171" s="1">
        <f t="shared" si="8"/>
        <v>170</v>
      </c>
      <c r="C171" s="1" t="s">
        <v>31</v>
      </c>
      <c r="D171" s="17"/>
      <c r="E171" s="14" t="str">
        <f t="shared" si="6"/>
        <v/>
      </c>
      <c r="F171" s="11" t="str" cm="1">
        <f t="array" ref="F171">IF(D171="","",IF($N$11="ENTER INITIALS","",IF(AND(V691&gt;=33,V693&gt;=33),"Inconclusive",_xlfn.IFS(X691+X693=2,"Positive",X690+X691=2,"N1 Rerun",X692+X693=2,"N1 Rerun",X691+X693=1,"Rerun",X690+X692+X691+X693=0,"Rerun",X691+X693=0,"Negative"))))</f>
        <v/>
      </c>
      <c r="G171" s="18"/>
      <c r="H171" s="18"/>
      <c r="I171" s="18"/>
      <c r="J171" s="18"/>
      <c r="K171" s="18"/>
      <c r="L171" s="11" t="str" cm="1">
        <f t="array" ref="L171">_xlfn.IFS(K171="","",K171=F171,"VALIDATED",K171&lt;&gt;F171,"NOT VALIDATED")</f>
        <v/>
      </c>
      <c r="P171" s="1" t="str">
        <f t="shared" si="7"/>
        <v/>
      </c>
      <c r="Q171" s="1" t="s">
        <v>194</v>
      </c>
      <c r="R171" s="1" t="s">
        <v>33</v>
      </c>
      <c r="S171" s="1" t="s">
        <v>34</v>
      </c>
      <c r="T171" s="1" t="s">
        <v>28</v>
      </c>
      <c r="U171" s="1" t="s">
        <v>195</v>
      </c>
      <c r="W171" s="1" t="str">
        <f>IF($N$11="ENTER INITIALS","",IF(V171="","NO",IF(V171&lt;33,"YES","NO")))</f>
        <v/>
      </c>
      <c r="X171" s="5" t="e" cm="1">
        <f t="array" ref="X171">_xlfn.IFS(W171="YES",1,W171="NO",0,W171="NO AMP",0)</f>
        <v>#N/A</v>
      </c>
      <c r="Y171" s="10">
        <v>40</v>
      </c>
    </row>
    <row r="172" spans="1:25">
      <c r="A172" s="1">
        <v>7</v>
      </c>
      <c r="B172" s="1">
        <f t="shared" si="8"/>
        <v>171</v>
      </c>
      <c r="C172" s="1" t="s">
        <v>36</v>
      </c>
      <c r="D172" s="17"/>
      <c r="E172" s="14" t="str">
        <f t="shared" si="6"/>
        <v/>
      </c>
      <c r="F172" s="11" t="str" cm="1">
        <f t="array" ref="F172">IF(D172="","",IF($N$11="ENTER INITIALS","",IF(AND(V695&gt;=33,V697&gt;=33),"Inconclusive",_xlfn.IFS(X695+X697=2,"Positive",X694+X695=2,"N1 Rerun",X696+X697=2,"N1 Rerun",X695+X697=1,"Rerun",X694+X696+X695+X697=0,"Rerun",X695+X697=0,"Negative"))))</f>
        <v/>
      </c>
      <c r="G172" s="18"/>
      <c r="H172" s="18"/>
      <c r="I172" s="18"/>
      <c r="J172" s="18"/>
      <c r="K172" s="18"/>
      <c r="L172" s="11" t="str" cm="1">
        <f t="array" ref="L172">_xlfn.IFS(K172="","",K172=F172,"VALIDATED",K172&lt;&gt;F172,"NOT VALIDATED")</f>
        <v/>
      </c>
      <c r="P172" s="1" t="str">
        <f t="shared" si="7"/>
        <v/>
      </c>
      <c r="Q172" s="1" t="s">
        <v>196</v>
      </c>
      <c r="R172" s="1" t="s">
        <v>26</v>
      </c>
      <c r="S172" s="1" t="s">
        <v>27</v>
      </c>
      <c r="T172" s="1" t="s">
        <v>28</v>
      </c>
      <c r="U172" s="1" t="s">
        <v>195</v>
      </c>
      <c r="W172" s="1" t="str">
        <f>IF($N$11="ENTER INITIALS","",IF(V172="","INVALID",IF(V172&lt;33,"VALID","INVALID")))</f>
        <v/>
      </c>
      <c r="X172" s="5" t="e" cm="1">
        <f t="array" ref="X172">_xlfn.IFS(W172="VALID",1,W172="INVALID",0,W172="NO AMP",0)</f>
        <v>#N/A</v>
      </c>
      <c r="Y172" s="10">
        <v>40</v>
      </c>
    </row>
    <row r="173" spans="1:25">
      <c r="A173" s="1">
        <v>7</v>
      </c>
      <c r="B173" s="1">
        <f t="shared" si="8"/>
        <v>172</v>
      </c>
      <c r="C173" s="1" t="s">
        <v>40</v>
      </c>
      <c r="D173" s="17"/>
      <c r="E173" s="14" t="str">
        <f t="shared" si="6"/>
        <v/>
      </c>
      <c r="F173" s="11" t="str" cm="1">
        <f t="array" ref="F173">IF(D173="","",IF($N$11="ENTER INITIALS","",IF(AND(V699&gt;=33,V701&gt;=33),"Inconclusive",_xlfn.IFS(X699+X701=2,"Positive",X698+X699=2,"N1 Rerun",X700+X701=2,"N1 Rerun",X699+X701=1,"Rerun",X698+X700+X699+X701=0,"Rerun",X699+X701=0,"Negative"))))</f>
        <v/>
      </c>
      <c r="G173" s="18"/>
      <c r="H173" s="18"/>
      <c r="I173" s="18"/>
      <c r="J173" s="18"/>
      <c r="K173" s="18"/>
      <c r="L173" s="11" t="str" cm="1">
        <f t="array" ref="L173">_xlfn.IFS(K173="","",K173=F173,"VALIDATED",K173&lt;&gt;F173,"NOT VALIDATED")</f>
        <v/>
      </c>
      <c r="P173" s="1" t="str">
        <f t="shared" si="7"/>
        <v/>
      </c>
      <c r="Q173" s="1" t="s">
        <v>196</v>
      </c>
      <c r="R173" s="1" t="s">
        <v>33</v>
      </c>
      <c r="S173" s="1" t="s">
        <v>34</v>
      </c>
      <c r="T173" s="1" t="s">
        <v>28</v>
      </c>
      <c r="U173" s="1" t="s">
        <v>195</v>
      </c>
      <c r="W173" s="1" t="str">
        <f>IF($N$11="ENTER INITIALS","",IF(V173="","NO",IF(V173&lt;33,"YES","NO")))</f>
        <v/>
      </c>
      <c r="X173" s="5" t="e" cm="1">
        <f t="array" ref="X173">_xlfn.IFS(W173="YES",1,W173="NO",0,W173="NO AMP",0)</f>
        <v>#N/A</v>
      </c>
      <c r="Y173" s="10">
        <v>40</v>
      </c>
    </row>
    <row r="174" spans="1:25">
      <c r="A174" s="1">
        <v>7</v>
      </c>
      <c r="B174" s="1">
        <f t="shared" si="8"/>
        <v>173</v>
      </c>
      <c r="C174" s="1" t="s">
        <v>42</v>
      </c>
      <c r="D174" s="17"/>
      <c r="E174" s="14" t="str">
        <f t="shared" si="6"/>
        <v/>
      </c>
      <c r="F174" s="11" t="str" cm="1">
        <f t="array" ref="F174">IF(D174="","",IF($N$11="ENTER INITIALS","",IF(AND(V703&gt;=33,V705&gt;=33),"Inconclusive",_xlfn.IFS(X703+X705=2,"Positive",X702+X703=2,"N1 Rerun",X704+X705=2,"N1 Rerun",X703+X705=1,"Rerun",X702+X704+X703+X705=0,"Rerun",X703+X705=0,"Negative"))))</f>
        <v/>
      </c>
      <c r="G174" s="18"/>
      <c r="H174" s="18"/>
      <c r="I174" s="18"/>
      <c r="J174" s="18"/>
      <c r="K174" s="18"/>
      <c r="L174" s="11" t="str" cm="1">
        <f t="array" ref="L174">_xlfn.IFS(K174="","",K174=F174,"VALIDATED",K174&lt;&gt;F174,"NOT VALIDATED")</f>
        <v/>
      </c>
      <c r="P174" s="1" t="str">
        <f t="shared" si="7"/>
        <v/>
      </c>
      <c r="Q174" s="1" t="s">
        <v>197</v>
      </c>
      <c r="R174" s="1" t="s">
        <v>26</v>
      </c>
      <c r="S174" s="1" t="s">
        <v>27</v>
      </c>
      <c r="T174" s="1" t="s">
        <v>28</v>
      </c>
      <c r="U174" s="1" t="s">
        <v>198</v>
      </c>
      <c r="W174" s="1" t="str">
        <f>IF($N$11="ENTER INITIALS","",IF(V174="","INVALID",IF(V174&lt;33,"VALID","INVALID")))</f>
        <v/>
      </c>
      <c r="X174" s="5" t="e" cm="1">
        <f t="array" ref="X174">_xlfn.IFS(W174="VALID",1,W174="INVALID",0,W174="NO AMP",0)</f>
        <v>#N/A</v>
      </c>
      <c r="Y174" s="10">
        <v>41</v>
      </c>
    </row>
    <row r="175" spans="1:25">
      <c r="A175" s="1">
        <v>7</v>
      </c>
      <c r="B175" s="1">
        <f t="shared" si="8"/>
        <v>174</v>
      </c>
      <c r="C175" s="1" t="s">
        <v>49</v>
      </c>
      <c r="D175" s="17"/>
      <c r="E175" s="14" t="str">
        <f t="shared" si="6"/>
        <v/>
      </c>
      <c r="F175" s="11" t="str" cm="1">
        <f t="array" ref="F175">IF(D175="","",IF($N$11="ENTER INITIALS","",IF(AND(V707&gt;=33,V709&gt;=33),"Inconclusive",_xlfn.IFS(X707+X709=2,"Positive",X706+X707=2,"N1 Rerun",X708+X709=2,"N1 Rerun",X707+X709=1,"Rerun",X706+X708+X707+X709=0,"Rerun",X707+X709=0,"Negative"))))</f>
        <v/>
      </c>
      <c r="G175" s="18"/>
      <c r="H175" s="18"/>
      <c r="I175" s="18"/>
      <c r="J175" s="18"/>
      <c r="K175" s="18"/>
      <c r="L175" s="11" t="str" cm="1">
        <f t="array" ref="L175">_xlfn.IFS(K175="","",K175=F175,"VALIDATED",K175&lt;&gt;F175,"NOT VALIDATED")</f>
        <v/>
      </c>
      <c r="P175" s="1" t="str">
        <f t="shared" si="7"/>
        <v/>
      </c>
      <c r="Q175" s="1" t="s">
        <v>197</v>
      </c>
      <c r="R175" s="1" t="s">
        <v>33</v>
      </c>
      <c r="S175" s="1" t="s">
        <v>34</v>
      </c>
      <c r="T175" s="1" t="s">
        <v>28</v>
      </c>
      <c r="U175" s="1" t="s">
        <v>198</v>
      </c>
      <c r="W175" s="1" t="str">
        <f>IF($N$11="ENTER INITIALS","",IF(V175="","NO",IF(V175&lt;33,"YES","NO")))</f>
        <v/>
      </c>
      <c r="X175" s="5" t="e" cm="1">
        <f t="array" ref="X175">_xlfn.IFS(W175="YES",1,W175="NO",0,W175="NO AMP",0)</f>
        <v>#N/A</v>
      </c>
      <c r="Y175" s="10">
        <v>41</v>
      </c>
    </row>
    <row r="176" spans="1:25">
      <c r="A176" s="1">
        <v>8</v>
      </c>
      <c r="B176" s="1">
        <f t="shared" si="8"/>
        <v>175</v>
      </c>
      <c r="C176" s="1" t="s">
        <v>22</v>
      </c>
      <c r="D176" s="17"/>
      <c r="E176" s="14" t="str">
        <f t="shared" si="6"/>
        <v/>
      </c>
      <c r="F176" s="11" t="str" cm="1">
        <f t="array" ref="F176">IF(D176="","",IF($N$11="ENTER INITIALS","",IF(AND(V711&gt;=33,V713&gt;=33),"Inconclusive",_xlfn.IFS(X711+X713=2,"Positive",X710+X711=2,"N1 Rerun",X712+X713=2,"N1 Rerun",X711+X713=1,"Rerun",X710+X712+X711+X713=0,"Rerun",X711+X713=0,"Negative"))))</f>
        <v/>
      </c>
      <c r="G176" s="18"/>
      <c r="H176" s="18"/>
      <c r="I176" s="18"/>
      <c r="J176" s="18"/>
      <c r="K176" s="18"/>
      <c r="L176" s="11" t="str" cm="1">
        <f t="array" ref="L176">_xlfn.IFS(K176="","",K176=F176,"VALIDATED",K176&lt;&gt;F176,"NOT VALIDATED")</f>
        <v/>
      </c>
      <c r="P176" s="1" t="str">
        <f t="shared" si="7"/>
        <v/>
      </c>
      <c r="Q176" s="1" t="s">
        <v>199</v>
      </c>
      <c r="R176" s="1" t="s">
        <v>26</v>
      </c>
      <c r="S176" s="1" t="s">
        <v>27</v>
      </c>
      <c r="T176" s="1" t="s">
        <v>28</v>
      </c>
      <c r="U176" s="1" t="s">
        <v>198</v>
      </c>
      <c r="W176" s="1" t="str">
        <f>IF($N$11="ENTER INITIALS","",IF(V176="","INVALID",IF(V176&lt;33,"VALID","INVALID")))</f>
        <v/>
      </c>
      <c r="X176" s="5" t="e" cm="1">
        <f t="array" ref="X176">_xlfn.IFS(W176="VALID",1,W176="INVALID",0,W176="NO AMP",0)</f>
        <v>#N/A</v>
      </c>
      <c r="Y176" s="10">
        <v>41</v>
      </c>
    </row>
    <row r="177" spans="1:25">
      <c r="A177" s="1">
        <v>8</v>
      </c>
      <c r="B177" s="1">
        <f t="shared" si="8"/>
        <v>176</v>
      </c>
      <c r="C177" s="1" t="s">
        <v>31</v>
      </c>
      <c r="D177" s="17"/>
      <c r="E177" s="14" t="str">
        <f t="shared" si="6"/>
        <v/>
      </c>
      <c r="F177" s="11" t="str" cm="1">
        <f t="array" ref="F177">IF(D177="","",IF($N$11="ENTER INITIALS","",IF(AND(V715&gt;=33,V717&gt;=33),"Inconclusive",_xlfn.IFS(X715+X717=2,"Positive",X714+X715=2,"N1 Rerun",X716+X717=2,"N1 Rerun",X715+X717=1,"Rerun",X714+X716+X715+X717=0,"Rerun",X715+X717=0,"Negative"))))</f>
        <v/>
      </c>
      <c r="G177" s="18"/>
      <c r="H177" s="18"/>
      <c r="I177" s="18"/>
      <c r="J177" s="18"/>
      <c r="K177" s="18"/>
      <c r="L177" s="11" t="str" cm="1">
        <f t="array" ref="L177">_xlfn.IFS(K177="","",K177=F177,"VALIDATED",K177&lt;&gt;F177,"NOT VALIDATED")</f>
        <v/>
      </c>
      <c r="P177" s="1" t="str">
        <f t="shared" si="7"/>
        <v/>
      </c>
      <c r="Q177" s="1" t="s">
        <v>199</v>
      </c>
      <c r="R177" s="1" t="s">
        <v>33</v>
      </c>
      <c r="S177" s="1" t="s">
        <v>34</v>
      </c>
      <c r="T177" s="1" t="s">
        <v>28</v>
      </c>
      <c r="U177" s="1" t="s">
        <v>198</v>
      </c>
      <c r="W177" s="1" t="str">
        <f>IF($N$11="ENTER INITIALS","",IF(V177="","NO",IF(V177&lt;33,"YES","NO")))</f>
        <v/>
      </c>
      <c r="X177" s="5" t="e" cm="1">
        <f t="array" ref="X177">_xlfn.IFS(W177="YES",1,W177="NO",0,W177="NO AMP",0)</f>
        <v>#N/A</v>
      </c>
      <c r="Y177" s="10">
        <v>41</v>
      </c>
    </row>
    <row r="178" spans="1:25">
      <c r="A178" s="1">
        <v>8</v>
      </c>
      <c r="B178" s="1">
        <f t="shared" si="8"/>
        <v>177</v>
      </c>
      <c r="C178" s="1" t="s">
        <v>36</v>
      </c>
      <c r="D178" s="17"/>
      <c r="E178" s="14" t="str">
        <f t="shared" si="6"/>
        <v/>
      </c>
      <c r="F178" s="11" t="str" cm="1">
        <f t="array" ref="F178">IF(D178="","",IF($N$11="ENTER INITIALS","",IF(AND(V719&gt;=33,V721&gt;=33),"Inconclusive",_xlfn.IFS(X719+X721=2,"Positive",X718+X719=2,"N1 Rerun",X720+X721=2,"N1 Rerun",X719+X721=1,"Rerun",X718+X720+X719+X721=0,"Rerun",X719+X721=0,"Negative"))))</f>
        <v/>
      </c>
      <c r="G178" s="18"/>
      <c r="H178" s="18"/>
      <c r="I178" s="18"/>
      <c r="J178" s="18"/>
      <c r="K178" s="18"/>
      <c r="L178" s="11" t="str" cm="1">
        <f t="array" ref="L178">_xlfn.IFS(K178="","",K178=F178,"VALIDATED",K178&lt;&gt;F178,"NOT VALIDATED")</f>
        <v/>
      </c>
      <c r="P178" s="1" t="str">
        <f t="shared" si="7"/>
        <v/>
      </c>
      <c r="Q178" s="1" t="s">
        <v>200</v>
      </c>
      <c r="R178" s="1" t="s">
        <v>26</v>
      </c>
      <c r="S178" s="1" t="s">
        <v>27</v>
      </c>
      <c r="T178" s="1" t="s">
        <v>28</v>
      </c>
      <c r="U178" s="1" t="s">
        <v>201</v>
      </c>
      <c r="W178" s="1" t="str">
        <f>IF($N$11="ENTER INITIALS","",IF(V178="","INVALID",IF(V178&lt;33,"VALID","INVALID")))</f>
        <v/>
      </c>
      <c r="X178" s="5" t="e" cm="1">
        <f t="array" ref="X178">_xlfn.IFS(W178="VALID",1,W178="INVALID",0,W178="NO AMP",0)</f>
        <v>#N/A</v>
      </c>
      <c r="Y178" s="10">
        <v>42</v>
      </c>
    </row>
    <row r="179" spans="1:25">
      <c r="A179" s="1">
        <v>8</v>
      </c>
      <c r="B179" s="1">
        <f t="shared" si="8"/>
        <v>178</v>
      </c>
      <c r="C179" s="1" t="s">
        <v>40</v>
      </c>
      <c r="D179" s="17"/>
      <c r="E179" s="14" t="str">
        <f t="shared" si="6"/>
        <v/>
      </c>
      <c r="F179" s="11" t="str" cm="1">
        <f t="array" ref="F179">IF(D179="","",IF($N$11="ENTER INITIALS","",IF(AND(V723&gt;=33,V725&gt;=33),"Inconclusive",_xlfn.IFS(X723+X725=2,"Positive",X722+X723=2,"N1 Rerun",X724+X725=2,"N1 Rerun",X723+X725=1,"Rerun",X722+X724+X723+X725=0,"Rerun",X723+X725=0,"Negative"))))</f>
        <v/>
      </c>
      <c r="G179" s="18"/>
      <c r="H179" s="18"/>
      <c r="I179" s="18"/>
      <c r="J179" s="18"/>
      <c r="K179" s="18"/>
      <c r="L179" s="11" t="str" cm="1">
        <f t="array" ref="L179">_xlfn.IFS(K179="","",K179=F179,"VALIDATED",K179&lt;&gt;F179,"NOT VALIDATED")</f>
        <v/>
      </c>
      <c r="P179" s="1" t="str">
        <f t="shared" si="7"/>
        <v/>
      </c>
      <c r="Q179" s="1" t="s">
        <v>200</v>
      </c>
      <c r="R179" s="1" t="s">
        <v>33</v>
      </c>
      <c r="S179" s="1" t="s">
        <v>34</v>
      </c>
      <c r="T179" s="1" t="s">
        <v>28</v>
      </c>
      <c r="U179" s="1" t="s">
        <v>201</v>
      </c>
      <c r="W179" s="1" t="str">
        <f>IF($N$11="ENTER INITIALS","",IF(V179="","NO",IF(V179&lt;33,"YES","NO")))</f>
        <v/>
      </c>
      <c r="X179" s="5" t="e" cm="1">
        <f t="array" ref="X179">_xlfn.IFS(W179="YES",1,W179="NO",0,W179="NO AMP",0)</f>
        <v>#N/A</v>
      </c>
      <c r="Y179" s="10">
        <v>42</v>
      </c>
    </row>
    <row r="180" spans="1:25">
      <c r="A180" s="1">
        <v>8</v>
      </c>
      <c r="B180" s="1">
        <f t="shared" si="8"/>
        <v>179</v>
      </c>
      <c r="C180" s="1" t="s">
        <v>42</v>
      </c>
      <c r="D180" s="17"/>
      <c r="E180" s="14" t="str">
        <f t="shared" si="6"/>
        <v/>
      </c>
      <c r="F180" s="11" t="str" cm="1">
        <f t="array" ref="F180">IF(D180="","",IF($N$11="ENTER INITIALS","",IF(AND(V727&gt;=33,V729&gt;=33),"Inconclusive",_xlfn.IFS(X727+X729=2,"Positive",X726+X727=2,"N1 Rerun",X728+X729=2,"N1 Rerun",X727+X729=1,"Rerun",X726+X728+X727+X729=0,"Rerun",X727+X729=0,"Negative"))))</f>
        <v/>
      </c>
      <c r="G180" s="18"/>
      <c r="H180" s="18"/>
      <c r="I180" s="18"/>
      <c r="J180" s="18"/>
      <c r="K180" s="18"/>
      <c r="L180" s="11" t="str" cm="1">
        <f t="array" ref="L180">_xlfn.IFS(K180="","",K180=F180,"VALIDATED",K180&lt;&gt;F180,"NOT VALIDATED")</f>
        <v/>
      </c>
      <c r="P180" s="1" t="str">
        <f t="shared" si="7"/>
        <v/>
      </c>
      <c r="Q180" s="1" t="s">
        <v>202</v>
      </c>
      <c r="R180" s="1" t="s">
        <v>26</v>
      </c>
      <c r="S180" s="1" t="s">
        <v>27</v>
      </c>
      <c r="T180" s="1" t="s">
        <v>28</v>
      </c>
      <c r="U180" s="1" t="s">
        <v>201</v>
      </c>
      <c r="W180" s="1" t="str">
        <f>IF($N$11="ENTER INITIALS","",IF(V180="","INVALID",IF(V180&lt;33,"VALID","INVALID")))</f>
        <v/>
      </c>
      <c r="X180" s="5" t="e" cm="1">
        <f t="array" ref="X180">_xlfn.IFS(W180="VALID",1,W180="INVALID",0,W180="NO AMP",0)</f>
        <v>#N/A</v>
      </c>
      <c r="Y180" s="10">
        <v>42</v>
      </c>
    </row>
    <row r="181" spans="1:25">
      <c r="A181" s="1">
        <v>8</v>
      </c>
      <c r="B181" s="1">
        <f t="shared" si="8"/>
        <v>180</v>
      </c>
      <c r="C181" s="1" t="s">
        <v>49</v>
      </c>
      <c r="D181" s="17"/>
      <c r="E181" s="14" t="str">
        <f t="shared" si="6"/>
        <v/>
      </c>
      <c r="F181" s="11" t="str" cm="1">
        <f t="array" ref="F181">IF(D181="","",IF($N$11="ENTER INITIALS","",IF(AND(V731&gt;=33,V733&gt;=33),"Inconclusive",_xlfn.IFS(X731+X733=2,"Positive",X730+X731=2,"N1 Rerun",X732+X733=2,"N1 Rerun",X731+X733=1,"Rerun",X730+X732+X731+X733=0,"Rerun",X731+X733=0,"Negative"))))</f>
        <v/>
      </c>
      <c r="G181" s="18"/>
      <c r="H181" s="18"/>
      <c r="I181" s="18"/>
      <c r="J181" s="18"/>
      <c r="K181" s="18"/>
      <c r="L181" s="11" t="str" cm="1">
        <f t="array" ref="L181">_xlfn.IFS(K181="","",K181=F181,"VALIDATED",K181&lt;&gt;F181,"NOT VALIDATED")</f>
        <v/>
      </c>
      <c r="P181" s="1" t="str">
        <f t="shared" si="7"/>
        <v/>
      </c>
      <c r="Q181" s="1" t="s">
        <v>202</v>
      </c>
      <c r="R181" s="1" t="s">
        <v>33</v>
      </c>
      <c r="S181" s="1" t="s">
        <v>34</v>
      </c>
      <c r="T181" s="1" t="s">
        <v>28</v>
      </c>
      <c r="U181" s="1" t="s">
        <v>201</v>
      </c>
      <c r="W181" s="1" t="str">
        <f>IF($N$11="ENTER INITIALS","",IF(V181="","NO",IF(V181&lt;33,"YES","NO")))</f>
        <v/>
      </c>
      <c r="X181" s="5" t="e" cm="1">
        <f t="array" ref="X181">_xlfn.IFS(W181="YES",1,W181="NO",0,W181="NO AMP",0)</f>
        <v>#N/A</v>
      </c>
      <c r="Y181" s="10">
        <v>42</v>
      </c>
    </row>
    <row r="182" spans="1:25">
      <c r="A182" s="1">
        <v>10</v>
      </c>
      <c r="B182" s="1">
        <f t="shared" si="8"/>
        <v>181</v>
      </c>
      <c r="C182" s="1" t="s">
        <v>22</v>
      </c>
      <c r="D182" s="17"/>
      <c r="E182" s="14" t="str">
        <f t="shared" si="6"/>
        <v/>
      </c>
      <c r="F182" s="11" t="str" cm="1">
        <f t="array" ref="F182">IF(D182="","",IF($N$11="ENTER INITIALS","",IF(AND(V735&gt;=33,V737&gt;=33),"Inconclusive",_xlfn.IFS(X735+X737=2,"Positive",X734+X735=2,"N1 Rerun",X736+X737=2,"N1 Rerun",X735+X737=1,"Rerun",X734+X736+X735+X737=0,"Rerun",X735+X737=0,"Negative"))))</f>
        <v/>
      </c>
      <c r="G182" s="18"/>
      <c r="H182" s="18"/>
      <c r="I182" s="18"/>
      <c r="J182" s="18"/>
      <c r="K182" s="18"/>
      <c r="L182" s="11" t="str" cm="1">
        <f t="array" ref="L182">_xlfn.IFS(K182="","",K182=F182,"VALIDATED",K182&lt;&gt;F182,"NOT VALIDATED")</f>
        <v/>
      </c>
      <c r="P182" s="1" t="str">
        <f t="shared" si="7"/>
        <v/>
      </c>
      <c r="Q182" s="1" t="s">
        <v>203</v>
      </c>
      <c r="R182" s="1" t="s">
        <v>26</v>
      </c>
      <c r="S182" s="1" t="s">
        <v>27</v>
      </c>
      <c r="T182" s="1" t="s">
        <v>28</v>
      </c>
      <c r="U182" s="1" t="s">
        <v>204</v>
      </c>
      <c r="W182" s="1" t="str">
        <f>IF($N$11="ENTER INITIALS","",IF(V182="","INVALID",IF(V182&lt;33,"VALID","INVALID")))</f>
        <v/>
      </c>
      <c r="X182" s="5" t="e" cm="1">
        <f t="array" ref="X182">_xlfn.IFS(W182="VALID",1,W182="INVALID",0,W182="NO AMP",0)</f>
        <v>#N/A</v>
      </c>
      <c r="Y182" s="10">
        <v>43</v>
      </c>
    </row>
    <row r="183" spans="1:25">
      <c r="A183" s="1">
        <v>10</v>
      </c>
      <c r="B183" s="1">
        <f t="shared" si="8"/>
        <v>182</v>
      </c>
      <c r="C183" s="1" t="s">
        <v>31</v>
      </c>
      <c r="D183" s="17"/>
      <c r="E183" s="14" t="str">
        <f t="shared" si="6"/>
        <v/>
      </c>
      <c r="F183" s="11" t="str" cm="1">
        <f t="array" ref="F183">IF(D183="","",IF($N$11="ENTER INITIALS","",IF(AND(V739&gt;=33,V741&gt;=33),"Inconclusive",_xlfn.IFS(X739+X741=2,"Positive",X738+X739=2,"N1 Rerun",X740+X741=2,"N1 Rerun",X739+X741=1,"Rerun",X738+X740+X739+X741=0,"Rerun",X739+X741=0,"Negative"))))</f>
        <v/>
      </c>
      <c r="G183" s="18"/>
      <c r="H183" s="18"/>
      <c r="I183" s="18"/>
      <c r="J183" s="18"/>
      <c r="K183" s="18"/>
      <c r="L183" s="11" t="str" cm="1">
        <f t="array" ref="L183">_xlfn.IFS(K183="","",K183=F183,"VALIDATED",K183&lt;&gt;F183,"NOT VALIDATED")</f>
        <v/>
      </c>
      <c r="P183" s="1" t="str">
        <f t="shared" si="7"/>
        <v/>
      </c>
      <c r="Q183" s="1" t="s">
        <v>203</v>
      </c>
      <c r="R183" s="1" t="s">
        <v>33</v>
      </c>
      <c r="S183" s="1" t="s">
        <v>34</v>
      </c>
      <c r="T183" s="1" t="s">
        <v>28</v>
      </c>
      <c r="U183" s="1" t="s">
        <v>204</v>
      </c>
      <c r="W183" s="1" t="str">
        <f>IF($N$11="ENTER INITIALS","",IF(V183="","NO",IF(V183&lt;33,"YES","NO")))</f>
        <v/>
      </c>
      <c r="X183" s="5" t="e" cm="1">
        <f t="array" ref="X183">_xlfn.IFS(W183="YES",1,W183="NO",0,W183="NO AMP",0)</f>
        <v>#N/A</v>
      </c>
      <c r="Y183" s="10">
        <v>43</v>
      </c>
    </row>
    <row r="184" spans="1:25">
      <c r="A184" s="1">
        <v>10</v>
      </c>
      <c r="B184" s="1">
        <f t="shared" si="8"/>
        <v>183</v>
      </c>
      <c r="C184" s="1" t="s">
        <v>36</v>
      </c>
      <c r="D184" s="17"/>
      <c r="E184" s="14" t="str">
        <f t="shared" si="6"/>
        <v/>
      </c>
      <c r="F184" s="11" t="str" cm="1">
        <f t="array" ref="F184">IF(D184="","",IF($N$11="ENTER INITIALS","",IF(AND(V743&gt;=33,V745&gt;=33),"Inconclusive",_xlfn.IFS(X743+X745=2,"Positive",X742+X743=2,"N1 Rerun",X744+X745=2,"N1 Rerun",X743+X745=1,"Rerun",X742+X744+X743+X745=0,"Rerun",X743+X745=0,"Negative"))))</f>
        <v/>
      </c>
      <c r="G184" s="18"/>
      <c r="H184" s="18"/>
      <c r="I184" s="18"/>
      <c r="J184" s="18"/>
      <c r="K184" s="18"/>
      <c r="L184" s="11" t="str" cm="1">
        <f t="array" ref="L184">_xlfn.IFS(K184="","",K184=F184,"VALIDATED",K184&lt;&gt;F184,"NOT VALIDATED")</f>
        <v/>
      </c>
      <c r="P184" s="1" t="str">
        <f t="shared" si="7"/>
        <v/>
      </c>
      <c r="Q184" s="1" t="s">
        <v>205</v>
      </c>
      <c r="R184" s="1" t="s">
        <v>26</v>
      </c>
      <c r="S184" s="1" t="s">
        <v>27</v>
      </c>
      <c r="T184" s="1" t="s">
        <v>28</v>
      </c>
      <c r="U184" s="1" t="s">
        <v>204</v>
      </c>
      <c r="W184" s="1" t="str">
        <f>IF($N$11="ENTER INITIALS","",IF(V184="","INVALID",IF(V184&lt;33,"VALID","INVALID")))</f>
        <v/>
      </c>
      <c r="X184" s="5" t="e" cm="1">
        <f t="array" ref="X184">_xlfn.IFS(W184="VALID",1,W184="INVALID",0,W184="NO AMP",0)</f>
        <v>#N/A</v>
      </c>
      <c r="Y184" s="10">
        <v>43</v>
      </c>
    </row>
    <row r="185" spans="1:25">
      <c r="A185" s="1">
        <v>10</v>
      </c>
      <c r="B185" s="1">
        <f t="shared" si="8"/>
        <v>184</v>
      </c>
      <c r="C185" s="1" t="s">
        <v>40</v>
      </c>
      <c r="D185" s="17"/>
      <c r="E185" s="14" t="str">
        <f t="shared" si="6"/>
        <v/>
      </c>
      <c r="F185" s="11" t="str" cm="1">
        <f t="array" ref="F185">IF(D185="","",IF($N$11="ENTER INITIALS","",IF(AND(V747&gt;=33,V749&gt;=33),"Inconclusive",_xlfn.IFS(X747+X749=2,"Positive",X746+X747=2,"N1 Rerun",X748+X749=2,"N1 Rerun",X747+X749=1,"Rerun",X746+X748+X747+X749=0,"Rerun",X747+X749=0,"Negative"))))</f>
        <v/>
      </c>
      <c r="G185" s="18"/>
      <c r="H185" s="18"/>
      <c r="I185" s="18"/>
      <c r="J185" s="18"/>
      <c r="K185" s="18"/>
      <c r="L185" s="11" t="str" cm="1">
        <f t="array" ref="L185">_xlfn.IFS(K185="","",K185=F185,"VALIDATED",K185&lt;&gt;F185,"NOT VALIDATED")</f>
        <v/>
      </c>
      <c r="P185" s="1" t="str">
        <f t="shared" si="7"/>
        <v/>
      </c>
      <c r="Q185" s="1" t="s">
        <v>205</v>
      </c>
      <c r="R185" s="1" t="s">
        <v>33</v>
      </c>
      <c r="S185" s="1" t="s">
        <v>34</v>
      </c>
      <c r="T185" s="1" t="s">
        <v>28</v>
      </c>
      <c r="U185" s="1" t="s">
        <v>204</v>
      </c>
      <c r="W185" s="1" t="str">
        <f>IF($N$11="ENTER INITIALS","",IF(V185="","NO",IF(V185&lt;33,"YES","NO")))</f>
        <v/>
      </c>
      <c r="X185" s="5" t="e" cm="1">
        <f t="array" ref="X185">_xlfn.IFS(W185="YES",1,W185="NO",0,W185="NO AMP",0)</f>
        <v>#N/A</v>
      </c>
      <c r="Y185" s="10">
        <v>43</v>
      </c>
    </row>
    <row r="186" spans="1:25">
      <c r="A186" s="1">
        <v>10</v>
      </c>
      <c r="B186" s="1">
        <f t="shared" si="8"/>
        <v>185</v>
      </c>
      <c r="C186" s="1" t="s">
        <v>42</v>
      </c>
      <c r="D186" s="17"/>
      <c r="E186" s="14" t="str">
        <f t="shared" si="6"/>
        <v/>
      </c>
      <c r="F186" s="11" t="str" cm="1">
        <f t="array" ref="F186">IF(D186="","",IF($N$11="ENTER INITIALS","",IF(AND(V751&gt;=33,V753&gt;=33),"Inconclusive",_xlfn.IFS(X751+X753=2,"Positive",X750+X751=2,"N1 Rerun",X752+X753=2,"N1 Rerun",X751+X753=1,"Rerun",X750+X752+X751+X753=0,"Rerun",X751+X753=0,"Negative"))))</f>
        <v/>
      </c>
      <c r="G186" s="18"/>
      <c r="H186" s="18"/>
      <c r="I186" s="18"/>
      <c r="J186" s="18"/>
      <c r="K186" s="18"/>
      <c r="L186" s="11" t="str" cm="1">
        <f t="array" ref="L186">_xlfn.IFS(K186="","",K186=F186,"VALIDATED",K186&lt;&gt;F186,"NOT VALIDATED")</f>
        <v/>
      </c>
      <c r="P186" s="1" t="str">
        <f t="shared" si="7"/>
        <v/>
      </c>
      <c r="Q186" s="1" t="s">
        <v>206</v>
      </c>
      <c r="R186" s="1" t="s">
        <v>26</v>
      </c>
      <c r="S186" s="1" t="s">
        <v>27</v>
      </c>
      <c r="T186" s="1" t="s">
        <v>28</v>
      </c>
      <c r="U186" s="1" t="s">
        <v>207</v>
      </c>
      <c r="W186" s="1" t="str">
        <f>IF($N$11="ENTER INITIALS","",IF(V186="","INVALID",IF(V186&lt;33,"VALID","INVALID")))</f>
        <v/>
      </c>
      <c r="X186" s="5" t="e" cm="1">
        <f t="array" ref="X186">_xlfn.IFS(W186="VALID",1,W186="INVALID",0,W186="NO AMP",0)</f>
        <v>#N/A</v>
      </c>
      <c r="Y186" s="10">
        <v>44</v>
      </c>
    </row>
    <row r="187" spans="1:25">
      <c r="A187" s="1">
        <v>10</v>
      </c>
      <c r="B187" s="1">
        <f t="shared" si="8"/>
        <v>186</v>
      </c>
      <c r="C187" s="1" t="s">
        <v>49</v>
      </c>
      <c r="D187" s="17"/>
      <c r="E187" s="14" t="str">
        <f t="shared" si="6"/>
        <v/>
      </c>
      <c r="F187" s="11" t="str" cm="1">
        <f t="array" ref="F187">IF(D187="","",IF($N$11="ENTER INITIALS","",IF(AND(V755&gt;=33,V757&gt;=33),"Inconclusive",_xlfn.IFS(X755+X757=2,"Positive",X754+X755=2,"N1 Rerun",X756+X757=2,"N1 Rerun",X755+X757=1,"Rerun",X754+X756+X755+X757=0,"Rerun",X755+X757=0,"Negative"))))</f>
        <v/>
      </c>
      <c r="G187" s="18"/>
      <c r="H187" s="18"/>
      <c r="I187" s="18"/>
      <c r="J187" s="18"/>
      <c r="K187" s="18"/>
      <c r="L187" s="11" t="str" cm="1">
        <f t="array" ref="L187">_xlfn.IFS(K187="","",K187=F187,"VALIDATED",K187&lt;&gt;F187,"NOT VALIDATED")</f>
        <v/>
      </c>
      <c r="P187" s="1" t="str">
        <f t="shared" si="7"/>
        <v/>
      </c>
      <c r="Q187" s="1" t="s">
        <v>206</v>
      </c>
      <c r="R187" s="1" t="s">
        <v>33</v>
      </c>
      <c r="S187" s="1" t="s">
        <v>34</v>
      </c>
      <c r="T187" s="1" t="s">
        <v>28</v>
      </c>
      <c r="U187" s="1" t="s">
        <v>207</v>
      </c>
      <c r="W187" s="1" t="str">
        <f>IF($N$11="ENTER INITIALS","",IF(V187="","NO",IF(V187&lt;33,"YES","NO")))</f>
        <v/>
      </c>
      <c r="X187" s="5" t="e" cm="1">
        <f t="array" ref="X187">_xlfn.IFS(W187="YES",1,W187="NO",0,W187="NO AMP",0)</f>
        <v>#N/A</v>
      </c>
      <c r="Y187" s="10">
        <v>44</v>
      </c>
    </row>
    <row r="188" spans="1:25">
      <c r="A188" s="1">
        <v>11</v>
      </c>
      <c r="B188" s="1">
        <f t="shared" si="8"/>
        <v>187</v>
      </c>
      <c r="C188" s="1" t="s">
        <v>22</v>
      </c>
      <c r="D188" s="17"/>
      <c r="E188" s="14" t="str">
        <f t="shared" si="6"/>
        <v/>
      </c>
      <c r="F188" s="11" t="str" cm="1">
        <f t="array" ref="F188">IF(D188="","",IF($N$11="ENTER INITIALS","",IF(AND(V759&gt;=33,V761&gt;=33),"Inconclusive",_xlfn.IFS(X759+X761=2,"Positive",X758+X759=2,"N1 Rerun",X760+X761=2,"N1 Rerun",X759+X761=1,"Rerun",X758+X760+X759+X761=0,"Rerun",X759+X761=0,"Negative"))))</f>
        <v/>
      </c>
      <c r="G188" s="18"/>
      <c r="H188" s="18"/>
      <c r="I188" s="18"/>
      <c r="J188" s="18"/>
      <c r="K188" s="18"/>
      <c r="L188" s="11" t="str" cm="1">
        <f t="array" ref="L188">_xlfn.IFS(K188="","",K188=F188,"VALIDATED",K188&lt;&gt;F188,"NOT VALIDATED")</f>
        <v/>
      </c>
      <c r="P188" s="1" t="str">
        <f t="shared" si="7"/>
        <v/>
      </c>
      <c r="Q188" s="1" t="s">
        <v>208</v>
      </c>
      <c r="R188" s="1" t="s">
        <v>26</v>
      </c>
      <c r="S188" s="1" t="s">
        <v>27</v>
      </c>
      <c r="T188" s="1" t="s">
        <v>28</v>
      </c>
      <c r="U188" s="1" t="s">
        <v>207</v>
      </c>
      <c r="W188" s="1" t="str">
        <f>IF($N$11="ENTER INITIALS","",IF(V188="","INVALID",IF(V188&lt;33,"VALID","INVALID")))</f>
        <v/>
      </c>
      <c r="X188" s="5" t="e" cm="1">
        <f t="array" ref="X188">_xlfn.IFS(W188="VALID",1,W188="INVALID",0,W188="NO AMP",0)</f>
        <v>#N/A</v>
      </c>
      <c r="Y188" s="10">
        <v>44</v>
      </c>
    </row>
    <row r="189" spans="1:25">
      <c r="A189" s="1">
        <v>11</v>
      </c>
      <c r="B189" s="1">
        <f t="shared" si="8"/>
        <v>188</v>
      </c>
      <c r="C189" s="1" t="s">
        <v>31</v>
      </c>
      <c r="D189" s="17"/>
      <c r="E189" s="14" t="str">
        <f t="shared" si="6"/>
        <v/>
      </c>
      <c r="F189" s="11" t="str" cm="1">
        <f t="array" ref="F189">IF(D189="","",IF($N$11="ENTER INITIALS","",IF(AND(V763&gt;=33,V765&gt;=33),"Inconclusive",_xlfn.IFS(X763+X765=2,"Positive",X762+X763=2,"N1 Rerun",X764+X765=2,"N1 Rerun",X763+X765=1,"Rerun",X762+X764+X763+X765=0,"Rerun",X763+X765=0,"Negative"))))</f>
        <v/>
      </c>
      <c r="G189" s="18"/>
      <c r="H189" s="18"/>
      <c r="I189" s="18"/>
      <c r="J189" s="18"/>
      <c r="K189" s="18"/>
      <c r="L189" s="11" t="str" cm="1">
        <f t="array" ref="L189">_xlfn.IFS(K189="","",K189=F189,"VALIDATED",K189&lt;&gt;F189,"NOT VALIDATED")</f>
        <v/>
      </c>
      <c r="P189" s="1" t="str">
        <f t="shared" si="7"/>
        <v/>
      </c>
      <c r="Q189" s="1" t="s">
        <v>208</v>
      </c>
      <c r="R189" s="1" t="s">
        <v>33</v>
      </c>
      <c r="S189" s="1" t="s">
        <v>34</v>
      </c>
      <c r="T189" s="1" t="s">
        <v>28</v>
      </c>
      <c r="U189" s="1" t="s">
        <v>207</v>
      </c>
      <c r="W189" s="1" t="str">
        <f>IF($N$11="ENTER INITIALS","",IF(V189="","NO",IF(V189&lt;33,"YES","NO")))</f>
        <v/>
      </c>
      <c r="X189" s="5" t="e" cm="1">
        <f t="array" ref="X189">_xlfn.IFS(W189="YES",1,W189="NO",0,W189="NO AMP",0)</f>
        <v>#N/A</v>
      </c>
      <c r="Y189" s="10">
        <v>44</v>
      </c>
    </row>
    <row r="190" spans="1:25">
      <c r="A190" s="1">
        <v>11</v>
      </c>
      <c r="B190" s="1">
        <f t="shared" si="8"/>
        <v>189</v>
      </c>
      <c r="C190" s="1" t="s">
        <v>36</v>
      </c>
      <c r="D190" s="27" t="str">
        <f>'Plate 1'!D190</f>
        <v>SCAN Bar code here</v>
      </c>
      <c r="E190" s="15" t="str">
        <f t="shared" si="6"/>
        <v/>
      </c>
      <c r="F190" s="11" t="str" cm="1">
        <f t="array" ref="F190">IF(D190="","",IF($N$11="ENTER INITIALS","",IF(AND(V767&gt;=33,V769&gt;=33),"Inconclusive",_xlfn.IFS(X767+X769=2,"Positive",X766+X767=2,"N1 Rerun",X768+X769=2,"N1 Rerun",X767+X769=1,"Rerun",X766+X768+X767+X769=0,"Rerun",X767+X769=0,"Negative"))))</f>
        <v/>
      </c>
      <c r="G190" s="18"/>
      <c r="H190" s="25" t="s">
        <v>210</v>
      </c>
      <c r="I190" s="18"/>
      <c r="J190" s="18"/>
      <c r="K190" s="18"/>
      <c r="L190" s="11" t="str" cm="1">
        <f t="array" ref="L190">_xlfn.IFS(K190="","",K190=F190,"VALIDATED",K190&lt;&gt;F190,"NOT VALIDATED")</f>
        <v/>
      </c>
      <c r="P190" s="1" t="str">
        <f t="shared" si="7"/>
        <v/>
      </c>
      <c r="Q190" s="1" t="s">
        <v>211</v>
      </c>
      <c r="R190" s="1" t="s">
        <v>26</v>
      </c>
      <c r="S190" s="1" t="s">
        <v>27</v>
      </c>
      <c r="T190" s="1" t="s">
        <v>28</v>
      </c>
      <c r="U190" s="1" t="s">
        <v>212</v>
      </c>
      <c r="W190" s="1" t="str">
        <f>IF($N$11="ENTER INITIALS","",IF(V190="","INVALID",IF(V190&lt;33,"VALID","INVALID")))</f>
        <v/>
      </c>
      <c r="X190" s="5" t="e" cm="1">
        <f t="array" ref="X190">_xlfn.IFS(W190="VALID",1,W190="INVALID",0,W190="NO AMP",0)</f>
        <v>#N/A</v>
      </c>
      <c r="Y190" s="10">
        <v>45</v>
      </c>
    </row>
    <row r="191" spans="1:25">
      <c r="A191" s="2" t="s">
        <v>213</v>
      </c>
      <c r="B191" s="2" t="s">
        <v>213</v>
      </c>
      <c r="C191" s="2" t="s">
        <v>213</v>
      </c>
      <c r="E191" s="1" t="str">
        <f>'Plate 1'!E191</f>
        <v>Enter CQ Values</v>
      </c>
      <c r="P191" s="1" t="str">
        <f t="shared" si="7"/>
        <v/>
      </c>
      <c r="Q191" s="1" t="s">
        <v>211</v>
      </c>
      <c r="R191" s="1" t="s">
        <v>33</v>
      </c>
      <c r="S191" s="1" t="s">
        <v>34</v>
      </c>
      <c r="T191" s="1" t="s">
        <v>28</v>
      </c>
      <c r="U191" s="1" t="s">
        <v>212</v>
      </c>
      <c r="W191" s="1" t="str">
        <f>IF($N$11="ENTER INITIALS","",IF(V191="","NO",IF(V191&lt;33,"YES","NO")))</f>
        <v/>
      </c>
      <c r="X191" s="5" t="e" cm="1">
        <f t="array" ref="X191">_xlfn.IFS(W191="YES",1,W191="NO",0,W191="NO AMP",0)</f>
        <v>#N/A</v>
      </c>
      <c r="Y191" s="10">
        <v>45</v>
      </c>
    </row>
    <row r="192" spans="1:25">
      <c r="A192" s="3" t="s">
        <v>213</v>
      </c>
      <c r="B192" s="3" t="s">
        <v>213</v>
      </c>
      <c r="C192" s="3" t="s">
        <v>213</v>
      </c>
      <c r="P192" s="1" t="str">
        <f t="shared" si="7"/>
        <v/>
      </c>
      <c r="Q192" s="1" t="s">
        <v>215</v>
      </c>
      <c r="R192" s="1" t="s">
        <v>26</v>
      </c>
      <c r="S192" s="1" t="s">
        <v>27</v>
      </c>
      <c r="T192" s="1" t="s">
        <v>28</v>
      </c>
      <c r="U192" s="1" t="s">
        <v>212</v>
      </c>
      <c r="W192" s="1" t="str">
        <f>IF($N$11="ENTER INITIALS","",IF(V192="","INVALID",IF(V192&lt;33,"VALID","INVALID")))</f>
        <v/>
      </c>
      <c r="X192" s="5" t="e" cm="1">
        <f t="array" ref="X192">_xlfn.IFS(W192="VALID",1,W192="INVALID",0,W192="NO AMP",0)</f>
        <v>#N/A</v>
      </c>
      <c r="Y192" s="10">
        <v>45</v>
      </c>
    </row>
    <row r="193" spans="1:25">
      <c r="A193" s="3" t="s">
        <v>213</v>
      </c>
      <c r="B193" s="3" t="s">
        <v>213</v>
      </c>
      <c r="C193" s="3" t="s">
        <v>213</v>
      </c>
      <c r="P193" s="1" t="str">
        <f t="shared" si="7"/>
        <v/>
      </c>
      <c r="Q193" s="1" t="s">
        <v>215</v>
      </c>
      <c r="R193" s="1" t="s">
        <v>33</v>
      </c>
      <c r="S193" s="1" t="s">
        <v>34</v>
      </c>
      <c r="T193" s="1" t="s">
        <v>28</v>
      </c>
      <c r="U193" s="1" t="s">
        <v>212</v>
      </c>
      <c r="W193" s="1" t="str">
        <f>IF($N$11="ENTER INITIALS","",IF(V193="","NO",IF(V193&lt;33,"YES","NO")))</f>
        <v/>
      </c>
      <c r="X193" s="5" t="e" cm="1">
        <f t="array" ref="X193">_xlfn.IFS(W193="YES",1,W193="NO",0,W193="NO AMP",0)</f>
        <v>#N/A</v>
      </c>
      <c r="Y193" s="10">
        <v>45</v>
      </c>
    </row>
    <row r="194" spans="1:25">
      <c r="P194" s="1" t="str">
        <f t="shared" si="7"/>
        <v/>
      </c>
      <c r="Q194" s="1" t="s">
        <v>216</v>
      </c>
      <c r="R194" s="1" t="s">
        <v>26</v>
      </c>
      <c r="S194" s="1" t="s">
        <v>27</v>
      </c>
      <c r="T194" s="1" t="s">
        <v>28</v>
      </c>
      <c r="U194" s="1" t="s">
        <v>217</v>
      </c>
      <c r="W194" s="1" t="str">
        <f>IF($N$11="ENTER INITIALS","",IF(V194="","INVALID",IF(V194&lt;33,"VALID","INVALID")))</f>
        <v/>
      </c>
      <c r="X194" s="5" t="e" cm="1">
        <f t="array" ref="X194">_xlfn.IFS(W194="VALID",1,W194="INVALID",0,W194="NO AMP",0)</f>
        <v>#N/A</v>
      </c>
      <c r="Y194" s="10">
        <v>46</v>
      </c>
    </row>
    <row r="195" spans="1:25">
      <c r="P195" s="1" t="str">
        <f t="shared" si="7"/>
        <v/>
      </c>
      <c r="Q195" s="1" t="s">
        <v>216</v>
      </c>
      <c r="R195" s="1" t="s">
        <v>33</v>
      </c>
      <c r="S195" s="1" t="s">
        <v>34</v>
      </c>
      <c r="T195" s="1" t="s">
        <v>28</v>
      </c>
      <c r="U195" s="1" t="s">
        <v>217</v>
      </c>
      <c r="W195" s="1" t="str">
        <f>IF($N$11="ENTER INITIALS","",IF(V195="","NO",IF(V195&lt;33,"YES","NO")))</f>
        <v/>
      </c>
      <c r="X195" s="5" t="e" cm="1">
        <f t="array" ref="X195">_xlfn.IFS(W195="YES",1,W195="NO",0,W195="NO AMP",0)</f>
        <v>#N/A</v>
      </c>
      <c r="Y195" s="10">
        <v>46</v>
      </c>
    </row>
    <row r="196" spans="1:25">
      <c r="P196" s="1" t="str">
        <f t="shared" si="7"/>
        <v/>
      </c>
      <c r="Q196" s="1" t="s">
        <v>218</v>
      </c>
      <c r="R196" s="1" t="s">
        <v>26</v>
      </c>
      <c r="S196" s="1" t="s">
        <v>27</v>
      </c>
      <c r="T196" s="1" t="s">
        <v>28</v>
      </c>
      <c r="U196" s="1" t="s">
        <v>217</v>
      </c>
      <c r="W196" s="1" t="str">
        <f>IF($N$11="ENTER INITIALS","",IF(V196="","INVALID",IF(V196&lt;33,"VALID","INVALID")))</f>
        <v/>
      </c>
      <c r="X196" s="5" t="e" cm="1">
        <f t="array" ref="X196">_xlfn.IFS(W196="VALID",1,W196="INVALID",0,W196="NO AMP",0)</f>
        <v>#N/A</v>
      </c>
      <c r="Y196" s="10">
        <v>46</v>
      </c>
    </row>
    <row r="197" spans="1:25">
      <c r="P197" s="1" t="str">
        <f t="shared" si="7"/>
        <v/>
      </c>
      <c r="Q197" s="1" t="s">
        <v>218</v>
      </c>
      <c r="R197" s="1" t="s">
        <v>33</v>
      </c>
      <c r="S197" s="1" t="s">
        <v>34</v>
      </c>
      <c r="T197" s="1" t="s">
        <v>28</v>
      </c>
      <c r="U197" s="1" t="s">
        <v>217</v>
      </c>
      <c r="W197" s="1" t="str">
        <f>IF($N$11="ENTER INITIALS","",IF(V197="","NO",IF(V197&lt;33,"YES","NO")))</f>
        <v/>
      </c>
      <c r="X197" s="5" t="e" cm="1">
        <f t="array" ref="X197">_xlfn.IFS(W197="YES",1,W197="NO",0,W197="NO AMP",0)</f>
        <v>#N/A</v>
      </c>
      <c r="Y197" s="10">
        <v>46</v>
      </c>
    </row>
    <row r="198" spans="1:25">
      <c r="P198" s="1" t="str">
        <f t="shared" si="7"/>
        <v/>
      </c>
      <c r="Q198" s="1" t="s">
        <v>219</v>
      </c>
      <c r="R198" s="1" t="s">
        <v>26</v>
      </c>
      <c r="S198" s="1" t="s">
        <v>27</v>
      </c>
      <c r="T198" s="1" t="s">
        <v>28</v>
      </c>
      <c r="U198" s="1" t="s">
        <v>220</v>
      </c>
      <c r="W198" s="1" t="str">
        <f>IF($N$11="ENTER INITIALS","",IF(V198="","INVALID",IF(V198&lt;33,"VALID","INVALID")))</f>
        <v/>
      </c>
      <c r="X198" s="5" t="e" cm="1">
        <f t="array" ref="X198">_xlfn.IFS(W198="VALID",1,W198="INVALID",0,W198="NO AMP",0)</f>
        <v>#N/A</v>
      </c>
      <c r="Y198" s="10">
        <v>47</v>
      </c>
    </row>
    <row r="199" spans="1:25">
      <c r="P199" s="1" t="str">
        <f t="shared" si="7"/>
        <v/>
      </c>
      <c r="Q199" s="1" t="s">
        <v>219</v>
      </c>
      <c r="R199" s="1" t="s">
        <v>33</v>
      </c>
      <c r="S199" s="1" t="s">
        <v>34</v>
      </c>
      <c r="T199" s="1" t="s">
        <v>28</v>
      </c>
      <c r="U199" s="1" t="s">
        <v>220</v>
      </c>
      <c r="W199" s="1" t="str">
        <f>IF($N$11="ENTER INITIALS","",IF(V199="","NO",IF(V199&lt;33,"YES","NO")))</f>
        <v/>
      </c>
      <c r="X199" s="5" t="e" cm="1">
        <f t="array" ref="X199">_xlfn.IFS(W199="YES",1,W199="NO",0,W199="NO AMP",0)</f>
        <v>#N/A</v>
      </c>
      <c r="Y199" s="10">
        <v>47</v>
      </c>
    </row>
    <row r="200" spans="1:25">
      <c r="P200" s="1" t="str">
        <f t="shared" si="7"/>
        <v/>
      </c>
      <c r="Q200" s="1" t="s">
        <v>221</v>
      </c>
      <c r="R200" s="1" t="s">
        <v>26</v>
      </c>
      <c r="S200" s="1" t="s">
        <v>27</v>
      </c>
      <c r="T200" s="1" t="s">
        <v>28</v>
      </c>
      <c r="U200" s="1" t="s">
        <v>220</v>
      </c>
      <c r="W200" s="1" t="str">
        <f>IF($N$11="ENTER INITIALS","",IF(V200="","INVALID",IF(V200&lt;33,"VALID","INVALID")))</f>
        <v/>
      </c>
      <c r="X200" s="5" t="e" cm="1">
        <f t="array" ref="X200">_xlfn.IFS(W200="VALID",1,W200="INVALID",0,W200="NO AMP",0)</f>
        <v>#N/A</v>
      </c>
      <c r="Y200" s="10">
        <v>47</v>
      </c>
    </row>
    <row r="201" spans="1:25">
      <c r="P201" s="1" t="str">
        <f t="shared" si="7"/>
        <v/>
      </c>
      <c r="Q201" s="1" t="s">
        <v>221</v>
      </c>
      <c r="R201" s="1" t="s">
        <v>33</v>
      </c>
      <c r="S201" s="1" t="s">
        <v>34</v>
      </c>
      <c r="T201" s="1" t="s">
        <v>28</v>
      </c>
      <c r="U201" s="1" t="s">
        <v>220</v>
      </c>
      <c r="W201" s="1" t="str">
        <f>IF($N$11="ENTER INITIALS","",IF(V201="","NO",IF(V201&lt;33,"YES","NO")))</f>
        <v/>
      </c>
      <c r="X201" s="5" t="e" cm="1">
        <f t="array" ref="X201">_xlfn.IFS(W201="YES",1,W201="NO",0,W201="NO AMP",0)</f>
        <v>#N/A</v>
      </c>
      <c r="Y201" s="10">
        <v>47</v>
      </c>
    </row>
    <row r="202" spans="1:25">
      <c r="P202" s="1" t="str">
        <f t="shared" si="7"/>
        <v/>
      </c>
      <c r="Q202" s="1" t="s">
        <v>222</v>
      </c>
      <c r="R202" s="1" t="s">
        <v>26</v>
      </c>
      <c r="S202" s="1" t="s">
        <v>27</v>
      </c>
      <c r="T202" s="1" t="s">
        <v>28</v>
      </c>
      <c r="U202" s="1" t="s">
        <v>223</v>
      </c>
      <c r="W202" s="1" t="str">
        <f>IF($N$11="ENTER INITIALS","",IF(V202="","INVALID",IF(V202&lt;33,"VALID","INVALID")))</f>
        <v/>
      </c>
      <c r="X202" s="5" t="e" cm="1">
        <f t="array" ref="X202">_xlfn.IFS(W202="VALID",1,W202="INVALID",0,W202="NO AMP",0)</f>
        <v>#N/A</v>
      </c>
      <c r="Y202" s="10">
        <v>48</v>
      </c>
    </row>
    <row r="203" spans="1:25">
      <c r="P203" s="1" t="str">
        <f t="shared" si="7"/>
        <v/>
      </c>
      <c r="Q203" s="1" t="s">
        <v>222</v>
      </c>
      <c r="R203" s="1" t="s">
        <v>33</v>
      </c>
      <c r="S203" s="1" t="s">
        <v>34</v>
      </c>
      <c r="T203" s="1" t="s">
        <v>28</v>
      </c>
      <c r="U203" s="1" t="s">
        <v>223</v>
      </c>
      <c r="W203" s="1" t="str">
        <f>IF($N$11="ENTER INITIALS","",IF(V203="","NO",IF(V203&lt;33,"YES","NO")))</f>
        <v/>
      </c>
      <c r="X203" s="5" t="e" cm="1">
        <f t="array" ref="X203">_xlfn.IFS(W203="YES",1,W203="NO",0,W203="NO AMP",0)</f>
        <v>#N/A</v>
      </c>
      <c r="Y203" s="10">
        <v>48</v>
      </c>
    </row>
    <row r="204" spans="1:25">
      <c r="P204" s="1" t="str">
        <f t="shared" si="7"/>
        <v/>
      </c>
      <c r="Q204" s="1" t="s">
        <v>224</v>
      </c>
      <c r="R204" s="1" t="s">
        <v>26</v>
      </c>
      <c r="S204" s="1" t="s">
        <v>27</v>
      </c>
      <c r="T204" s="1" t="s">
        <v>28</v>
      </c>
      <c r="U204" s="1" t="s">
        <v>223</v>
      </c>
      <c r="W204" s="1" t="str">
        <f>IF($N$11="ENTER INITIALS","",IF(V204="","INVALID",IF(V204&lt;33,"VALID","INVALID")))</f>
        <v/>
      </c>
      <c r="X204" s="5" t="e" cm="1">
        <f t="array" ref="X204">_xlfn.IFS(W204="VALID",1,W204="INVALID",0,W204="NO AMP",0)</f>
        <v>#N/A</v>
      </c>
      <c r="Y204" s="10">
        <v>48</v>
      </c>
    </row>
    <row r="205" spans="1:25">
      <c r="P205" s="1" t="str">
        <f t="shared" si="7"/>
        <v/>
      </c>
      <c r="Q205" s="1" t="s">
        <v>224</v>
      </c>
      <c r="R205" s="1" t="s">
        <v>33</v>
      </c>
      <c r="S205" s="1" t="s">
        <v>34</v>
      </c>
      <c r="T205" s="1" t="s">
        <v>28</v>
      </c>
      <c r="U205" s="1" t="s">
        <v>223</v>
      </c>
      <c r="W205" s="1" t="str">
        <f>IF($N$11="ENTER INITIALS","",IF(V205="","NO",IF(V205&lt;33,"YES","NO")))</f>
        <v/>
      </c>
      <c r="X205" s="5" t="e" cm="1">
        <f t="array" ref="X205">_xlfn.IFS(W205="YES",1,W205="NO",0,W205="NO AMP",0)</f>
        <v>#N/A</v>
      </c>
      <c r="Y205" s="10">
        <v>48</v>
      </c>
    </row>
    <row r="206" spans="1:25">
      <c r="P206" s="1" t="str">
        <f t="shared" si="7"/>
        <v/>
      </c>
      <c r="Q206" s="1" t="s">
        <v>225</v>
      </c>
      <c r="R206" s="1" t="s">
        <v>26</v>
      </c>
      <c r="S206" s="1" t="s">
        <v>27</v>
      </c>
      <c r="T206" s="1" t="s">
        <v>28</v>
      </c>
      <c r="U206" s="1" t="s">
        <v>226</v>
      </c>
      <c r="W206" s="1" t="str">
        <f>IF($N$11="ENTER INITIALS","",IF(V206="","INVALID",IF(V206&lt;33,"VALID","INVALID")))</f>
        <v/>
      </c>
      <c r="X206" s="5" t="e" cm="1">
        <f t="array" ref="X206">_xlfn.IFS(W206="VALID",1,W206="INVALID",0,W206="NO AMP",0)</f>
        <v>#N/A</v>
      </c>
      <c r="Y206" s="10">
        <v>49</v>
      </c>
    </row>
    <row r="207" spans="1:25">
      <c r="P207" s="1" t="str">
        <f t="shared" ref="P207:P270" si="9">IF(VLOOKUP(Y207,$B$2:$D$190,3,FALSE)="","",VLOOKUP(Y207,$B$2:$D$190,3,FALSE))</f>
        <v/>
      </c>
      <c r="Q207" s="1" t="s">
        <v>225</v>
      </c>
      <c r="R207" s="1" t="s">
        <v>33</v>
      </c>
      <c r="S207" s="1" t="s">
        <v>34</v>
      </c>
      <c r="T207" s="1" t="s">
        <v>28</v>
      </c>
      <c r="U207" s="1" t="s">
        <v>226</v>
      </c>
      <c r="W207" s="1" t="str">
        <f>IF($N$11="ENTER INITIALS","",IF(V207="","NO",IF(V207&lt;33,"YES","NO")))</f>
        <v/>
      </c>
      <c r="X207" s="5" t="e" cm="1">
        <f t="array" ref="X207">_xlfn.IFS(W207="YES",1,W207="NO",0,W207="NO AMP",0)</f>
        <v>#N/A</v>
      </c>
      <c r="Y207" s="10">
        <v>49</v>
      </c>
    </row>
    <row r="208" spans="1:25">
      <c r="P208" s="1" t="str">
        <f t="shared" si="9"/>
        <v/>
      </c>
      <c r="Q208" s="1" t="s">
        <v>227</v>
      </c>
      <c r="R208" s="1" t="s">
        <v>26</v>
      </c>
      <c r="S208" s="1" t="s">
        <v>27</v>
      </c>
      <c r="T208" s="1" t="s">
        <v>28</v>
      </c>
      <c r="U208" s="1" t="s">
        <v>226</v>
      </c>
      <c r="W208" s="1" t="str">
        <f>IF($N$11="ENTER INITIALS","",IF(V208="","INVALID",IF(V208&lt;33,"VALID","INVALID")))</f>
        <v/>
      </c>
      <c r="X208" s="5" t="e" cm="1">
        <f t="array" ref="X208">_xlfn.IFS(W208="VALID",1,W208="INVALID",0,W208="NO AMP",0)</f>
        <v>#N/A</v>
      </c>
      <c r="Y208" s="10">
        <v>49</v>
      </c>
    </row>
    <row r="209" spans="16:25">
      <c r="P209" s="1" t="str">
        <f t="shared" si="9"/>
        <v/>
      </c>
      <c r="Q209" s="1" t="s">
        <v>227</v>
      </c>
      <c r="R209" s="1" t="s">
        <v>33</v>
      </c>
      <c r="S209" s="1" t="s">
        <v>34</v>
      </c>
      <c r="T209" s="1" t="s">
        <v>28</v>
      </c>
      <c r="U209" s="1" t="s">
        <v>226</v>
      </c>
      <c r="W209" s="1" t="str">
        <f>IF($N$11="ENTER INITIALS","",IF(V209="","NO",IF(V209&lt;33,"YES","NO")))</f>
        <v/>
      </c>
      <c r="X209" s="5" t="e" cm="1">
        <f t="array" ref="X209">_xlfn.IFS(W209="YES",1,W209="NO",0,W209="NO AMP",0)</f>
        <v>#N/A</v>
      </c>
      <c r="Y209" s="10">
        <v>49</v>
      </c>
    </row>
    <row r="210" spans="16:25">
      <c r="P210" s="1" t="str">
        <f t="shared" si="9"/>
        <v/>
      </c>
      <c r="Q210" s="1" t="s">
        <v>228</v>
      </c>
      <c r="R210" s="1" t="s">
        <v>26</v>
      </c>
      <c r="S210" s="1" t="s">
        <v>27</v>
      </c>
      <c r="T210" s="1" t="s">
        <v>28</v>
      </c>
      <c r="U210" s="1" t="s">
        <v>229</v>
      </c>
      <c r="W210" s="1" t="str">
        <f>IF($N$11="ENTER INITIALS","",IF(V210="","INVALID",IF(V210&lt;33,"VALID","INVALID")))</f>
        <v/>
      </c>
      <c r="X210" s="5" t="e" cm="1">
        <f t="array" ref="X210">_xlfn.IFS(W210="VALID",1,W210="INVALID",0,W210="NO AMP",0)</f>
        <v>#N/A</v>
      </c>
      <c r="Y210" s="10">
        <v>50</v>
      </c>
    </row>
    <row r="211" spans="16:25">
      <c r="P211" s="1" t="str">
        <f t="shared" si="9"/>
        <v/>
      </c>
      <c r="Q211" s="1" t="s">
        <v>228</v>
      </c>
      <c r="R211" s="1" t="s">
        <v>33</v>
      </c>
      <c r="S211" s="1" t="s">
        <v>34</v>
      </c>
      <c r="T211" s="1" t="s">
        <v>28</v>
      </c>
      <c r="U211" s="1" t="s">
        <v>229</v>
      </c>
      <c r="W211" s="1" t="str">
        <f>IF($N$11="ENTER INITIALS","",IF(V211="","NO",IF(V211&lt;33,"YES","NO")))</f>
        <v/>
      </c>
      <c r="X211" s="5" t="e" cm="1">
        <f t="array" ref="X211">_xlfn.IFS(W211="YES",1,W211="NO",0,W211="NO AMP",0)</f>
        <v>#N/A</v>
      </c>
      <c r="Y211" s="10">
        <v>50</v>
      </c>
    </row>
    <row r="212" spans="16:25">
      <c r="P212" s="1" t="str">
        <f t="shared" si="9"/>
        <v/>
      </c>
      <c r="Q212" s="1" t="s">
        <v>230</v>
      </c>
      <c r="R212" s="1" t="s">
        <v>26</v>
      </c>
      <c r="S212" s="1" t="s">
        <v>27</v>
      </c>
      <c r="T212" s="1" t="s">
        <v>28</v>
      </c>
      <c r="U212" s="1" t="s">
        <v>229</v>
      </c>
      <c r="W212" s="1" t="str">
        <f>IF($N$11="ENTER INITIALS","",IF(V212="","INVALID",IF(V212&lt;33,"VALID","INVALID")))</f>
        <v/>
      </c>
      <c r="X212" s="5" t="e" cm="1">
        <f t="array" ref="X212">_xlfn.IFS(W212="VALID",1,W212="INVALID",0,W212="NO AMP",0)</f>
        <v>#N/A</v>
      </c>
      <c r="Y212" s="10">
        <v>50</v>
      </c>
    </row>
    <row r="213" spans="16:25">
      <c r="P213" s="1" t="str">
        <f t="shared" si="9"/>
        <v/>
      </c>
      <c r="Q213" s="1" t="s">
        <v>230</v>
      </c>
      <c r="R213" s="1" t="s">
        <v>33</v>
      </c>
      <c r="S213" s="1" t="s">
        <v>34</v>
      </c>
      <c r="T213" s="1" t="s">
        <v>28</v>
      </c>
      <c r="U213" s="1" t="s">
        <v>229</v>
      </c>
      <c r="W213" s="1" t="str">
        <f>IF($N$11="ENTER INITIALS","",IF(V213="","NO",IF(V213&lt;33,"YES","NO")))</f>
        <v/>
      </c>
      <c r="X213" s="5" t="e" cm="1">
        <f t="array" ref="X213">_xlfn.IFS(W213="YES",1,W213="NO",0,W213="NO AMP",0)</f>
        <v>#N/A</v>
      </c>
      <c r="Y213" s="10">
        <v>50</v>
      </c>
    </row>
    <row r="214" spans="16:25">
      <c r="P214" s="1" t="str">
        <f t="shared" si="9"/>
        <v/>
      </c>
      <c r="Q214" s="1" t="s">
        <v>231</v>
      </c>
      <c r="R214" s="1" t="s">
        <v>26</v>
      </c>
      <c r="S214" s="1" t="s">
        <v>27</v>
      </c>
      <c r="T214" s="1" t="s">
        <v>28</v>
      </c>
      <c r="U214" s="1" t="s">
        <v>232</v>
      </c>
      <c r="W214" s="1" t="str">
        <f>IF($N$11="ENTER INITIALS","",IF(V214="","INVALID",IF(V214&lt;33,"VALID","INVALID")))</f>
        <v/>
      </c>
      <c r="X214" s="5" t="e" cm="1">
        <f t="array" ref="X214">_xlfn.IFS(W214="VALID",1,W214="INVALID",0,W214="NO AMP",0)</f>
        <v>#N/A</v>
      </c>
      <c r="Y214" s="10">
        <v>51</v>
      </c>
    </row>
    <row r="215" spans="16:25">
      <c r="P215" s="1" t="str">
        <f t="shared" si="9"/>
        <v/>
      </c>
      <c r="Q215" s="1" t="s">
        <v>231</v>
      </c>
      <c r="R215" s="1" t="s">
        <v>33</v>
      </c>
      <c r="S215" s="1" t="s">
        <v>34</v>
      </c>
      <c r="T215" s="1" t="s">
        <v>28</v>
      </c>
      <c r="U215" s="1" t="s">
        <v>232</v>
      </c>
      <c r="W215" s="1" t="str">
        <f>IF($N$11="ENTER INITIALS","",IF(V215="","NO",IF(V215&lt;33,"YES","NO")))</f>
        <v/>
      </c>
      <c r="X215" s="5" t="e" cm="1">
        <f t="array" ref="X215">_xlfn.IFS(W215="YES",1,W215="NO",0,W215="NO AMP",0)</f>
        <v>#N/A</v>
      </c>
      <c r="Y215" s="10">
        <v>51</v>
      </c>
    </row>
    <row r="216" spans="16:25">
      <c r="P216" s="1" t="str">
        <f t="shared" si="9"/>
        <v/>
      </c>
      <c r="Q216" s="1" t="s">
        <v>233</v>
      </c>
      <c r="R216" s="1" t="s">
        <v>26</v>
      </c>
      <c r="S216" s="1" t="s">
        <v>27</v>
      </c>
      <c r="T216" s="1" t="s">
        <v>28</v>
      </c>
      <c r="U216" s="1" t="s">
        <v>232</v>
      </c>
      <c r="W216" s="1" t="str">
        <f>IF($N$11="ENTER INITIALS","",IF(V216="","INVALID",IF(V216&lt;33,"VALID","INVALID")))</f>
        <v/>
      </c>
      <c r="X216" s="5" t="e" cm="1">
        <f t="array" ref="X216">_xlfn.IFS(W216="VALID",1,W216="INVALID",0,W216="NO AMP",0)</f>
        <v>#N/A</v>
      </c>
      <c r="Y216" s="10">
        <v>51</v>
      </c>
    </row>
    <row r="217" spans="16:25">
      <c r="P217" s="1" t="str">
        <f t="shared" si="9"/>
        <v/>
      </c>
      <c r="Q217" s="1" t="s">
        <v>233</v>
      </c>
      <c r="R217" s="1" t="s">
        <v>33</v>
      </c>
      <c r="S217" s="1" t="s">
        <v>34</v>
      </c>
      <c r="T217" s="1" t="s">
        <v>28</v>
      </c>
      <c r="U217" s="1" t="s">
        <v>232</v>
      </c>
      <c r="W217" s="1" t="str">
        <f>IF($N$11="ENTER INITIALS","",IF(V217="","NO",IF(V217&lt;33,"YES","NO")))</f>
        <v/>
      </c>
      <c r="X217" s="5" t="e" cm="1">
        <f t="array" ref="X217">_xlfn.IFS(W217="YES",1,W217="NO",0,W217="NO AMP",0)</f>
        <v>#N/A</v>
      </c>
      <c r="Y217" s="10">
        <v>51</v>
      </c>
    </row>
    <row r="218" spans="16:25">
      <c r="P218" s="1" t="str">
        <f t="shared" si="9"/>
        <v/>
      </c>
      <c r="Q218" s="1" t="s">
        <v>234</v>
      </c>
      <c r="R218" s="1" t="s">
        <v>26</v>
      </c>
      <c r="S218" s="1" t="s">
        <v>27</v>
      </c>
      <c r="T218" s="1" t="s">
        <v>28</v>
      </c>
      <c r="U218" s="1" t="s">
        <v>235</v>
      </c>
      <c r="W218" s="1" t="str">
        <f>IF($N$11="ENTER INITIALS","",IF(V218="","INVALID",IF(V218&lt;33,"VALID","INVALID")))</f>
        <v/>
      </c>
      <c r="X218" s="5" t="e" cm="1">
        <f t="array" ref="X218">_xlfn.IFS(W218="VALID",1,W218="INVALID",0,W218="NO AMP",0)</f>
        <v>#N/A</v>
      </c>
      <c r="Y218" s="10">
        <v>52</v>
      </c>
    </row>
    <row r="219" spans="16:25">
      <c r="P219" s="1" t="str">
        <f t="shared" si="9"/>
        <v/>
      </c>
      <c r="Q219" s="1" t="s">
        <v>234</v>
      </c>
      <c r="R219" s="1" t="s">
        <v>33</v>
      </c>
      <c r="S219" s="1" t="s">
        <v>34</v>
      </c>
      <c r="T219" s="1" t="s">
        <v>28</v>
      </c>
      <c r="U219" s="1" t="s">
        <v>235</v>
      </c>
      <c r="W219" s="1" t="str">
        <f>IF($N$11="ENTER INITIALS","",IF(V219="","NO",IF(V219&lt;33,"YES","NO")))</f>
        <v/>
      </c>
      <c r="X219" s="5" t="e" cm="1">
        <f t="array" ref="X219">_xlfn.IFS(W219="YES",1,W219="NO",0,W219="NO AMP",0)</f>
        <v>#N/A</v>
      </c>
      <c r="Y219" s="10">
        <v>52</v>
      </c>
    </row>
    <row r="220" spans="16:25">
      <c r="P220" s="1" t="str">
        <f t="shared" si="9"/>
        <v/>
      </c>
      <c r="Q220" s="1" t="s">
        <v>236</v>
      </c>
      <c r="R220" s="1" t="s">
        <v>26</v>
      </c>
      <c r="S220" s="1" t="s">
        <v>27</v>
      </c>
      <c r="T220" s="1" t="s">
        <v>28</v>
      </c>
      <c r="U220" s="1" t="s">
        <v>235</v>
      </c>
      <c r="W220" s="1" t="str">
        <f>IF($N$11="ENTER INITIALS","",IF(V220="","INVALID",IF(V220&lt;33,"VALID","INVALID")))</f>
        <v/>
      </c>
      <c r="X220" s="5" t="e" cm="1">
        <f t="array" ref="X220">_xlfn.IFS(W220="VALID",1,W220="INVALID",0,W220="NO AMP",0)</f>
        <v>#N/A</v>
      </c>
      <c r="Y220" s="10">
        <v>52</v>
      </c>
    </row>
    <row r="221" spans="16:25">
      <c r="P221" s="1" t="str">
        <f t="shared" si="9"/>
        <v/>
      </c>
      <c r="Q221" s="1" t="s">
        <v>236</v>
      </c>
      <c r="R221" s="1" t="s">
        <v>33</v>
      </c>
      <c r="S221" s="1" t="s">
        <v>34</v>
      </c>
      <c r="T221" s="1" t="s">
        <v>28</v>
      </c>
      <c r="U221" s="1" t="s">
        <v>235</v>
      </c>
      <c r="W221" s="1" t="str">
        <f>IF($N$11="ENTER INITIALS","",IF(V221="","NO",IF(V221&lt;33,"YES","NO")))</f>
        <v/>
      </c>
      <c r="X221" s="5" t="e" cm="1">
        <f t="array" ref="X221">_xlfn.IFS(W221="YES",1,W221="NO",0,W221="NO AMP",0)</f>
        <v>#N/A</v>
      </c>
      <c r="Y221" s="10">
        <v>52</v>
      </c>
    </row>
    <row r="222" spans="16:25">
      <c r="P222" s="1" t="str">
        <f t="shared" si="9"/>
        <v/>
      </c>
      <c r="Q222" s="1" t="s">
        <v>237</v>
      </c>
      <c r="R222" s="1" t="s">
        <v>26</v>
      </c>
      <c r="S222" s="1" t="s">
        <v>27</v>
      </c>
      <c r="T222" s="1" t="s">
        <v>28</v>
      </c>
      <c r="U222" s="1" t="s">
        <v>238</v>
      </c>
      <c r="W222" s="1" t="str">
        <f>IF($N$11="ENTER INITIALS","",IF(V222="","INVALID",IF(V222&lt;33,"VALID","INVALID")))</f>
        <v/>
      </c>
      <c r="X222" s="5" t="e" cm="1">
        <f t="array" ref="X222">_xlfn.IFS(W222="VALID",1,W222="INVALID",0,W222="NO AMP",0)</f>
        <v>#N/A</v>
      </c>
      <c r="Y222" s="10">
        <v>53</v>
      </c>
    </row>
    <row r="223" spans="16:25">
      <c r="P223" s="1" t="str">
        <f t="shared" si="9"/>
        <v/>
      </c>
      <c r="Q223" s="1" t="s">
        <v>237</v>
      </c>
      <c r="R223" s="1" t="s">
        <v>33</v>
      </c>
      <c r="S223" s="1" t="s">
        <v>34</v>
      </c>
      <c r="T223" s="1" t="s">
        <v>28</v>
      </c>
      <c r="U223" s="1" t="s">
        <v>238</v>
      </c>
      <c r="W223" s="1" t="str">
        <f>IF($N$11="ENTER INITIALS","",IF(V223="","NO",IF(V223&lt;33,"YES","NO")))</f>
        <v/>
      </c>
      <c r="X223" s="5" t="e" cm="1">
        <f t="array" ref="X223">_xlfn.IFS(W223="YES",1,W223="NO",0,W223="NO AMP",0)</f>
        <v>#N/A</v>
      </c>
      <c r="Y223" s="10">
        <v>53</v>
      </c>
    </row>
    <row r="224" spans="16:25">
      <c r="P224" s="1" t="str">
        <f t="shared" si="9"/>
        <v/>
      </c>
      <c r="Q224" s="1" t="s">
        <v>239</v>
      </c>
      <c r="R224" s="1" t="s">
        <v>26</v>
      </c>
      <c r="S224" s="1" t="s">
        <v>27</v>
      </c>
      <c r="T224" s="1" t="s">
        <v>28</v>
      </c>
      <c r="U224" s="1" t="s">
        <v>238</v>
      </c>
      <c r="W224" s="1" t="str">
        <f>IF($N$11="ENTER INITIALS","",IF(V224="","INVALID",IF(V224&lt;33,"VALID","INVALID")))</f>
        <v/>
      </c>
      <c r="X224" s="5" t="e" cm="1">
        <f t="array" ref="X224">_xlfn.IFS(W224="VALID",1,W224="INVALID",0,W224="NO AMP",0)</f>
        <v>#N/A</v>
      </c>
      <c r="Y224" s="10">
        <v>53</v>
      </c>
    </row>
    <row r="225" spans="16:25">
      <c r="P225" s="1" t="str">
        <f t="shared" si="9"/>
        <v/>
      </c>
      <c r="Q225" s="1" t="s">
        <v>239</v>
      </c>
      <c r="R225" s="1" t="s">
        <v>33</v>
      </c>
      <c r="S225" s="1" t="s">
        <v>34</v>
      </c>
      <c r="T225" s="1" t="s">
        <v>28</v>
      </c>
      <c r="U225" s="1" t="s">
        <v>238</v>
      </c>
      <c r="W225" s="1" t="str">
        <f>IF($N$11="ENTER INITIALS","",IF(V225="","NO",IF(V225&lt;33,"YES","NO")))</f>
        <v/>
      </c>
      <c r="X225" s="5" t="e" cm="1">
        <f t="array" ref="X225">_xlfn.IFS(W225="YES",1,W225="NO",0,W225="NO AMP",0)</f>
        <v>#N/A</v>
      </c>
      <c r="Y225" s="10">
        <v>53</v>
      </c>
    </row>
    <row r="226" spans="16:25">
      <c r="P226" s="1" t="str">
        <f t="shared" si="9"/>
        <v/>
      </c>
      <c r="Q226" s="1" t="s">
        <v>240</v>
      </c>
      <c r="R226" s="1" t="s">
        <v>26</v>
      </c>
      <c r="S226" s="1" t="s">
        <v>27</v>
      </c>
      <c r="T226" s="1" t="s">
        <v>28</v>
      </c>
      <c r="U226" s="1" t="s">
        <v>241</v>
      </c>
      <c r="W226" s="1" t="str">
        <f>IF($N$11="ENTER INITIALS","",IF(V226="","INVALID",IF(V226&lt;33,"VALID","INVALID")))</f>
        <v/>
      </c>
      <c r="X226" s="5" t="e" cm="1">
        <f t="array" ref="X226">_xlfn.IFS(W226="VALID",1,W226="INVALID",0,W226="NO AMP",0)</f>
        <v>#N/A</v>
      </c>
      <c r="Y226" s="10">
        <v>54</v>
      </c>
    </row>
    <row r="227" spans="16:25">
      <c r="P227" s="1" t="str">
        <f t="shared" si="9"/>
        <v/>
      </c>
      <c r="Q227" s="1" t="s">
        <v>240</v>
      </c>
      <c r="R227" s="1" t="s">
        <v>33</v>
      </c>
      <c r="S227" s="1" t="s">
        <v>34</v>
      </c>
      <c r="T227" s="1" t="s">
        <v>28</v>
      </c>
      <c r="U227" s="1" t="s">
        <v>241</v>
      </c>
      <c r="W227" s="1" t="str">
        <f>IF($N$11="ENTER INITIALS","",IF(V227="","NO",IF(V227&lt;33,"YES","NO")))</f>
        <v/>
      </c>
      <c r="X227" s="5" t="e" cm="1">
        <f t="array" ref="X227">_xlfn.IFS(W227="YES",1,W227="NO",0,W227="NO AMP",0)</f>
        <v>#N/A</v>
      </c>
      <c r="Y227" s="10">
        <v>54</v>
      </c>
    </row>
    <row r="228" spans="16:25">
      <c r="P228" s="1" t="str">
        <f t="shared" si="9"/>
        <v/>
      </c>
      <c r="Q228" s="1" t="s">
        <v>242</v>
      </c>
      <c r="R228" s="1" t="s">
        <v>26</v>
      </c>
      <c r="S228" s="1" t="s">
        <v>27</v>
      </c>
      <c r="T228" s="1" t="s">
        <v>28</v>
      </c>
      <c r="U228" s="1" t="s">
        <v>241</v>
      </c>
      <c r="W228" s="1" t="str">
        <f>IF($N$11="ENTER INITIALS","",IF(V228="","INVALID",IF(V228&lt;33,"VALID","INVALID")))</f>
        <v/>
      </c>
      <c r="X228" s="5" t="e" cm="1">
        <f t="array" ref="X228">_xlfn.IFS(W228="VALID",1,W228="INVALID",0,W228="NO AMP",0)</f>
        <v>#N/A</v>
      </c>
      <c r="Y228" s="10">
        <v>54</v>
      </c>
    </row>
    <row r="229" spans="16:25">
      <c r="P229" s="1" t="str">
        <f t="shared" si="9"/>
        <v/>
      </c>
      <c r="Q229" s="1" t="s">
        <v>242</v>
      </c>
      <c r="R229" s="1" t="s">
        <v>33</v>
      </c>
      <c r="S229" s="1" t="s">
        <v>34</v>
      </c>
      <c r="T229" s="1" t="s">
        <v>28</v>
      </c>
      <c r="U229" s="1" t="s">
        <v>241</v>
      </c>
      <c r="W229" s="1" t="str">
        <f>IF($N$11="ENTER INITIALS","",IF(V229="","NO",IF(V229&lt;33,"YES","NO")))</f>
        <v/>
      </c>
      <c r="X229" s="5" t="e" cm="1">
        <f t="array" ref="X229">_xlfn.IFS(W229="YES",1,W229="NO",0,W229="NO AMP",0)</f>
        <v>#N/A</v>
      </c>
      <c r="Y229" s="10">
        <v>54</v>
      </c>
    </row>
    <row r="230" spans="16:25">
      <c r="P230" s="1" t="str">
        <f t="shared" si="9"/>
        <v/>
      </c>
      <c r="Q230" s="1" t="s">
        <v>243</v>
      </c>
      <c r="R230" s="1" t="s">
        <v>26</v>
      </c>
      <c r="S230" s="1" t="s">
        <v>27</v>
      </c>
      <c r="T230" s="1" t="s">
        <v>28</v>
      </c>
      <c r="U230" s="1" t="s">
        <v>244</v>
      </c>
      <c r="W230" s="1" t="str">
        <f>IF($N$11="ENTER INITIALS","",IF(V230="","INVALID",IF(V230&lt;33,"VALID","INVALID")))</f>
        <v/>
      </c>
      <c r="X230" s="5" t="e" cm="1">
        <f t="array" ref="X230">_xlfn.IFS(W230="VALID",1,W230="INVALID",0,W230="NO AMP",0)</f>
        <v>#N/A</v>
      </c>
      <c r="Y230" s="10">
        <v>55</v>
      </c>
    </row>
    <row r="231" spans="16:25">
      <c r="P231" s="1" t="str">
        <f t="shared" si="9"/>
        <v/>
      </c>
      <c r="Q231" s="1" t="s">
        <v>243</v>
      </c>
      <c r="R231" s="1" t="s">
        <v>33</v>
      </c>
      <c r="S231" s="1" t="s">
        <v>34</v>
      </c>
      <c r="T231" s="1" t="s">
        <v>28</v>
      </c>
      <c r="U231" s="1" t="s">
        <v>244</v>
      </c>
      <c r="W231" s="1" t="str">
        <f>IF($N$11="ENTER INITIALS","",IF(V231="","NO",IF(V231&lt;33,"YES","NO")))</f>
        <v/>
      </c>
      <c r="X231" s="5" t="e" cm="1">
        <f t="array" ref="X231">_xlfn.IFS(W231="YES",1,W231="NO",0,W231="NO AMP",0)</f>
        <v>#N/A</v>
      </c>
      <c r="Y231" s="10">
        <v>55</v>
      </c>
    </row>
    <row r="232" spans="16:25">
      <c r="P232" s="1" t="str">
        <f t="shared" si="9"/>
        <v/>
      </c>
      <c r="Q232" s="1" t="s">
        <v>245</v>
      </c>
      <c r="R232" s="1" t="s">
        <v>26</v>
      </c>
      <c r="S232" s="1" t="s">
        <v>27</v>
      </c>
      <c r="T232" s="1" t="s">
        <v>28</v>
      </c>
      <c r="U232" s="1" t="s">
        <v>244</v>
      </c>
      <c r="W232" s="1" t="str">
        <f>IF($N$11="ENTER INITIALS","",IF(V232="","INVALID",IF(V232&lt;33,"VALID","INVALID")))</f>
        <v/>
      </c>
      <c r="X232" s="5" t="e" cm="1">
        <f t="array" ref="X232">_xlfn.IFS(W232="VALID",1,W232="INVALID",0,W232="NO AMP",0)</f>
        <v>#N/A</v>
      </c>
      <c r="Y232" s="10">
        <v>55</v>
      </c>
    </row>
    <row r="233" spans="16:25">
      <c r="P233" s="1" t="str">
        <f t="shared" si="9"/>
        <v/>
      </c>
      <c r="Q233" s="1" t="s">
        <v>245</v>
      </c>
      <c r="R233" s="1" t="s">
        <v>33</v>
      </c>
      <c r="S233" s="1" t="s">
        <v>34</v>
      </c>
      <c r="T233" s="1" t="s">
        <v>28</v>
      </c>
      <c r="U233" s="1" t="s">
        <v>244</v>
      </c>
      <c r="W233" s="1" t="str">
        <f>IF($N$11="ENTER INITIALS","",IF(V233="","NO",IF(V233&lt;33,"YES","NO")))</f>
        <v/>
      </c>
      <c r="X233" s="5" t="e" cm="1">
        <f t="array" ref="X233">_xlfn.IFS(W233="YES",1,W233="NO",0,W233="NO AMP",0)</f>
        <v>#N/A</v>
      </c>
      <c r="Y233" s="10">
        <v>55</v>
      </c>
    </row>
    <row r="234" spans="16:25">
      <c r="P234" s="1" t="str">
        <f t="shared" si="9"/>
        <v/>
      </c>
      <c r="Q234" s="1" t="s">
        <v>246</v>
      </c>
      <c r="R234" s="1" t="s">
        <v>26</v>
      </c>
      <c r="S234" s="1" t="s">
        <v>27</v>
      </c>
      <c r="T234" s="1" t="s">
        <v>28</v>
      </c>
      <c r="U234" s="1" t="s">
        <v>247</v>
      </c>
      <c r="W234" s="1" t="str">
        <f>IF($N$11="ENTER INITIALS","",IF(V234="","INVALID",IF(V234&lt;33,"VALID","INVALID")))</f>
        <v/>
      </c>
      <c r="X234" s="5" t="e" cm="1">
        <f t="array" ref="X234">_xlfn.IFS(W234="VALID",1,W234="INVALID",0,W234="NO AMP",0)</f>
        <v>#N/A</v>
      </c>
      <c r="Y234" s="10">
        <v>56</v>
      </c>
    </row>
    <row r="235" spans="16:25">
      <c r="P235" s="1" t="str">
        <f t="shared" si="9"/>
        <v/>
      </c>
      <c r="Q235" s="1" t="s">
        <v>246</v>
      </c>
      <c r="R235" s="1" t="s">
        <v>33</v>
      </c>
      <c r="S235" s="1" t="s">
        <v>34</v>
      </c>
      <c r="T235" s="1" t="s">
        <v>28</v>
      </c>
      <c r="U235" s="1" t="s">
        <v>247</v>
      </c>
      <c r="W235" s="1" t="str">
        <f>IF($N$11="ENTER INITIALS","",IF(V235="","NO",IF(V235&lt;33,"YES","NO")))</f>
        <v/>
      </c>
      <c r="X235" s="5" t="e" cm="1">
        <f t="array" ref="X235">_xlfn.IFS(W235="YES",1,W235="NO",0,W235="NO AMP",0)</f>
        <v>#N/A</v>
      </c>
      <c r="Y235" s="10">
        <v>56</v>
      </c>
    </row>
    <row r="236" spans="16:25">
      <c r="P236" s="1" t="str">
        <f t="shared" si="9"/>
        <v/>
      </c>
      <c r="Q236" s="1" t="s">
        <v>248</v>
      </c>
      <c r="R236" s="1" t="s">
        <v>26</v>
      </c>
      <c r="S236" s="1" t="s">
        <v>27</v>
      </c>
      <c r="T236" s="1" t="s">
        <v>28</v>
      </c>
      <c r="U236" s="1" t="s">
        <v>247</v>
      </c>
      <c r="W236" s="1" t="str">
        <f>IF($N$11="ENTER INITIALS","",IF(V236="","INVALID",IF(V236&lt;33,"VALID","INVALID")))</f>
        <v/>
      </c>
      <c r="X236" s="5" t="e" cm="1">
        <f t="array" ref="X236">_xlfn.IFS(W236="VALID",1,W236="INVALID",0,W236="NO AMP",0)</f>
        <v>#N/A</v>
      </c>
      <c r="Y236" s="10">
        <v>56</v>
      </c>
    </row>
    <row r="237" spans="16:25">
      <c r="P237" s="1" t="str">
        <f t="shared" si="9"/>
        <v/>
      </c>
      <c r="Q237" s="1" t="s">
        <v>248</v>
      </c>
      <c r="R237" s="1" t="s">
        <v>33</v>
      </c>
      <c r="S237" s="1" t="s">
        <v>34</v>
      </c>
      <c r="T237" s="1" t="s">
        <v>28</v>
      </c>
      <c r="U237" s="1" t="s">
        <v>247</v>
      </c>
      <c r="W237" s="1" t="str">
        <f>IF($N$11="ENTER INITIALS","",IF(V237="","NO",IF(V237&lt;33,"YES","NO")))</f>
        <v/>
      </c>
      <c r="X237" s="5" t="e" cm="1">
        <f t="array" ref="X237">_xlfn.IFS(W237="YES",1,W237="NO",0,W237="NO AMP",0)</f>
        <v>#N/A</v>
      </c>
      <c r="Y237" s="10">
        <v>56</v>
      </c>
    </row>
    <row r="238" spans="16:25">
      <c r="P238" s="1" t="str">
        <f t="shared" si="9"/>
        <v/>
      </c>
      <c r="Q238" s="1" t="s">
        <v>249</v>
      </c>
      <c r="R238" s="1" t="s">
        <v>26</v>
      </c>
      <c r="S238" s="1" t="s">
        <v>27</v>
      </c>
      <c r="T238" s="1" t="s">
        <v>28</v>
      </c>
      <c r="U238" s="1" t="s">
        <v>250</v>
      </c>
      <c r="W238" s="1" t="str">
        <f>IF($N$11="ENTER INITIALS","",IF(V238="","INVALID",IF(V238&lt;33,"VALID","INVALID")))</f>
        <v/>
      </c>
      <c r="X238" s="5" t="e" cm="1">
        <f t="array" ref="X238">_xlfn.IFS(W238="VALID",1,W238="INVALID",0,W238="NO AMP",0)</f>
        <v>#N/A</v>
      </c>
      <c r="Y238" s="10">
        <v>57</v>
      </c>
    </row>
    <row r="239" spans="16:25">
      <c r="P239" s="1" t="str">
        <f t="shared" si="9"/>
        <v/>
      </c>
      <c r="Q239" s="1" t="s">
        <v>249</v>
      </c>
      <c r="R239" s="1" t="s">
        <v>33</v>
      </c>
      <c r="S239" s="1" t="s">
        <v>34</v>
      </c>
      <c r="T239" s="1" t="s">
        <v>28</v>
      </c>
      <c r="U239" s="1" t="s">
        <v>250</v>
      </c>
      <c r="W239" s="1" t="str">
        <f>IF($N$11="ENTER INITIALS","",IF(V239="","NO",IF(V239&lt;33,"YES","NO")))</f>
        <v/>
      </c>
      <c r="X239" s="5" t="e" cm="1">
        <f t="array" ref="X239">_xlfn.IFS(W239="YES",1,W239="NO",0,W239="NO AMP",0)</f>
        <v>#N/A</v>
      </c>
      <c r="Y239" s="10">
        <v>57</v>
      </c>
    </row>
    <row r="240" spans="16:25">
      <c r="P240" s="1" t="str">
        <f t="shared" si="9"/>
        <v/>
      </c>
      <c r="Q240" s="1" t="s">
        <v>251</v>
      </c>
      <c r="R240" s="1" t="s">
        <v>26</v>
      </c>
      <c r="S240" s="1" t="s">
        <v>27</v>
      </c>
      <c r="T240" s="1" t="s">
        <v>28</v>
      </c>
      <c r="U240" s="1" t="s">
        <v>250</v>
      </c>
      <c r="W240" s="1" t="str">
        <f>IF($N$11="ENTER INITIALS","",IF(V240="","INVALID",IF(V240&lt;33,"VALID","INVALID")))</f>
        <v/>
      </c>
      <c r="X240" s="5" t="e" cm="1">
        <f t="array" ref="X240">_xlfn.IFS(W240="VALID",1,W240="INVALID",0,W240="NO AMP",0)</f>
        <v>#N/A</v>
      </c>
      <c r="Y240" s="10">
        <v>57</v>
      </c>
    </row>
    <row r="241" spans="16:25">
      <c r="P241" s="1" t="str">
        <f t="shared" si="9"/>
        <v/>
      </c>
      <c r="Q241" s="1" t="s">
        <v>251</v>
      </c>
      <c r="R241" s="1" t="s">
        <v>33</v>
      </c>
      <c r="S241" s="1" t="s">
        <v>34</v>
      </c>
      <c r="T241" s="1" t="s">
        <v>28</v>
      </c>
      <c r="U241" s="1" t="s">
        <v>250</v>
      </c>
      <c r="W241" s="1" t="str">
        <f>IF($N$11="ENTER INITIALS","",IF(V241="","NO",IF(V241&lt;33,"YES","NO")))</f>
        <v/>
      </c>
      <c r="X241" s="5" t="e" cm="1">
        <f t="array" ref="X241">_xlfn.IFS(W241="YES",1,W241="NO",0,W241="NO AMP",0)</f>
        <v>#N/A</v>
      </c>
      <c r="Y241" s="10">
        <v>57</v>
      </c>
    </row>
    <row r="242" spans="16:25">
      <c r="P242" s="1" t="str">
        <f t="shared" si="9"/>
        <v/>
      </c>
      <c r="Q242" s="1" t="s">
        <v>252</v>
      </c>
      <c r="R242" s="1" t="s">
        <v>26</v>
      </c>
      <c r="S242" s="1" t="s">
        <v>27</v>
      </c>
      <c r="T242" s="1" t="s">
        <v>28</v>
      </c>
      <c r="U242" s="1" t="s">
        <v>253</v>
      </c>
      <c r="W242" s="1" t="str">
        <f>IF($N$11="ENTER INITIALS","",IF(V242="","INVALID",IF(V242&lt;33,"VALID","INVALID")))</f>
        <v/>
      </c>
      <c r="X242" s="5" t="e" cm="1">
        <f t="array" ref="X242">_xlfn.IFS(W242="VALID",1,W242="INVALID",0,W242="NO AMP",0)</f>
        <v>#N/A</v>
      </c>
      <c r="Y242" s="10">
        <v>58</v>
      </c>
    </row>
    <row r="243" spans="16:25">
      <c r="P243" s="1" t="str">
        <f t="shared" si="9"/>
        <v/>
      </c>
      <c r="Q243" s="1" t="s">
        <v>252</v>
      </c>
      <c r="R243" s="1" t="s">
        <v>33</v>
      </c>
      <c r="S243" s="1" t="s">
        <v>34</v>
      </c>
      <c r="T243" s="1" t="s">
        <v>28</v>
      </c>
      <c r="U243" s="1" t="s">
        <v>253</v>
      </c>
      <c r="W243" s="1" t="str">
        <f>IF($N$11="ENTER INITIALS","",IF(V243="","NO",IF(V243&lt;33,"YES","NO")))</f>
        <v/>
      </c>
      <c r="X243" s="5" t="e" cm="1">
        <f t="array" ref="X243">_xlfn.IFS(W243="YES",1,W243="NO",0,W243="NO AMP",0)</f>
        <v>#N/A</v>
      </c>
      <c r="Y243" s="10">
        <v>58</v>
      </c>
    </row>
    <row r="244" spans="16:25">
      <c r="P244" s="1" t="str">
        <f t="shared" si="9"/>
        <v/>
      </c>
      <c r="Q244" s="1" t="s">
        <v>254</v>
      </c>
      <c r="R244" s="1" t="s">
        <v>26</v>
      </c>
      <c r="S244" s="1" t="s">
        <v>27</v>
      </c>
      <c r="T244" s="1" t="s">
        <v>28</v>
      </c>
      <c r="U244" s="1" t="s">
        <v>253</v>
      </c>
      <c r="W244" s="1" t="str">
        <f>IF($N$11="ENTER INITIALS","",IF(V244="","INVALID",IF(V244&lt;33,"VALID","INVALID")))</f>
        <v/>
      </c>
      <c r="X244" s="5" t="e" cm="1">
        <f t="array" ref="X244">_xlfn.IFS(W244="VALID",1,W244="INVALID",0,W244="NO AMP",0)</f>
        <v>#N/A</v>
      </c>
      <c r="Y244" s="10">
        <v>58</v>
      </c>
    </row>
    <row r="245" spans="16:25">
      <c r="P245" s="1" t="str">
        <f t="shared" si="9"/>
        <v/>
      </c>
      <c r="Q245" s="1" t="s">
        <v>254</v>
      </c>
      <c r="R245" s="1" t="s">
        <v>33</v>
      </c>
      <c r="S245" s="1" t="s">
        <v>34</v>
      </c>
      <c r="T245" s="1" t="s">
        <v>28</v>
      </c>
      <c r="U245" s="1" t="s">
        <v>253</v>
      </c>
      <c r="W245" s="1" t="str">
        <f>IF($N$11="ENTER INITIALS","",IF(V245="","NO",IF(V245&lt;33,"YES","NO")))</f>
        <v/>
      </c>
      <c r="X245" s="5" t="e" cm="1">
        <f t="array" ref="X245">_xlfn.IFS(W245="YES",1,W245="NO",0,W245="NO AMP",0)</f>
        <v>#N/A</v>
      </c>
      <c r="Y245" s="10">
        <v>58</v>
      </c>
    </row>
    <row r="246" spans="16:25">
      <c r="P246" s="1" t="str">
        <f t="shared" si="9"/>
        <v/>
      </c>
      <c r="Q246" s="1" t="s">
        <v>255</v>
      </c>
      <c r="R246" s="1" t="s">
        <v>26</v>
      </c>
      <c r="S246" s="1" t="s">
        <v>27</v>
      </c>
      <c r="T246" s="1" t="s">
        <v>28</v>
      </c>
      <c r="U246" s="1" t="s">
        <v>256</v>
      </c>
      <c r="W246" s="1" t="str">
        <f>IF($N$11="ENTER INITIALS","",IF(V246="","INVALID",IF(V246&lt;33,"VALID","INVALID")))</f>
        <v/>
      </c>
      <c r="X246" s="5" t="e" cm="1">
        <f t="array" ref="X246">_xlfn.IFS(W246="VALID",1,W246="INVALID",0,W246="NO AMP",0)</f>
        <v>#N/A</v>
      </c>
      <c r="Y246" s="10">
        <v>59</v>
      </c>
    </row>
    <row r="247" spans="16:25">
      <c r="P247" s="1" t="str">
        <f t="shared" si="9"/>
        <v/>
      </c>
      <c r="Q247" s="1" t="s">
        <v>255</v>
      </c>
      <c r="R247" s="1" t="s">
        <v>33</v>
      </c>
      <c r="S247" s="1" t="s">
        <v>34</v>
      </c>
      <c r="T247" s="1" t="s">
        <v>28</v>
      </c>
      <c r="U247" s="1" t="s">
        <v>256</v>
      </c>
      <c r="W247" s="1" t="str">
        <f>IF($N$11="ENTER INITIALS","",IF(V247="","NO",IF(V247&lt;33,"YES","NO")))</f>
        <v/>
      </c>
      <c r="X247" s="5" t="e" cm="1">
        <f t="array" ref="X247">_xlfn.IFS(W247="YES",1,W247="NO",0,W247="NO AMP",0)</f>
        <v>#N/A</v>
      </c>
      <c r="Y247" s="10">
        <v>59</v>
      </c>
    </row>
    <row r="248" spans="16:25">
      <c r="P248" s="1" t="str">
        <f t="shared" si="9"/>
        <v/>
      </c>
      <c r="Q248" s="1" t="s">
        <v>257</v>
      </c>
      <c r="R248" s="1" t="s">
        <v>26</v>
      </c>
      <c r="S248" s="1" t="s">
        <v>27</v>
      </c>
      <c r="T248" s="1" t="s">
        <v>28</v>
      </c>
      <c r="U248" s="1" t="s">
        <v>256</v>
      </c>
      <c r="W248" s="1" t="str">
        <f>IF($N$11="ENTER INITIALS","",IF(V248="","INVALID",IF(V248&lt;33,"VALID","INVALID")))</f>
        <v/>
      </c>
      <c r="X248" s="5" t="e" cm="1">
        <f t="array" ref="X248">_xlfn.IFS(W248="VALID",1,W248="INVALID",0,W248="NO AMP",0)</f>
        <v>#N/A</v>
      </c>
      <c r="Y248" s="10">
        <v>59</v>
      </c>
    </row>
    <row r="249" spans="16:25">
      <c r="P249" s="1" t="str">
        <f t="shared" si="9"/>
        <v/>
      </c>
      <c r="Q249" s="1" t="s">
        <v>257</v>
      </c>
      <c r="R249" s="1" t="s">
        <v>33</v>
      </c>
      <c r="S249" s="1" t="s">
        <v>34</v>
      </c>
      <c r="T249" s="1" t="s">
        <v>28</v>
      </c>
      <c r="U249" s="1" t="s">
        <v>256</v>
      </c>
      <c r="W249" s="1" t="str">
        <f>IF($N$11="ENTER INITIALS","",IF(V249="","NO",IF(V249&lt;33,"YES","NO")))</f>
        <v/>
      </c>
      <c r="X249" s="5" t="e" cm="1">
        <f t="array" ref="X249">_xlfn.IFS(W249="YES",1,W249="NO",0,W249="NO AMP",0)</f>
        <v>#N/A</v>
      </c>
      <c r="Y249" s="10">
        <v>59</v>
      </c>
    </row>
    <row r="250" spans="16:25">
      <c r="P250" s="1" t="str">
        <f t="shared" si="9"/>
        <v/>
      </c>
      <c r="Q250" s="1" t="s">
        <v>258</v>
      </c>
      <c r="R250" s="1" t="s">
        <v>26</v>
      </c>
      <c r="S250" s="1" t="s">
        <v>27</v>
      </c>
      <c r="T250" s="1" t="s">
        <v>28</v>
      </c>
      <c r="U250" s="1" t="s">
        <v>259</v>
      </c>
      <c r="W250" s="1" t="str">
        <f>IF($N$11="ENTER INITIALS","",IF(V250="","INVALID",IF(V250&lt;33,"VALID","INVALID")))</f>
        <v/>
      </c>
      <c r="X250" s="5" t="e" cm="1">
        <f t="array" ref="X250">_xlfn.IFS(W250="VALID",1,W250="INVALID",0,W250="NO AMP",0)</f>
        <v>#N/A</v>
      </c>
      <c r="Y250" s="10">
        <v>60</v>
      </c>
    </row>
    <row r="251" spans="16:25">
      <c r="P251" s="1" t="str">
        <f t="shared" si="9"/>
        <v/>
      </c>
      <c r="Q251" s="1" t="s">
        <v>258</v>
      </c>
      <c r="R251" s="1" t="s">
        <v>33</v>
      </c>
      <c r="S251" s="1" t="s">
        <v>34</v>
      </c>
      <c r="T251" s="1" t="s">
        <v>28</v>
      </c>
      <c r="U251" s="1" t="s">
        <v>259</v>
      </c>
      <c r="W251" s="1" t="str">
        <f>IF($N$11="ENTER INITIALS","",IF(V251="","NO",IF(V251&lt;33,"YES","NO")))</f>
        <v/>
      </c>
      <c r="X251" s="5" t="e" cm="1">
        <f t="array" ref="X251">_xlfn.IFS(W251="YES",1,W251="NO",0,W251="NO AMP",0)</f>
        <v>#N/A</v>
      </c>
      <c r="Y251" s="10">
        <v>60</v>
      </c>
    </row>
    <row r="252" spans="16:25">
      <c r="P252" s="1" t="str">
        <f t="shared" si="9"/>
        <v/>
      </c>
      <c r="Q252" s="1" t="s">
        <v>260</v>
      </c>
      <c r="R252" s="1" t="s">
        <v>26</v>
      </c>
      <c r="S252" s="1" t="s">
        <v>27</v>
      </c>
      <c r="T252" s="1" t="s">
        <v>28</v>
      </c>
      <c r="U252" s="1" t="s">
        <v>259</v>
      </c>
      <c r="W252" s="1" t="str">
        <f>IF($N$11="ENTER INITIALS","",IF(V252="","INVALID",IF(V252&lt;33,"VALID","INVALID")))</f>
        <v/>
      </c>
      <c r="X252" s="5" t="e" cm="1">
        <f t="array" ref="X252">_xlfn.IFS(W252="VALID",1,W252="INVALID",0,W252="NO AMP",0)</f>
        <v>#N/A</v>
      </c>
      <c r="Y252" s="10">
        <v>60</v>
      </c>
    </row>
    <row r="253" spans="16:25">
      <c r="P253" s="1" t="str">
        <f t="shared" si="9"/>
        <v/>
      </c>
      <c r="Q253" s="1" t="s">
        <v>260</v>
      </c>
      <c r="R253" s="1" t="s">
        <v>33</v>
      </c>
      <c r="S253" s="1" t="s">
        <v>34</v>
      </c>
      <c r="T253" s="1" t="s">
        <v>28</v>
      </c>
      <c r="U253" s="1" t="s">
        <v>259</v>
      </c>
      <c r="W253" s="1" t="str">
        <f>IF($N$11="ENTER INITIALS","",IF(V253="","NO",IF(V253&lt;33,"YES","NO")))</f>
        <v/>
      </c>
      <c r="X253" s="5" t="e" cm="1">
        <f t="array" ref="X253">_xlfn.IFS(W253="YES",1,W253="NO",0,W253="NO AMP",0)</f>
        <v>#N/A</v>
      </c>
      <c r="Y253" s="10">
        <v>60</v>
      </c>
    </row>
    <row r="254" spans="16:25">
      <c r="P254" s="1" t="str">
        <f t="shared" si="9"/>
        <v/>
      </c>
      <c r="Q254" s="1" t="s">
        <v>261</v>
      </c>
      <c r="R254" s="1" t="s">
        <v>26</v>
      </c>
      <c r="S254" s="1" t="s">
        <v>27</v>
      </c>
      <c r="T254" s="1" t="s">
        <v>28</v>
      </c>
      <c r="U254" s="1" t="s">
        <v>262</v>
      </c>
      <c r="W254" s="1" t="str">
        <f>IF($N$11="ENTER INITIALS","",IF(V254="","INVALID",IF(V254&lt;33,"VALID","INVALID")))</f>
        <v/>
      </c>
      <c r="X254" s="5" t="e" cm="1">
        <f t="array" ref="X254">_xlfn.IFS(W254="VALID",1,W254="INVALID",0,W254="NO AMP",0)</f>
        <v>#N/A</v>
      </c>
      <c r="Y254" s="10">
        <v>61</v>
      </c>
    </row>
    <row r="255" spans="16:25">
      <c r="P255" s="1" t="str">
        <f t="shared" si="9"/>
        <v/>
      </c>
      <c r="Q255" s="1" t="s">
        <v>261</v>
      </c>
      <c r="R255" s="1" t="s">
        <v>33</v>
      </c>
      <c r="S255" s="1" t="s">
        <v>34</v>
      </c>
      <c r="T255" s="1" t="s">
        <v>28</v>
      </c>
      <c r="U255" s="1" t="s">
        <v>262</v>
      </c>
      <c r="W255" s="1" t="str">
        <f>IF($N$11="ENTER INITIALS","",IF(V255="","NO",IF(V255&lt;33,"YES","NO")))</f>
        <v/>
      </c>
      <c r="X255" s="5" t="e" cm="1">
        <f t="array" ref="X255">_xlfn.IFS(W255="YES",1,W255="NO",0,W255="NO AMP",0)</f>
        <v>#N/A</v>
      </c>
      <c r="Y255" s="10">
        <v>61</v>
      </c>
    </row>
    <row r="256" spans="16:25">
      <c r="P256" s="1" t="str">
        <f t="shared" si="9"/>
        <v/>
      </c>
      <c r="Q256" s="1" t="s">
        <v>263</v>
      </c>
      <c r="R256" s="1" t="s">
        <v>26</v>
      </c>
      <c r="S256" s="1" t="s">
        <v>27</v>
      </c>
      <c r="T256" s="1" t="s">
        <v>28</v>
      </c>
      <c r="U256" s="1" t="s">
        <v>262</v>
      </c>
      <c r="W256" s="1" t="str">
        <f>IF($N$11="ENTER INITIALS","",IF(V256="","INVALID",IF(V256&lt;33,"VALID","INVALID")))</f>
        <v/>
      </c>
      <c r="X256" s="5" t="e" cm="1">
        <f t="array" ref="X256">_xlfn.IFS(W256="VALID",1,W256="INVALID",0,W256="NO AMP",0)</f>
        <v>#N/A</v>
      </c>
      <c r="Y256" s="10">
        <v>61</v>
      </c>
    </row>
    <row r="257" spans="16:25">
      <c r="P257" s="1" t="str">
        <f t="shared" si="9"/>
        <v/>
      </c>
      <c r="Q257" s="1" t="s">
        <v>263</v>
      </c>
      <c r="R257" s="1" t="s">
        <v>33</v>
      </c>
      <c r="S257" s="1" t="s">
        <v>34</v>
      </c>
      <c r="T257" s="1" t="s">
        <v>28</v>
      </c>
      <c r="U257" s="1" t="s">
        <v>262</v>
      </c>
      <c r="W257" s="1" t="str">
        <f>IF($N$11="ENTER INITIALS","",IF(V257="","NO",IF(V257&lt;33,"YES","NO")))</f>
        <v/>
      </c>
      <c r="X257" s="5" t="e" cm="1">
        <f t="array" ref="X257">_xlfn.IFS(W257="YES",1,W257="NO",0,W257="NO AMP",0)</f>
        <v>#N/A</v>
      </c>
      <c r="Y257" s="10">
        <v>61</v>
      </c>
    </row>
    <row r="258" spans="16:25">
      <c r="P258" s="1" t="str">
        <f t="shared" si="9"/>
        <v/>
      </c>
      <c r="Q258" s="1" t="s">
        <v>264</v>
      </c>
      <c r="R258" s="1" t="s">
        <v>26</v>
      </c>
      <c r="S258" s="1" t="s">
        <v>27</v>
      </c>
      <c r="T258" s="1" t="s">
        <v>28</v>
      </c>
      <c r="U258" s="1" t="s">
        <v>265</v>
      </c>
      <c r="W258" s="1" t="str">
        <f>IF($N$11="ENTER INITIALS","",IF(V258="","INVALID",IF(V258&lt;33,"VALID","INVALID")))</f>
        <v/>
      </c>
      <c r="X258" s="5" t="e" cm="1">
        <f t="array" ref="X258">_xlfn.IFS(W258="VALID",1,W258="INVALID",0,W258="NO AMP",0)</f>
        <v>#N/A</v>
      </c>
      <c r="Y258" s="10">
        <v>62</v>
      </c>
    </row>
    <row r="259" spans="16:25">
      <c r="P259" s="1" t="str">
        <f t="shared" si="9"/>
        <v/>
      </c>
      <c r="Q259" s="1" t="s">
        <v>264</v>
      </c>
      <c r="R259" s="1" t="s">
        <v>33</v>
      </c>
      <c r="S259" s="1" t="s">
        <v>34</v>
      </c>
      <c r="T259" s="1" t="s">
        <v>28</v>
      </c>
      <c r="U259" s="1" t="s">
        <v>265</v>
      </c>
      <c r="W259" s="1" t="str">
        <f>IF($N$11="ENTER INITIALS","",IF(V259="","NO",IF(V259&lt;33,"YES","NO")))</f>
        <v/>
      </c>
      <c r="X259" s="5" t="e" cm="1">
        <f t="array" ref="X259">_xlfn.IFS(W259="YES",1,W259="NO",0,W259="NO AMP",0)</f>
        <v>#N/A</v>
      </c>
      <c r="Y259" s="10">
        <v>62</v>
      </c>
    </row>
    <row r="260" spans="16:25">
      <c r="P260" s="1" t="str">
        <f t="shared" si="9"/>
        <v/>
      </c>
      <c r="Q260" s="1" t="s">
        <v>266</v>
      </c>
      <c r="R260" s="1" t="s">
        <v>26</v>
      </c>
      <c r="S260" s="1" t="s">
        <v>27</v>
      </c>
      <c r="T260" s="1" t="s">
        <v>28</v>
      </c>
      <c r="U260" s="1" t="s">
        <v>265</v>
      </c>
      <c r="W260" s="1" t="str">
        <f>IF($N$11="ENTER INITIALS","",IF(V260="","INVALID",IF(V260&lt;33,"VALID","INVALID")))</f>
        <v/>
      </c>
      <c r="X260" s="5" t="e" cm="1">
        <f t="array" ref="X260">_xlfn.IFS(W260="VALID",1,W260="INVALID",0,W260="NO AMP",0)</f>
        <v>#N/A</v>
      </c>
      <c r="Y260" s="10">
        <v>62</v>
      </c>
    </row>
    <row r="261" spans="16:25">
      <c r="P261" s="1" t="str">
        <f t="shared" si="9"/>
        <v/>
      </c>
      <c r="Q261" s="1" t="s">
        <v>266</v>
      </c>
      <c r="R261" s="1" t="s">
        <v>33</v>
      </c>
      <c r="S261" s="1" t="s">
        <v>34</v>
      </c>
      <c r="T261" s="1" t="s">
        <v>28</v>
      </c>
      <c r="U261" s="1" t="s">
        <v>265</v>
      </c>
      <c r="W261" s="1" t="str">
        <f>IF($N$11="ENTER INITIALS","",IF(V261="","NO",IF(V261&lt;33,"YES","NO")))</f>
        <v/>
      </c>
      <c r="X261" s="5" t="e" cm="1">
        <f t="array" ref="X261">_xlfn.IFS(W261="YES",1,W261="NO",0,W261="NO AMP",0)</f>
        <v>#N/A</v>
      </c>
      <c r="Y261" s="10">
        <v>62</v>
      </c>
    </row>
    <row r="262" spans="16:25">
      <c r="P262" s="1" t="str">
        <f t="shared" si="9"/>
        <v/>
      </c>
      <c r="Q262" s="1" t="s">
        <v>267</v>
      </c>
      <c r="R262" s="1" t="s">
        <v>26</v>
      </c>
      <c r="S262" s="1" t="s">
        <v>27</v>
      </c>
      <c r="T262" s="1" t="s">
        <v>28</v>
      </c>
      <c r="U262" s="1" t="s">
        <v>268</v>
      </c>
      <c r="W262" s="1" t="str">
        <f>IF($N$11="ENTER INITIALS","",IF(V262="","INVALID",IF(V262&lt;33,"VALID","INVALID")))</f>
        <v/>
      </c>
      <c r="X262" s="5" t="e" cm="1">
        <f t="array" ref="X262">_xlfn.IFS(W262="VALID",1,W262="INVALID",0,W262="NO AMP",0)</f>
        <v>#N/A</v>
      </c>
      <c r="Y262" s="10">
        <v>63</v>
      </c>
    </row>
    <row r="263" spans="16:25">
      <c r="P263" s="1" t="str">
        <f t="shared" si="9"/>
        <v/>
      </c>
      <c r="Q263" s="1" t="s">
        <v>267</v>
      </c>
      <c r="R263" s="1" t="s">
        <v>33</v>
      </c>
      <c r="S263" s="1" t="s">
        <v>34</v>
      </c>
      <c r="T263" s="1" t="s">
        <v>28</v>
      </c>
      <c r="U263" s="1" t="s">
        <v>268</v>
      </c>
      <c r="W263" s="1" t="str">
        <f>IF($N$11="ENTER INITIALS","",IF(V263="","NO",IF(V263&lt;33,"YES","NO")))</f>
        <v/>
      </c>
      <c r="X263" s="5" t="e" cm="1">
        <f t="array" ref="X263">_xlfn.IFS(W263="YES",1,W263="NO",0,W263="NO AMP",0)</f>
        <v>#N/A</v>
      </c>
      <c r="Y263" s="10">
        <v>63</v>
      </c>
    </row>
    <row r="264" spans="16:25">
      <c r="P264" s="1" t="str">
        <f t="shared" si="9"/>
        <v/>
      </c>
      <c r="Q264" s="1" t="s">
        <v>269</v>
      </c>
      <c r="R264" s="1" t="s">
        <v>26</v>
      </c>
      <c r="S264" s="1" t="s">
        <v>27</v>
      </c>
      <c r="T264" s="1" t="s">
        <v>28</v>
      </c>
      <c r="U264" s="1" t="s">
        <v>268</v>
      </c>
      <c r="W264" s="1" t="str">
        <f>IF($N$11="ENTER INITIALS","",IF(V264="","INVALID",IF(V264&lt;33,"VALID","INVALID")))</f>
        <v/>
      </c>
      <c r="X264" s="5" t="e" cm="1">
        <f t="array" ref="X264">_xlfn.IFS(W264="VALID",1,W264="INVALID",0,W264="NO AMP",0)</f>
        <v>#N/A</v>
      </c>
      <c r="Y264" s="10">
        <v>63</v>
      </c>
    </row>
    <row r="265" spans="16:25">
      <c r="P265" s="1" t="str">
        <f t="shared" si="9"/>
        <v/>
      </c>
      <c r="Q265" s="1" t="s">
        <v>269</v>
      </c>
      <c r="R265" s="1" t="s">
        <v>33</v>
      </c>
      <c r="S265" s="1" t="s">
        <v>34</v>
      </c>
      <c r="T265" s="1" t="s">
        <v>28</v>
      </c>
      <c r="U265" s="1" t="s">
        <v>268</v>
      </c>
      <c r="W265" s="1" t="str">
        <f>IF($N$11="ENTER INITIALS","",IF(V265="","NO",IF(V265&lt;33,"YES","NO")))</f>
        <v/>
      </c>
      <c r="X265" s="5" t="e" cm="1">
        <f t="array" ref="X265">_xlfn.IFS(W265="YES",1,W265="NO",0,W265="NO AMP",0)</f>
        <v>#N/A</v>
      </c>
      <c r="Y265" s="10">
        <v>63</v>
      </c>
    </row>
    <row r="266" spans="16:25">
      <c r="P266" s="1" t="str">
        <f t="shared" si="9"/>
        <v/>
      </c>
      <c r="Q266" s="1" t="s">
        <v>270</v>
      </c>
      <c r="R266" s="1" t="s">
        <v>26</v>
      </c>
      <c r="S266" s="1" t="s">
        <v>27</v>
      </c>
      <c r="T266" s="1" t="s">
        <v>28</v>
      </c>
      <c r="U266" s="1" t="s">
        <v>271</v>
      </c>
      <c r="W266" s="1" t="str">
        <f>IF($N$11="ENTER INITIALS","",IF(V266="","INVALID",IF(V266&lt;33,"VALID","INVALID")))</f>
        <v/>
      </c>
      <c r="X266" s="5" t="e" cm="1">
        <f t="array" ref="X266">_xlfn.IFS(W266="VALID",1,W266="INVALID",0,W266="NO AMP",0)</f>
        <v>#N/A</v>
      </c>
      <c r="Y266" s="10">
        <v>64</v>
      </c>
    </row>
    <row r="267" spans="16:25">
      <c r="P267" s="1" t="str">
        <f t="shared" si="9"/>
        <v/>
      </c>
      <c r="Q267" s="1" t="s">
        <v>270</v>
      </c>
      <c r="R267" s="1" t="s">
        <v>33</v>
      </c>
      <c r="S267" s="1" t="s">
        <v>34</v>
      </c>
      <c r="T267" s="1" t="s">
        <v>28</v>
      </c>
      <c r="U267" s="1" t="s">
        <v>271</v>
      </c>
      <c r="W267" s="1" t="str">
        <f>IF($N$11="ENTER INITIALS","",IF(V267="","NO",IF(V267&lt;33,"YES","NO")))</f>
        <v/>
      </c>
      <c r="X267" s="5" t="e" cm="1">
        <f t="array" ref="X267">_xlfn.IFS(W267="YES",1,W267="NO",0,W267="NO AMP",0)</f>
        <v>#N/A</v>
      </c>
      <c r="Y267" s="10">
        <v>64</v>
      </c>
    </row>
    <row r="268" spans="16:25">
      <c r="P268" s="1" t="str">
        <f t="shared" si="9"/>
        <v/>
      </c>
      <c r="Q268" s="1" t="s">
        <v>272</v>
      </c>
      <c r="R268" s="1" t="s">
        <v>26</v>
      </c>
      <c r="S268" s="1" t="s">
        <v>27</v>
      </c>
      <c r="T268" s="1" t="s">
        <v>28</v>
      </c>
      <c r="U268" s="1" t="s">
        <v>271</v>
      </c>
      <c r="W268" s="1" t="str">
        <f>IF($N$11="ENTER INITIALS","",IF(V268="","INVALID",IF(V268&lt;33,"VALID","INVALID")))</f>
        <v/>
      </c>
      <c r="X268" s="5" t="e" cm="1">
        <f t="array" ref="X268">_xlfn.IFS(W268="VALID",1,W268="INVALID",0,W268="NO AMP",0)</f>
        <v>#N/A</v>
      </c>
      <c r="Y268" s="10">
        <v>64</v>
      </c>
    </row>
    <row r="269" spans="16:25">
      <c r="P269" s="1" t="str">
        <f t="shared" si="9"/>
        <v/>
      </c>
      <c r="Q269" s="1" t="s">
        <v>272</v>
      </c>
      <c r="R269" s="1" t="s">
        <v>33</v>
      </c>
      <c r="S269" s="1" t="s">
        <v>34</v>
      </c>
      <c r="T269" s="1" t="s">
        <v>28</v>
      </c>
      <c r="U269" s="1" t="s">
        <v>271</v>
      </c>
      <c r="W269" s="1" t="str">
        <f>IF($N$11="ENTER INITIALS","",IF(V269="","NO",IF(V269&lt;33,"YES","NO")))</f>
        <v/>
      </c>
      <c r="X269" s="5" t="e" cm="1">
        <f t="array" ref="X269">_xlfn.IFS(W269="YES",1,W269="NO",0,W269="NO AMP",0)</f>
        <v>#N/A</v>
      </c>
      <c r="Y269" s="10">
        <v>64</v>
      </c>
    </row>
    <row r="270" spans="16:25">
      <c r="P270" s="1" t="str">
        <f t="shared" si="9"/>
        <v/>
      </c>
      <c r="Q270" s="1" t="s">
        <v>273</v>
      </c>
      <c r="R270" s="1" t="s">
        <v>26</v>
      </c>
      <c r="S270" s="1" t="s">
        <v>27</v>
      </c>
      <c r="T270" s="1" t="s">
        <v>28</v>
      </c>
      <c r="U270" s="1" t="s">
        <v>274</v>
      </c>
      <c r="W270" s="1" t="str">
        <f>IF($N$11="ENTER INITIALS","",IF(V270="","INVALID",IF(V270&lt;33,"VALID","INVALID")))</f>
        <v/>
      </c>
      <c r="X270" s="5" t="e" cm="1">
        <f t="array" ref="X270">_xlfn.IFS(W270="VALID",1,W270="INVALID",0,W270="NO AMP",0)</f>
        <v>#N/A</v>
      </c>
      <c r="Y270" s="10">
        <v>65</v>
      </c>
    </row>
    <row r="271" spans="16:25">
      <c r="P271" s="1" t="str">
        <f t="shared" ref="P271:P334" si="10">IF(VLOOKUP(Y271,$B$2:$D$190,3,FALSE)="","",VLOOKUP(Y271,$B$2:$D$190,3,FALSE))</f>
        <v/>
      </c>
      <c r="Q271" s="1" t="s">
        <v>273</v>
      </c>
      <c r="R271" s="1" t="s">
        <v>33</v>
      </c>
      <c r="S271" s="1" t="s">
        <v>34</v>
      </c>
      <c r="T271" s="1" t="s">
        <v>28</v>
      </c>
      <c r="U271" s="1" t="s">
        <v>274</v>
      </c>
      <c r="W271" s="1" t="str">
        <f>IF($N$11="ENTER INITIALS","",IF(V271="","NO",IF(V271&lt;33,"YES","NO")))</f>
        <v/>
      </c>
      <c r="X271" s="5" t="e" cm="1">
        <f t="array" ref="X271">_xlfn.IFS(W271="YES",1,W271="NO",0,W271="NO AMP",0)</f>
        <v>#N/A</v>
      </c>
      <c r="Y271" s="10">
        <v>65</v>
      </c>
    </row>
    <row r="272" spans="16:25">
      <c r="P272" s="1" t="str">
        <f t="shared" si="10"/>
        <v/>
      </c>
      <c r="Q272" s="1" t="s">
        <v>275</v>
      </c>
      <c r="R272" s="1" t="s">
        <v>26</v>
      </c>
      <c r="S272" s="1" t="s">
        <v>27</v>
      </c>
      <c r="T272" s="1" t="s">
        <v>28</v>
      </c>
      <c r="U272" s="1" t="s">
        <v>274</v>
      </c>
      <c r="W272" s="1" t="str">
        <f>IF($N$11="ENTER INITIALS","",IF(V272="","INVALID",IF(V272&lt;33,"VALID","INVALID")))</f>
        <v/>
      </c>
      <c r="X272" s="5" t="e" cm="1">
        <f t="array" ref="X272">_xlfn.IFS(W272="VALID",1,W272="INVALID",0,W272="NO AMP",0)</f>
        <v>#N/A</v>
      </c>
      <c r="Y272" s="10">
        <v>65</v>
      </c>
    </row>
    <row r="273" spans="16:25">
      <c r="P273" s="1" t="str">
        <f t="shared" si="10"/>
        <v/>
      </c>
      <c r="Q273" s="1" t="s">
        <v>275</v>
      </c>
      <c r="R273" s="1" t="s">
        <v>33</v>
      </c>
      <c r="S273" s="1" t="s">
        <v>34</v>
      </c>
      <c r="T273" s="1" t="s">
        <v>28</v>
      </c>
      <c r="U273" s="1" t="s">
        <v>274</v>
      </c>
      <c r="W273" s="1" t="str">
        <f>IF($N$11="ENTER INITIALS","",IF(V273="","NO",IF(V273&lt;33,"YES","NO")))</f>
        <v/>
      </c>
      <c r="X273" s="5" t="e" cm="1">
        <f t="array" ref="X273">_xlfn.IFS(W273="YES",1,W273="NO",0,W273="NO AMP",0)</f>
        <v>#N/A</v>
      </c>
      <c r="Y273" s="10">
        <v>65</v>
      </c>
    </row>
    <row r="274" spans="16:25">
      <c r="P274" s="1" t="str">
        <f t="shared" si="10"/>
        <v/>
      </c>
      <c r="Q274" s="1" t="s">
        <v>276</v>
      </c>
      <c r="R274" s="1" t="s">
        <v>26</v>
      </c>
      <c r="S274" s="1" t="s">
        <v>27</v>
      </c>
      <c r="T274" s="1" t="s">
        <v>28</v>
      </c>
      <c r="U274" s="1" t="s">
        <v>277</v>
      </c>
      <c r="W274" s="1" t="str">
        <f>IF($N$11="ENTER INITIALS","",IF(V274="","INVALID",IF(V274&lt;33,"VALID","INVALID")))</f>
        <v/>
      </c>
      <c r="X274" s="5" t="e" cm="1">
        <f t="array" ref="X274">_xlfn.IFS(W274="VALID",1,W274="INVALID",0,W274="NO AMP",0)</f>
        <v>#N/A</v>
      </c>
      <c r="Y274" s="10">
        <v>66</v>
      </c>
    </row>
    <row r="275" spans="16:25">
      <c r="P275" s="1" t="str">
        <f t="shared" si="10"/>
        <v/>
      </c>
      <c r="Q275" s="1" t="s">
        <v>276</v>
      </c>
      <c r="R275" s="1" t="s">
        <v>33</v>
      </c>
      <c r="S275" s="1" t="s">
        <v>34</v>
      </c>
      <c r="T275" s="1" t="s">
        <v>28</v>
      </c>
      <c r="U275" s="1" t="s">
        <v>277</v>
      </c>
      <c r="W275" s="1" t="str">
        <f>IF($N$11="ENTER INITIALS","",IF(V275="","NO",IF(V275&lt;33,"YES","NO")))</f>
        <v/>
      </c>
      <c r="X275" s="5" t="e" cm="1">
        <f t="array" ref="X275">_xlfn.IFS(W275="YES",1,W275="NO",0,W275="NO AMP",0)</f>
        <v>#N/A</v>
      </c>
      <c r="Y275" s="10">
        <v>66</v>
      </c>
    </row>
    <row r="276" spans="16:25">
      <c r="P276" s="1" t="str">
        <f t="shared" si="10"/>
        <v/>
      </c>
      <c r="Q276" s="1" t="s">
        <v>278</v>
      </c>
      <c r="R276" s="1" t="s">
        <v>26</v>
      </c>
      <c r="S276" s="1" t="s">
        <v>27</v>
      </c>
      <c r="T276" s="1" t="s">
        <v>28</v>
      </c>
      <c r="U276" s="1" t="s">
        <v>277</v>
      </c>
      <c r="W276" s="1" t="str">
        <f>IF($N$11="ENTER INITIALS","",IF(V276="","INVALID",IF(V276&lt;33,"VALID","INVALID")))</f>
        <v/>
      </c>
      <c r="X276" s="5" t="e" cm="1">
        <f t="array" ref="X276">_xlfn.IFS(W276="VALID",1,W276="INVALID",0,W276="NO AMP",0)</f>
        <v>#N/A</v>
      </c>
      <c r="Y276" s="10">
        <v>66</v>
      </c>
    </row>
    <row r="277" spans="16:25">
      <c r="P277" s="1" t="str">
        <f t="shared" si="10"/>
        <v/>
      </c>
      <c r="Q277" s="1" t="s">
        <v>278</v>
      </c>
      <c r="R277" s="1" t="s">
        <v>33</v>
      </c>
      <c r="S277" s="1" t="s">
        <v>34</v>
      </c>
      <c r="T277" s="1" t="s">
        <v>28</v>
      </c>
      <c r="U277" s="1" t="s">
        <v>277</v>
      </c>
      <c r="W277" s="1" t="str">
        <f>IF($N$11="ENTER INITIALS","",IF(V277="","NO",IF(V277&lt;33,"YES","NO")))</f>
        <v/>
      </c>
      <c r="X277" s="5" t="e" cm="1">
        <f t="array" ref="X277">_xlfn.IFS(W277="YES",1,W277="NO",0,W277="NO AMP",0)</f>
        <v>#N/A</v>
      </c>
      <c r="Y277" s="10">
        <v>66</v>
      </c>
    </row>
    <row r="278" spans="16:25">
      <c r="P278" s="1" t="str">
        <f t="shared" si="10"/>
        <v/>
      </c>
      <c r="Q278" s="1" t="s">
        <v>279</v>
      </c>
      <c r="R278" s="1" t="s">
        <v>26</v>
      </c>
      <c r="S278" s="1" t="s">
        <v>27</v>
      </c>
      <c r="T278" s="1" t="s">
        <v>28</v>
      </c>
      <c r="U278" s="1" t="s">
        <v>280</v>
      </c>
      <c r="W278" s="1" t="str">
        <f>IF($N$11="ENTER INITIALS","",IF(V278="","INVALID",IF(V278&lt;33,"VALID","INVALID")))</f>
        <v/>
      </c>
      <c r="X278" s="5" t="e" cm="1">
        <f t="array" ref="X278">_xlfn.IFS(W278="VALID",1,W278="INVALID",0,W278="NO AMP",0)</f>
        <v>#N/A</v>
      </c>
      <c r="Y278" s="10">
        <v>67</v>
      </c>
    </row>
    <row r="279" spans="16:25">
      <c r="P279" s="1" t="str">
        <f t="shared" si="10"/>
        <v/>
      </c>
      <c r="Q279" s="1" t="s">
        <v>279</v>
      </c>
      <c r="R279" s="1" t="s">
        <v>33</v>
      </c>
      <c r="S279" s="1" t="s">
        <v>34</v>
      </c>
      <c r="T279" s="1" t="s">
        <v>28</v>
      </c>
      <c r="U279" s="1" t="s">
        <v>280</v>
      </c>
      <c r="W279" s="1" t="str">
        <f>IF($N$11="ENTER INITIALS","",IF(V279="","NO",IF(V279&lt;33,"YES","NO")))</f>
        <v/>
      </c>
      <c r="X279" s="5" t="e" cm="1">
        <f t="array" ref="X279">_xlfn.IFS(W279="YES",1,W279="NO",0,W279="NO AMP",0)</f>
        <v>#N/A</v>
      </c>
      <c r="Y279" s="10">
        <v>67</v>
      </c>
    </row>
    <row r="280" spans="16:25">
      <c r="P280" s="1" t="str">
        <f t="shared" si="10"/>
        <v/>
      </c>
      <c r="Q280" s="1" t="s">
        <v>281</v>
      </c>
      <c r="R280" s="1" t="s">
        <v>26</v>
      </c>
      <c r="S280" s="1" t="s">
        <v>27</v>
      </c>
      <c r="T280" s="1" t="s">
        <v>28</v>
      </c>
      <c r="U280" s="1" t="s">
        <v>280</v>
      </c>
      <c r="W280" s="1" t="str">
        <f>IF($N$11="ENTER INITIALS","",IF(V280="","INVALID",IF(V280&lt;33,"VALID","INVALID")))</f>
        <v/>
      </c>
      <c r="X280" s="5" t="e" cm="1">
        <f t="array" ref="X280">_xlfn.IFS(W280="VALID",1,W280="INVALID",0,W280="NO AMP",0)</f>
        <v>#N/A</v>
      </c>
      <c r="Y280" s="10">
        <v>67</v>
      </c>
    </row>
    <row r="281" spans="16:25">
      <c r="P281" s="1" t="str">
        <f t="shared" si="10"/>
        <v/>
      </c>
      <c r="Q281" s="1" t="s">
        <v>281</v>
      </c>
      <c r="R281" s="1" t="s">
        <v>33</v>
      </c>
      <c r="S281" s="1" t="s">
        <v>34</v>
      </c>
      <c r="T281" s="1" t="s">
        <v>28</v>
      </c>
      <c r="U281" s="1" t="s">
        <v>280</v>
      </c>
      <c r="W281" s="1" t="str">
        <f>IF($N$11="ENTER INITIALS","",IF(V281="","NO",IF(V281&lt;33,"YES","NO")))</f>
        <v/>
      </c>
      <c r="X281" s="5" t="e" cm="1">
        <f t="array" ref="X281">_xlfn.IFS(W281="YES",1,W281="NO",0,W281="NO AMP",0)</f>
        <v>#N/A</v>
      </c>
      <c r="Y281" s="10">
        <v>67</v>
      </c>
    </row>
    <row r="282" spans="16:25">
      <c r="P282" s="1" t="str">
        <f t="shared" si="10"/>
        <v/>
      </c>
      <c r="Q282" s="1" t="s">
        <v>282</v>
      </c>
      <c r="R282" s="1" t="s">
        <v>26</v>
      </c>
      <c r="S282" s="1" t="s">
        <v>27</v>
      </c>
      <c r="T282" s="1" t="s">
        <v>28</v>
      </c>
      <c r="U282" s="1" t="s">
        <v>283</v>
      </c>
      <c r="W282" s="1" t="str">
        <f>IF($N$11="ENTER INITIALS","",IF(V282="","INVALID",IF(V282&lt;33,"VALID","INVALID")))</f>
        <v/>
      </c>
      <c r="X282" s="5" t="e" cm="1">
        <f t="array" ref="X282">_xlfn.IFS(W282="VALID",1,W282="INVALID",0,W282="NO AMP",0)</f>
        <v>#N/A</v>
      </c>
      <c r="Y282" s="10">
        <v>68</v>
      </c>
    </row>
    <row r="283" spans="16:25">
      <c r="P283" s="1" t="str">
        <f t="shared" si="10"/>
        <v/>
      </c>
      <c r="Q283" s="1" t="s">
        <v>282</v>
      </c>
      <c r="R283" s="1" t="s">
        <v>33</v>
      </c>
      <c r="S283" s="1" t="s">
        <v>34</v>
      </c>
      <c r="T283" s="1" t="s">
        <v>28</v>
      </c>
      <c r="U283" s="1" t="s">
        <v>283</v>
      </c>
      <c r="W283" s="1" t="str">
        <f>IF($N$11="ENTER INITIALS","",IF(V283="","NO",IF(V283&lt;33,"YES","NO")))</f>
        <v/>
      </c>
      <c r="X283" s="5" t="e" cm="1">
        <f t="array" ref="X283">_xlfn.IFS(W283="YES",1,W283="NO",0,W283="NO AMP",0)</f>
        <v>#N/A</v>
      </c>
      <c r="Y283" s="10">
        <v>68</v>
      </c>
    </row>
    <row r="284" spans="16:25">
      <c r="P284" s="1" t="str">
        <f t="shared" si="10"/>
        <v/>
      </c>
      <c r="Q284" s="1" t="s">
        <v>284</v>
      </c>
      <c r="R284" s="1" t="s">
        <v>26</v>
      </c>
      <c r="S284" s="1" t="s">
        <v>27</v>
      </c>
      <c r="T284" s="1" t="s">
        <v>28</v>
      </c>
      <c r="U284" s="1" t="s">
        <v>283</v>
      </c>
      <c r="W284" s="1" t="str">
        <f>IF($N$11="ENTER INITIALS","",IF(V284="","INVALID",IF(V284&lt;33,"VALID","INVALID")))</f>
        <v/>
      </c>
      <c r="X284" s="5" t="e" cm="1">
        <f t="array" ref="X284">_xlfn.IFS(W284="VALID",1,W284="INVALID",0,W284="NO AMP",0)</f>
        <v>#N/A</v>
      </c>
      <c r="Y284" s="10">
        <v>68</v>
      </c>
    </row>
    <row r="285" spans="16:25">
      <c r="P285" s="1" t="str">
        <f t="shared" si="10"/>
        <v/>
      </c>
      <c r="Q285" s="1" t="s">
        <v>284</v>
      </c>
      <c r="R285" s="1" t="s">
        <v>33</v>
      </c>
      <c r="S285" s="1" t="s">
        <v>34</v>
      </c>
      <c r="T285" s="1" t="s">
        <v>28</v>
      </c>
      <c r="U285" s="1" t="s">
        <v>283</v>
      </c>
      <c r="W285" s="1" t="str">
        <f>IF($N$11="ENTER INITIALS","",IF(V285="","NO",IF(V285&lt;33,"YES","NO")))</f>
        <v/>
      </c>
      <c r="X285" s="5" t="e" cm="1">
        <f t="array" ref="X285">_xlfn.IFS(W285="YES",1,W285="NO",0,W285="NO AMP",0)</f>
        <v>#N/A</v>
      </c>
      <c r="Y285" s="10">
        <v>68</v>
      </c>
    </row>
    <row r="286" spans="16:25">
      <c r="P286" s="1" t="str">
        <f t="shared" si="10"/>
        <v/>
      </c>
      <c r="Q286" s="1" t="s">
        <v>285</v>
      </c>
      <c r="R286" s="1" t="s">
        <v>26</v>
      </c>
      <c r="S286" s="1" t="s">
        <v>27</v>
      </c>
      <c r="T286" s="1" t="s">
        <v>28</v>
      </c>
      <c r="U286" s="1" t="s">
        <v>286</v>
      </c>
      <c r="W286" s="1" t="str">
        <f>IF($N$11="ENTER INITIALS","",IF(V286="","INVALID",IF(V286&lt;33,"VALID","INVALID")))</f>
        <v/>
      </c>
      <c r="X286" s="5" t="e" cm="1">
        <f t="array" ref="X286">_xlfn.IFS(W286="VALID",1,W286="INVALID",0,W286="NO AMP",0)</f>
        <v>#N/A</v>
      </c>
      <c r="Y286" s="10">
        <v>69</v>
      </c>
    </row>
    <row r="287" spans="16:25">
      <c r="P287" s="1" t="str">
        <f t="shared" si="10"/>
        <v/>
      </c>
      <c r="Q287" s="1" t="s">
        <v>285</v>
      </c>
      <c r="R287" s="1" t="s">
        <v>33</v>
      </c>
      <c r="S287" s="1" t="s">
        <v>34</v>
      </c>
      <c r="T287" s="1" t="s">
        <v>28</v>
      </c>
      <c r="U287" s="1" t="s">
        <v>286</v>
      </c>
      <c r="W287" s="1" t="str">
        <f>IF($N$11="ENTER INITIALS","",IF(V287="","NO",IF(V287&lt;33,"YES","NO")))</f>
        <v/>
      </c>
      <c r="X287" s="5" t="e" cm="1">
        <f t="array" ref="X287">_xlfn.IFS(W287="YES",1,W287="NO",0,W287="NO AMP",0)</f>
        <v>#N/A</v>
      </c>
      <c r="Y287" s="10">
        <v>69</v>
      </c>
    </row>
    <row r="288" spans="16:25">
      <c r="P288" s="1" t="str">
        <f t="shared" si="10"/>
        <v/>
      </c>
      <c r="Q288" s="1" t="s">
        <v>287</v>
      </c>
      <c r="R288" s="1" t="s">
        <v>26</v>
      </c>
      <c r="S288" s="1" t="s">
        <v>27</v>
      </c>
      <c r="T288" s="1" t="s">
        <v>28</v>
      </c>
      <c r="U288" s="1" t="s">
        <v>286</v>
      </c>
      <c r="W288" s="1" t="str">
        <f>IF($N$11="ENTER INITIALS","",IF(V288="","INVALID",IF(V288&lt;33,"VALID","INVALID")))</f>
        <v/>
      </c>
      <c r="X288" s="5" t="e" cm="1">
        <f t="array" ref="X288">_xlfn.IFS(W288="VALID",1,W288="INVALID",0,W288="NO AMP",0)</f>
        <v>#N/A</v>
      </c>
      <c r="Y288" s="10">
        <v>69</v>
      </c>
    </row>
    <row r="289" spans="16:25">
      <c r="P289" s="1" t="str">
        <f t="shared" si="10"/>
        <v/>
      </c>
      <c r="Q289" s="1" t="s">
        <v>287</v>
      </c>
      <c r="R289" s="1" t="s">
        <v>33</v>
      </c>
      <c r="S289" s="1" t="s">
        <v>34</v>
      </c>
      <c r="T289" s="1" t="s">
        <v>28</v>
      </c>
      <c r="U289" s="1" t="s">
        <v>286</v>
      </c>
      <c r="W289" s="1" t="str">
        <f>IF($N$11="ENTER INITIALS","",IF(V289="","NO",IF(V289&lt;33,"YES","NO")))</f>
        <v/>
      </c>
      <c r="X289" s="5" t="e" cm="1">
        <f t="array" ref="X289">_xlfn.IFS(W289="YES",1,W289="NO",0,W289="NO AMP",0)</f>
        <v>#N/A</v>
      </c>
      <c r="Y289" s="10">
        <v>69</v>
      </c>
    </row>
    <row r="290" spans="16:25">
      <c r="P290" s="1" t="str">
        <f t="shared" si="10"/>
        <v/>
      </c>
      <c r="Q290" s="1" t="s">
        <v>288</v>
      </c>
      <c r="R290" s="1" t="s">
        <v>26</v>
      </c>
      <c r="S290" s="1" t="s">
        <v>27</v>
      </c>
      <c r="T290" s="1" t="s">
        <v>28</v>
      </c>
      <c r="U290" s="1" t="s">
        <v>289</v>
      </c>
      <c r="W290" s="1" t="str">
        <f>IF($N$11="ENTER INITIALS","",IF(V290="","INVALID",IF(V290&lt;33,"VALID","INVALID")))</f>
        <v/>
      </c>
      <c r="X290" s="5" t="e" cm="1">
        <f t="array" ref="X290">_xlfn.IFS(W290="VALID",1,W290="INVALID",0,W290="NO AMP",0)</f>
        <v>#N/A</v>
      </c>
      <c r="Y290" s="10">
        <v>70</v>
      </c>
    </row>
    <row r="291" spans="16:25">
      <c r="P291" s="1" t="str">
        <f t="shared" si="10"/>
        <v/>
      </c>
      <c r="Q291" s="1" t="s">
        <v>288</v>
      </c>
      <c r="R291" s="1" t="s">
        <v>33</v>
      </c>
      <c r="S291" s="1" t="s">
        <v>34</v>
      </c>
      <c r="T291" s="1" t="s">
        <v>28</v>
      </c>
      <c r="U291" s="1" t="s">
        <v>289</v>
      </c>
      <c r="W291" s="1" t="str">
        <f>IF($N$11="ENTER INITIALS","",IF(V291="","NO",IF(V291&lt;33,"YES","NO")))</f>
        <v/>
      </c>
      <c r="X291" s="5" t="e" cm="1">
        <f t="array" ref="X291">_xlfn.IFS(W291="YES",1,W291="NO",0,W291="NO AMP",0)</f>
        <v>#N/A</v>
      </c>
      <c r="Y291" s="10">
        <v>70</v>
      </c>
    </row>
    <row r="292" spans="16:25">
      <c r="P292" s="1" t="str">
        <f t="shared" si="10"/>
        <v/>
      </c>
      <c r="Q292" s="1" t="s">
        <v>290</v>
      </c>
      <c r="R292" s="1" t="s">
        <v>26</v>
      </c>
      <c r="S292" s="1" t="s">
        <v>27</v>
      </c>
      <c r="T292" s="1" t="s">
        <v>28</v>
      </c>
      <c r="U292" s="1" t="s">
        <v>289</v>
      </c>
      <c r="W292" s="1" t="str">
        <f>IF($N$11="ENTER INITIALS","",IF(V292="","INVALID",IF(V292&lt;33,"VALID","INVALID")))</f>
        <v/>
      </c>
      <c r="X292" s="5" t="e" cm="1">
        <f t="array" ref="X292">_xlfn.IFS(W292="VALID",1,W292="INVALID",0,W292="NO AMP",0)</f>
        <v>#N/A</v>
      </c>
      <c r="Y292" s="10">
        <v>70</v>
      </c>
    </row>
    <row r="293" spans="16:25">
      <c r="P293" s="1" t="str">
        <f t="shared" si="10"/>
        <v/>
      </c>
      <c r="Q293" s="1" t="s">
        <v>290</v>
      </c>
      <c r="R293" s="1" t="s">
        <v>33</v>
      </c>
      <c r="S293" s="1" t="s">
        <v>34</v>
      </c>
      <c r="T293" s="1" t="s">
        <v>28</v>
      </c>
      <c r="U293" s="1" t="s">
        <v>289</v>
      </c>
      <c r="W293" s="1" t="str">
        <f>IF($N$11="ENTER INITIALS","",IF(V293="","NO",IF(V293&lt;33,"YES","NO")))</f>
        <v/>
      </c>
      <c r="X293" s="5" t="e" cm="1">
        <f t="array" ref="X293">_xlfn.IFS(W293="YES",1,W293="NO",0,W293="NO AMP",0)</f>
        <v>#N/A</v>
      </c>
      <c r="Y293" s="10">
        <v>70</v>
      </c>
    </row>
    <row r="294" spans="16:25">
      <c r="P294" s="1" t="str">
        <f t="shared" si="10"/>
        <v/>
      </c>
      <c r="Q294" s="1" t="s">
        <v>291</v>
      </c>
      <c r="R294" s="1" t="s">
        <v>26</v>
      </c>
      <c r="S294" s="1" t="s">
        <v>27</v>
      </c>
      <c r="T294" s="1" t="s">
        <v>28</v>
      </c>
      <c r="U294" s="1" t="s">
        <v>292</v>
      </c>
      <c r="W294" s="1" t="str">
        <f>IF($N$11="ENTER INITIALS","",IF(V294="","INVALID",IF(V294&lt;33,"VALID","INVALID")))</f>
        <v/>
      </c>
      <c r="X294" s="5" t="e" cm="1">
        <f t="array" ref="X294">_xlfn.IFS(W294="VALID",1,W294="INVALID",0,W294="NO AMP",0)</f>
        <v>#N/A</v>
      </c>
      <c r="Y294" s="10">
        <v>71</v>
      </c>
    </row>
    <row r="295" spans="16:25">
      <c r="P295" s="1" t="str">
        <f t="shared" si="10"/>
        <v/>
      </c>
      <c r="Q295" s="1" t="s">
        <v>291</v>
      </c>
      <c r="R295" s="1" t="s">
        <v>33</v>
      </c>
      <c r="S295" s="1" t="s">
        <v>34</v>
      </c>
      <c r="T295" s="1" t="s">
        <v>28</v>
      </c>
      <c r="U295" s="1" t="s">
        <v>292</v>
      </c>
      <c r="W295" s="1" t="str">
        <f>IF($N$11="ENTER INITIALS","",IF(V295="","NO",IF(V295&lt;33,"YES","NO")))</f>
        <v/>
      </c>
      <c r="X295" s="5" t="e" cm="1">
        <f t="array" ref="X295">_xlfn.IFS(W295="YES",1,W295="NO",0,W295="NO AMP",0)</f>
        <v>#N/A</v>
      </c>
      <c r="Y295" s="10">
        <v>71</v>
      </c>
    </row>
    <row r="296" spans="16:25">
      <c r="P296" s="1" t="str">
        <f t="shared" si="10"/>
        <v/>
      </c>
      <c r="Q296" s="1" t="s">
        <v>293</v>
      </c>
      <c r="R296" s="1" t="s">
        <v>26</v>
      </c>
      <c r="S296" s="1" t="s">
        <v>27</v>
      </c>
      <c r="T296" s="1" t="s">
        <v>28</v>
      </c>
      <c r="U296" s="1" t="s">
        <v>292</v>
      </c>
      <c r="W296" s="1" t="str">
        <f>IF($N$11="ENTER INITIALS","",IF(V296="","INVALID",IF(V296&lt;33,"VALID","INVALID")))</f>
        <v/>
      </c>
      <c r="X296" s="5" t="e" cm="1">
        <f t="array" ref="X296">_xlfn.IFS(W296="VALID",1,W296="INVALID",0,W296="NO AMP",0)</f>
        <v>#N/A</v>
      </c>
      <c r="Y296" s="10">
        <v>71</v>
      </c>
    </row>
    <row r="297" spans="16:25">
      <c r="P297" s="1" t="str">
        <f t="shared" si="10"/>
        <v/>
      </c>
      <c r="Q297" s="1" t="s">
        <v>293</v>
      </c>
      <c r="R297" s="1" t="s">
        <v>33</v>
      </c>
      <c r="S297" s="1" t="s">
        <v>34</v>
      </c>
      <c r="T297" s="1" t="s">
        <v>28</v>
      </c>
      <c r="U297" s="1" t="s">
        <v>292</v>
      </c>
      <c r="W297" s="1" t="str">
        <f>IF($N$11="ENTER INITIALS","",IF(V297="","NO",IF(V297&lt;33,"YES","NO")))</f>
        <v/>
      </c>
      <c r="X297" s="5" t="e" cm="1">
        <f t="array" ref="X297">_xlfn.IFS(W297="YES",1,W297="NO",0,W297="NO AMP",0)</f>
        <v>#N/A</v>
      </c>
      <c r="Y297" s="10">
        <v>71</v>
      </c>
    </row>
    <row r="298" spans="16:25">
      <c r="P298" s="1" t="str">
        <f t="shared" si="10"/>
        <v/>
      </c>
      <c r="Q298" s="1" t="s">
        <v>294</v>
      </c>
      <c r="R298" s="1" t="s">
        <v>26</v>
      </c>
      <c r="S298" s="1" t="s">
        <v>27</v>
      </c>
      <c r="T298" s="1" t="s">
        <v>28</v>
      </c>
      <c r="U298" s="1" t="s">
        <v>295</v>
      </c>
      <c r="W298" s="1" t="str">
        <f>IF($N$11="ENTER INITIALS","",IF(V298="","INVALID",IF(V298&lt;33,"VALID","INVALID")))</f>
        <v/>
      </c>
      <c r="X298" s="5" t="e" cm="1">
        <f t="array" ref="X298">_xlfn.IFS(W298="VALID",1,W298="INVALID",0,W298="NO AMP",0)</f>
        <v>#N/A</v>
      </c>
      <c r="Y298" s="10">
        <v>72</v>
      </c>
    </row>
    <row r="299" spans="16:25">
      <c r="P299" s="1" t="str">
        <f t="shared" si="10"/>
        <v/>
      </c>
      <c r="Q299" s="1" t="s">
        <v>294</v>
      </c>
      <c r="R299" s="1" t="s">
        <v>33</v>
      </c>
      <c r="S299" s="1" t="s">
        <v>34</v>
      </c>
      <c r="T299" s="1" t="s">
        <v>28</v>
      </c>
      <c r="U299" s="1" t="s">
        <v>295</v>
      </c>
      <c r="W299" s="1" t="str">
        <f>IF($N$11="ENTER INITIALS","",IF(V299="","NO",IF(V299&lt;33,"YES","NO")))</f>
        <v/>
      </c>
      <c r="X299" s="5" t="e" cm="1">
        <f t="array" ref="X299">_xlfn.IFS(W299="YES",1,W299="NO",0,W299="NO AMP",0)</f>
        <v>#N/A</v>
      </c>
      <c r="Y299" s="10">
        <v>72</v>
      </c>
    </row>
    <row r="300" spans="16:25">
      <c r="P300" s="1" t="str">
        <f t="shared" si="10"/>
        <v/>
      </c>
      <c r="Q300" s="1" t="s">
        <v>296</v>
      </c>
      <c r="R300" s="1" t="s">
        <v>26</v>
      </c>
      <c r="S300" s="1" t="s">
        <v>27</v>
      </c>
      <c r="T300" s="1" t="s">
        <v>28</v>
      </c>
      <c r="U300" s="1" t="s">
        <v>295</v>
      </c>
      <c r="W300" s="1" t="str">
        <f>IF($N$11="ENTER INITIALS","",IF(V300="","INVALID",IF(V300&lt;33,"VALID","INVALID")))</f>
        <v/>
      </c>
      <c r="X300" s="5" t="e" cm="1">
        <f t="array" ref="X300">_xlfn.IFS(W300="VALID",1,W300="INVALID",0,W300="NO AMP",0)</f>
        <v>#N/A</v>
      </c>
      <c r="Y300" s="10">
        <v>72</v>
      </c>
    </row>
    <row r="301" spans="16:25">
      <c r="P301" s="1" t="str">
        <f t="shared" si="10"/>
        <v/>
      </c>
      <c r="Q301" s="1" t="s">
        <v>296</v>
      </c>
      <c r="R301" s="1" t="s">
        <v>33</v>
      </c>
      <c r="S301" s="1" t="s">
        <v>34</v>
      </c>
      <c r="T301" s="1" t="s">
        <v>28</v>
      </c>
      <c r="U301" s="1" t="s">
        <v>295</v>
      </c>
      <c r="W301" s="1" t="str">
        <f>IF($N$11="ENTER INITIALS","",IF(V301="","NO",IF(V301&lt;33,"YES","NO")))</f>
        <v/>
      </c>
      <c r="X301" s="5" t="e" cm="1">
        <f t="array" ref="X301">_xlfn.IFS(W301="YES",1,W301="NO",0,W301="NO AMP",0)</f>
        <v>#N/A</v>
      </c>
      <c r="Y301" s="10">
        <v>72</v>
      </c>
    </row>
    <row r="302" spans="16:25">
      <c r="P302" s="1" t="str">
        <f t="shared" si="10"/>
        <v/>
      </c>
      <c r="Q302" s="1" t="s">
        <v>297</v>
      </c>
      <c r="R302" s="1" t="s">
        <v>26</v>
      </c>
      <c r="S302" s="1" t="s">
        <v>27</v>
      </c>
      <c r="T302" s="1" t="s">
        <v>28</v>
      </c>
      <c r="U302" s="1" t="s">
        <v>298</v>
      </c>
      <c r="W302" s="1" t="str">
        <f>IF($N$11="ENTER INITIALS","",IF(V302="","INVALID",IF(V302&lt;33,"VALID","INVALID")))</f>
        <v/>
      </c>
      <c r="X302" s="5" t="e" cm="1">
        <f t="array" ref="X302">_xlfn.IFS(W302="VALID",1,W302="INVALID",0,W302="NO AMP",0)</f>
        <v>#N/A</v>
      </c>
      <c r="Y302" s="10">
        <v>73</v>
      </c>
    </row>
    <row r="303" spans="16:25">
      <c r="P303" s="1" t="str">
        <f t="shared" si="10"/>
        <v/>
      </c>
      <c r="Q303" s="1" t="s">
        <v>297</v>
      </c>
      <c r="R303" s="1" t="s">
        <v>33</v>
      </c>
      <c r="S303" s="1" t="s">
        <v>34</v>
      </c>
      <c r="T303" s="1" t="s">
        <v>28</v>
      </c>
      <c r="U303" s="1" t="s">
        <v>298</v>
      </c>
      <c r="W303" s="1" t="str">
        <f>IF($N$11="ENTER INITIALS","",IF(V303="","NO",IF(V303&lt;33,"YES","NO")))</f>
        <v/>
      </c>
      <c r="X303" s="5" t="e" cm="1">
        <f t="array" ref="X303">_xlfn.IFS(W303="YES",1,W303="NO",0,W303="NO AMP",0)</f>
        <v>#N/A</v>
      </c>
      <c r="Y303" s="10">
        <v>73</v>
      </c>
    </row>
    <row r="304" spans="16:25">
      <c r="P304" s="1" t="str">
        <f t="shared" si="10"/>
        <v/>
      </c>
      <c r="Q304" s="1" t="s">
        <v>299</v>
      </c>
      <c r="R304" s="1" t="s">
        <v>26</v>
      </c>
      <c r="S304" s="1" t="s">
        <v>27</v>
      </c>
      <c r="T304" s="1" t="s">
        <v>28</v>
      </c>
      <c r="U304" s="1" t="s">
        <v>298</v>
      </c>
      <c r="W304" s="1" t="str">
        <f>IF($N$11="ENTER INITIALS","",IF(V304="","INVALID",IF(V304&lt;33,"VALID","INVALID")))</f>
        <v/>
      </c>
      <c r="X304" s="5" t="e" cm="1">
        <f t="array" ref="X304">_xlfn.IFS(W304="VALID",1,W304="INVALID",0,W304="NO AMP",0)</f>
        <v>#N/A</v>
      </c>
      <c r="Y304" s="10">
        <v>73</v>
      </c>
    </row>
    <row r="305" spans="16:25">
      <c r="P305" s="1" t="str">
        <f t="shared" si="10"/>
        <v/>
      </c>
      <c r="Q305" s="1" t="s">
        <v>299</v>
      </c>
      <c r="R305" s="1" t="s">
        <v>33</v>
      </c>
      <c r="S305" s="1" t="s">
        <v>34</v>
      </c>
      <c r="T305" s="1" t="s">
        <v>28</v>
      </c>
      <c r="U305" s="1" t="s">
        <v>298</v>
      </c>
      <c r="W305" s="1" t="str">
        <f>IF($N$11="ENTER INITIALS","",IF(V305="","NO",IF(V305&lt;33,"YES","NO")))</f>
        <v/>
      </c>
      <c r="X305" s="5" t="e" cm="1">
        <f t="array" ref="X305">_xlfn.IFS(W305="YES",1,W305="NO",0,W305="NO AMP",0)</f>
        <v>#N/A</v>
      </c>
      <c r="Y305" s="10">
        <v>73</v>
      </c>
    </row>
    <row r="306" spans="16:25">
      <c r="P306" s="1" t="str">
        <f t="shared" si="10"/>
        <v/>
      </c>
      <c r="Q306" s="1" t="s">
        <v>300</v>
      </c>
      <c r="R306" s="1" t="s">
        <v>26</v>
      </c>
      <c r="S306" s="1" t="s">
        <v>27</v>
      </c>
      <c r="T306" s="1" t="s">
        <v>28</v>
      </c>
      <c r="U306" s="1" t="s">
        <v>301</v>
      </c>
      <c r="W306" s="1" t="str">
        <f>IF($N$11="ENTER INITIALS","",IF(V306="","INVALID",IF(V306&lt;33,"VALID","INVALID")))</f>
        <v/>
      </c>
      <c r="X306" s="5" t="e" cm="1">
        <f t="array" ref="X306">_xlfn.IFS(W306="VALID",1,W306="INVALID",0,W306="NO AMP",0)</f>
        <v>#N/A</v>
      </c>
      <c r="Y306" s="10">
        <v>74</v>
      </c>
    </row>
    <row r="307" spans="16:25">
      <c r="P307" s="1" t="str">
        <f t="shared" si="10"/>
        <v/>
      </c>
      <c r="Q307" s="1" t="s">
        <v>300</v>
      </c>
      <c r="R307" s="1" t="s">
        <v>33</v>
      </c>
      <c r="S307" s="1" t="s">
        <v>34</v>
      </c>
      <c r="T307" s="1" t="s">
        <v>28</v>
      </c>
      <c r="U307" s="1" t="s">
        <v>301</v>
      </c>
      <c r="W307" s="1" t="str">
        <f>IF($N$11="ENTER INITIALS","",IF(V307="","NO",IF(V307&lt;33,"YES","NO")))</f>
        <v/>
      </c>
      <c r="X307" s="5" t="e" cm="1">
        <f t="array" ref="X307">_xlfn.IFS(W307="YES",1,W307="NO",0,W307="NO AMP",0)</f>
        <v>#N/A</v>
      </c>
      <c r="Y307" s="10">
        <v>74</v>
      </c>
    </row>
    <row r="308" spans="16:25">
      <c r="P308" s="1" t="str">
        <f t="shared" si="10"/>
        <v/>
      </c>
      <c r="Q308" s="1" t="s">
        <v>302</v>
      </c>
      <c r="R308" s="1" t="s">
        <v>26</v>
      </c>
      <c r="S308" s="1" t="s">
        <v>27</v>
      </c>
      <c r="T308" s="1" t="s">
        <v>28</v>
      </c>
      <c r="U308" s="1" t="s">
        <v>301</v>
      </c>
      <c r="W308" s="1" t="str">
        <f>IF($N$11="ENTER INITIALS","",IF(V308="","INVALID",IF(V308&lt;33,"VALID","INVALID")))</f>
        <v/>
      </c>
      <c r="X308" s="5" t="e" cm="1">
        <f t="array" ref="X308">_xlfn.IFS(W308="VALID",1,W308="INVALID",0,W308="NO AMP",0)</f>
        <v>#N/A</v>
      </c>
      <c r="Y308" s="10">
        <v>74</v>
      </c>
    </row>
    <row r="309" spans="16:25">
      <c r="P309" s="1" t="str">
        <f t="shared" si="10"/>
        <v/>
      </c>
      <c r="Q309" s="1" t="s">
        <v>302</v>
      </c>
      <c r="R309" s="1" t="s">
        <v>33</v>
      </c>
      <c r="S309" s="1" t="s">
        <v>34</v>
      </c>
      <c r="T309" s="1" t="s">
        <v>28</v>
      </c>
      <c r="U309" s="1" t="s">
        <v>301</v>
      </c>
      <c r="W309" s="1" t="str">
        <f>IF($N$11="ENTER INITIALS","",IF(V309="","NO",IF(V309&lt;33,"YES","NO")))</f>
        <v/>
      </c>
      <c r="X309" s="5" t="e" cm="1">
        <f t="array" ref="X309">_xlfn.IFS(W309="YES",1,W309="NO",0,W309="NO AMP",0)</f>
        <v>#N/A</v>
      </c>
      <c r="Y309" s="10">
        <v>74</v>
      </c>
    </row>
    <row r="310" spans="16:25">
      <c r="P310" s="1" t="str">
        <f t="shared" si="10"/>
        <v/>
      </c>
      <c r="Q310" s="1" t="s">
        <v>303</v>
      </c>
      <c r="R310" s="1" t="s">
        <v>26</v>
      </c>
      <c r="S310" s="1" t="s">
        <v>27</v>
      </c>
      <c r="T310" s="1" t="s">
        <v>28</v>
      </c>
      <c r="U310" s="1" t="s">
        <v>304</v>
      </c>
      <c r="W310" s="1" t="str">
        <f>IF($N$11="ENTER INITIALS","",IF(V310="","INVALID",IF(V310&lt;33,"VALID","INVALID")))</f>
        <v/>
      </c>
      <c r="X310" s="5" t="e" cm="1">
        <f t="array" ref="X310">_xlfn.IFS(W310="VALID",1,W310="INVALID",0,W310="NO AMP",0)</f>
        <v>#N/A</v>
      </c>
      <c r="Y310" s="10">
        <v>75</v>
      </c>
    </row>
    <row r="311" spans="16:25">
      <c r="P311" s="1" t="str">
        <f t="shared" si="10"/>
        <v/>
      </c>
      <c r="Q311" s="1" t="s">
        <v>303</v>
      </c>
      <c r="R311" s="1" t="s">
        <v>33</v>
      </c>
      <c r="S311" s="1" t="s">
        <v>34</v>
      </c>
      <c r="T311" s="1" t="s">
        <v>28</v>
      </c>
      <c r="U311" s="1" t="s">
        <v>304</v>
      </c>
      <c r="W311" s="1" t="str">
        <f>IF($N$11="ENTER INITIALS","",IF(V311="","NO",IF(V311&lt;33,"YES","NO")))</f>
        <v/>
      </c>
      <c r="X311" s="5" t="e" cm="1">
        <f t="array" ref="X311">_xlfn.IFS(W311="YES",1,W311="NO",0,W311="NO AMP",0)</f>
        <v>#N/A</v>
      </c>
      <c r="Y311" s="10">
        <v>75</v>
      </c>
    </row>
    <row r="312" spans="16:25">
      <c r="P312" s="1" t="str">
        <f t="shared" si="10"/>
        <v/>
      </c>
      <c r="Q312" s="1" t="s">
        <v>305</v>
      </c>
      <c r="R312" s="1" t="s">
        <v>26</v>
      </c>
      <c r="S312" s="1" t="s">
        <v>27</v>
      </c>
      <c r="T312" s="1" t="s">
        <v>28</v>
      </c>
      <c r="U312" s="1" t="s">
        <v>304</v>
      </c>
      <c r="W312" s="1" t="str">
        <f>IF($N$11="ENTER INITIALS","",IF(V312="","INVALID",IF(V312&lt;33,"VALID","INVALID")))</f>
        <v/>
      </c>
      <c r="X312" s="5" t="e" cm="1">
        <f t="array" ref="X312">_xlfn.IFS(W312="VALID",1,W312="INVALID",0,W312="NO AMP",0)</f>
        <v>#N/A</v>
      </c>
      <c r="Y312" s="10">
        <v>75</v>
      </c>
    </row>
    <row r="313" spans="16:25">
      <c r="P313" s="1" t="str">
        <f t="shared" si="10"/>
        <v/>
      </c>
      <c r="Q313" s="1" t="s">
        <v>305</v>
      </c>
      <c r="R313" s="1" t="s">
        <v>33</v>
      </c>
      <c r="S313" s="1" t="s">
        <v>34</v>
      </c>
      <c r="T313" s="1" t="s">
        <v>28</v>
      </c>
      <c r="U313" s="1" t="s">
        <v>304</v>
      </c>
      <c r="W313" s="1" t="str">
        <f>IF($N$11="ENTER INITIALS","",IF(V313="","NO",IF(V313&lt;33,"YES","NO")))</f>
        <v/>
      </c>
      <c r="X313" s="5" t="e" cm="1">
        <f t="array" ref="X313">_xlfn.IFS(W313="YES",1,W313="NO",0,W313="NO AMP",0)</f>
        <v>#N/A</v>
      </c>
      <c r="Y313" s="10">
        <v>75</v>
      </c>
    </row>
    <row r="314" spans="16:25">
      <c r="P314" s="1" t="str">
        <f t="shared" si="10"/>
        <v/>
      </c>
      <c r="Q314" s="1" t="s">
        <v>306</v>
      </c>
      <c r="R314" s="1" t="s">
        <v>26</v>
      </c>
      <c r="S314" s="1" t="s">
        <v>27</v>
      </c>
      <c r="T314" s="1" t="s">
        <v>28</v>
      </c>
      <c r="U314" s="1" t="s">
        <v>307</v>
      </c>
      <c r="W314" s="1" t="str">
        <f>IF($N$11="ENTER INITIALS","",IF(V314="","INVALID",IF(V314&lt;33,"VALID","INVALID")))</f>
        <v/>
      </c>
      <c r="X314" s="5" t="e" cm="1">
        <f t="array" ref="X314">_xlfn.IFS(W314="VALID",1,W314="INVALID",0,W314="NO AMP",0)</f>
        <v>#N/A</v>
      </c>
      <c r="Y314" s="10">
        <v>76</v>
      </c>
    </row>
    <row r="315" spans="16:25">
      <c r="P315" s="1" t="str">
        <f t="shared" si="10"/>
        <v/>
      </c>
      <c r="Q315" s="1" t="s">
        <v>306</v>
      </c>
      <c r="R315" s="1" t="s">
        <v>33</v>
      </c>
      <c r="S315" s="1" t="s">
        <v>34</v>
      </c>
      <c r="T315" s="1" t="s">
        <v>28</v>
      </c>
      <c r="U315" s="1" t="s">
        <v>307</v>
      </c>
      <c r="W315" s="1" t="str">
        <f>IF($N$11="ENTER INITIALS","",IF(V315="","NO",IF(V315&lt;33,"YES","NO")))</f>
        <v/>
      </c>
      <c r="X315" s="5" t="e" cm="1">
        <f t="array" ref="X315">_xlfn.IFS(W315="YES",1,W315="NO",0,W315="NO AMP",0)</f>
        <v>#N/A</v>
      </c>
      <c r="Y315" s="10">
        <v>76</v>
      </c>
    </row>
    <row r="316" spans="16:25">
      <c r="P316" s="1" t="str">
        <f t="shared" si="10"/>
        <v/>
      </c>
      <c r="Q316" s="1" t="s">
        <v>308</v>
      </c>
      <c r="R316" s="1" t="s">
        <v>26</v>
      </c>
      <c r="S316" s="1" t="s">
        <v>27</v>
      </c>
      <c r="T316" s="1" t="s">
        <v>28</v>
      </c>
      <c r="U316" s="1" t="s">
        <v>307</v>
      </c>
      <c r="W316" s="1" t="str">
        <f>IF($N$11="ENTER INITIALS","",IF(V316="","INVALID",IF(V316&lt;33,"VALID","INVALID")))</f>
        <v/>
      </c>
      <c r="X316" s="5" t="e" cm="1">
        <f t="array" ref="X316">_xlfn.IFS(W316="VALID",1,W316="INVALID",0,W316="NO AMP",0)</f>
        <v>#N/A</v>
      </c>
      <c r="Y316" s="10">
        <v>76</v>
      </c>
    </row>
    <row r="317" spans="16:25">
      <c r="P317" s="1" t="str">
        <f t="shared" si="10"/>
        <v/>
      </c>
      <c r="Q317" s="1" t="s">
        <v>308</v>
      </c>
      <c r="R317" s="1" t="s">
        <v>33</v>
      </c>
      <c r="S317" s="1" t="s">
        <v>34</v>
      </c>
      <c r="T317" s="1" t="s">
        <v>28</v>
      </c>
      <c r="U317" s="1" t="s">
        <v>307</v>
      </c>
      <c r="W317" s="1" t="str">
        <f>IF($N$11="ENTER INITIALS","",IF(V317="","NO",IF(V317&lt;33,"YES","NO")))</f>
        <v/>
      </c>
      <c r="X317" s="5" t="e" cm="1">
        <f t="array" ref="X317">_xlfn.IFS(W317="YES",1,W317="NO",0,W317="NO AMP",0)</f>
        <v>#N/A</v>
      </c>
      <c r="Y317" s="10">
        <v>76</v>
      </c>
    </row>
    <row r="318" spans="16:25">
      <c r="P318" s="1" t="str">
        <f t="shared" si="10"/>
        <v/>
      </c>
      <c r="Q318" s="1" t="s">
        <v>309</v>
      </c>
      <c r="R318" s="1" t="s">
        <v>26</v>
      </c>
      <c r="S318" s="1" t="s">
        <v>27</v>
      </c>
      <c r="T318" s="1" t="s">
        <v>28</v>
      </c>
      <c r="U318" s="1" t="s">
        <v>310</v>
      </c>
      <c r="W318" s="1" t="str">
        <f>IF($N$11="ENTER INITIALS","",IF(V318="","INVALID",IF(V318&lt;33,"VALID","INVALID")))</f>
        <v/>
      </c>
      <c r="X318" s="5" t="e" cm="1">
        <f t="array" ref="X318">_xlfn.IFS(W318="VALID",1,W318="INVALID",0,W318="NO AMP",0)</f>
        <v>#N/A</v>
      </c>
      <c r="Y318" s="10">
        <v>77</v>
      </c>
    </row>
    <row r="319" spans="16:25">
      <c r="P319" s="1" t="str">
        <f t="shared" si="10"/>
        <v/>
      </c>
      <c r="Q319" s="1" t="s">
        <v>309</v>
      </c>
      <c r="R319" s="1" t="s">
        <v>33</v>
      </c>
      <c r="S319" s="1" t="s">
        <v>34</v>
      </c>
      <c r="T319" s="1" t="s">
        <v>28</v>
      </c>
      <c r="U319" s="1" t="s">
        <v>310</v>
      </c>
      <c r="W319" s="1" t="str">
        <f>IF($N$11="ENTER INITIALS","",IF(V319="","NO",IF(V319&lt;33,"YES","NO")))</f>
        <v/>
      </c>
      <c r="X319" s="5" t="e" cm="1">
        <f t="array" ref="X319">_xlfn.IFS(W319="YES",1,W319="NO",0,W319="NO AMP",0)</f>
        <v>#N/A</v>
      </c>
      <c r="Y319" s="10">
        <v>77</v>
      </c>
    </row>
    <row r="320" spans="16:25">
      <c r="P320" s="1" t="str">
        <f t="shared" si="10"/>
        <v/>
      </c>
      <c r="Q320" s="1" t="s">
        <v>311</v>
      </c>
      <c r="R320" s="1" t="s">
        <v>26</v>
      </c>
      <c r="S320" s="1" t="s">
        <v>27</v>
      </c>
      <c r="T320" s="1" t="s">
        <v>28</v>
      </c>
      <c r="U320" s="1" t="s">
        <v>310</v>
      </c>
      <c r="W320" s="1" t="str">
        <f>IF($N$11="ENTER INITIALS","",IF(V320="","INVALID",IF(V320&lt;33,"VALID","INVALID")))</f>
        <v/>
      </c>
      <c r="X320" s="5" t="e" cm="1">
        <f t="array" ref="X320">_xlfn.IFS(W320="VALID",1,W320="INVALID",0,W320="NO AMP",0)</f>
        <v>#N/A</v>
      </c>
      <c r="Y320" s="10">
        <v>77</v>
      </c>
    </row>
    <row r="321" spans="16:25">
      <c r="P321" s="1" t="str">
        <f t="shared" si="10"/>
        <v/>
      </c>
      <c r="Q321" s="1" t="s">
        <v>311</v>
      </c>
      <c r="R321" s="1" t="s">
        <v>33</v>
      </c>
      <c r="S321" s="1" t="s">
        <v>34</v>
      </c>
      <c r="T321" s="1" t="s">
        <v>28</v>
      </c>
      <c r="U321" s="1" t="s">
        <v>310</v>
      </c>
      <c r="W321" s="1" t="str">
        <f>IF($N$11="ENTER INITIALS","",IF(V321="","NO",IF(V321&lt;33,"YES","NO")))</f>
        <v/>
      </c>
      <c r="X321" s="5" t="e" cm="1">
        <f t="array" ref="X321">_xlfn.IFS(W321="YES",1,W321="NO",0,W321="NO AMP",0)</f>
        <v>#N/A</v>
      </c>
      <c r="Y321" s="10">
        <v>77</v>
      </c>
    </row>
    <row r="322" spans="16:25">
      <c r="P322" s="1" t="str">
        <f t="shared" si="10"/>
        <v/>
      </c>
      <c r="Q322" s="1" t="s">
        <v>312</v>
      </c>
      <c r="R322" s="1" t="s">
        <v>26</v>
      </c>
      <c r="S322" s="1" t="s">
        <v>27</v>
      </c>
      <c r="T322" s="1" t="s">
        <v>28</v>
      </c>
      <c r="U322" s="1" t="s">
        <v>313</v>
      </c>
      <c r="W322" s="1" t="str">
        <f>IF($N$11="ENTER INITIALS","",IF(V322="","INVALID",IF(V322&lt;33,"VALID","INVALID")))</f>
        <v/>
      </c>
      <c r="X322" s="5" t="e" cm="1">
        <f t="array" ref="X322">_xlfn.IFS(W322="VALID",1,W322="INVALID",0,W322="NO AMP",0)</f>
        <v>#N/A</v>
      </c>
      <c r="Y322" s="10">
        <v>78</v>
      </c>
    </row>
    <row r="323" spans="16:25">
      <c r="P323" s="1" t="str">
        <f t="shared" si="10"/>
        <v/>
      </c>
      <c r="Q323" s="1" t="s">
        <v>312</v>
      </c>
      <c r="R323" s="1" t="s">
        <v>33</v>
      </c>
      <c r="S323" s="1" t="s">
        <v>34</v>
      </c>
      <c r="T323" s="1" t="s">
        <v>28</v>
      </c>
      <c r="U323" s="1" t="s">
        <v>313</v>
      </c>
      <c r="W323" s="1" t="str">
        <f>IF($N$11="ENTER INITIALS","",IF(V323="","NO",IF(V323&lt;33,"YES","NO")))</f>
        <v/>
      </c>
      <c r="X323" s="5" t="e" cm="1">
        <f t="array" ref="X323">_xlfn.IFS(W323="YES",1,W323="NO",0,W323="NO AMP",0)</f>
        <v>#N/A</v>
      </c>
      <c r="Y323" s="10">
        <v>78</v>
      </c>
    </row>
    <row r="324" spans="16:25">
      <c r="P324" s="1" t="str">
        <f t="shared" si="10"/>
        <v/>
      </c>
      <c r="Q324" s="1" t="s">
        <v>314</v>
      </c>
      <c r="R324" s="1" t="s">
        <v>26</v>
      </c>
      <c r="S324" s="1" t="s">
        <v>27</v>
      </c>
      <c r="T324" s="1" t="s">
        <v>28</v>
      </c>
      <c r="U324" s="1" t="s">
        <v>313</v>
      </c>
      <c r="W324" s="1" t="str">
        <f>IF($N$11="ENTER INITIALS","",IF(V324="","INVALID",IF(V324&lt;33,"VALID","INVALID")))</f>
        <v/>
      </c>
      <c r="X324" s="5" t="e" cm="1">
        <f t="array" ref="X324">_xlfn.IFS(W324="VALID",1,W324="INVALID",0,W324="NO AMP",0)</f>
        <v>#N/A</v>
      </c>
      <c r="Y324" s="10">
        <v>78</v>
      </c>
    </row>
    <row r="325" spans="16:25">
      <c r="P325" s="1" t="str">
        <f t="shared" si="10"/>
        <v/>
      </c>
      <c r="Q325" s="1" t="s">
        <v>314</v>
      </c>
      <c r="R325" s="1" t="s">
        <v>33</v>
      </c>
      <c r="S325" s="1" t="s">
        <v>34</v>
      </c>
      <c r="T325" s="1" t="s">
        <v>28</v>
      </c>
      <c r="U325" s="1" t="s">
        <v>313</v>
      </c>
      <c r="W325" s="1" t="str">
        <f>IF($N$11="ENTER INITIALS","",IF(V325="","NO",IF(V325&lt;33,"YES","NO")))</f>
        <v/>
      </c>
      <c r="X325" s="5" t="e" cm="1">
        <f t="array" ref="X325">_xlfn.IFS(W325="YES",1,W325="NO",0,W325="NO AMP",0)</f>
        <v>#N/A</v>
      </c>
      <c r="Y325" s="10">
        <v>78</v>
      </c>
    </row>
    <row r="326" spans="16:25">
      <c r="P326" s="1" t="str">
        <f t="shared" si="10"/>
        <v/>
      </c>
      <c r="Q326" s="1" t="s">
        <v>315</v>
      </c>
      <c r="R326" s="1" t="s">
        <v>26</v>
      </c>
      <c r="S326" s="1" t="s">
        <v>27</v>
      </c>
      <c r="T326" s="1" t="s">
        <v>28</v>
      </c>
      <c r="U326" s="1" t="s">
        <v>316</v>
      </c>
      <c r="W326" s="1" t="str">
        <f>IF($N$11="ENTER INITIALS","",IF(V326="","INVALID",IF(V326&lt;33,"VALID","INVALID")))</f>
        <v/>
      </c>
      <c r="X326" s="5" t="e" cm="1">
        <f t="array" ref="X326">_xlfn.IFS(W326="VALID",1,W326="INVALID",0,W326="NO AMP",0)</f>
        <v>#N/A</v>
      </c>
      <c r="Y326" s="10">
        <v>79</v>
      </c>
    </row>
    <row r="327" spans="16:25">
      <c r="P327" s="1" t="str">
        <f t="shared" si="10"/>
        <v/>
      </c>
      <c r="Q327" s="1" t="s">
        <v>315</v>
      </c>
      <c r="R327" s="1" t="s">
        <v>33</v>
      </c>
      <c r="S327" s="1" t="s">
        <v>34</v>
      </c>
      <c r="T327" s="1" t="s">
        <v>28</v>
      </c>
      <c r="U327" s="1" t="s">
        <v>316</v>
      </c>
      <c r="W327" s="1" t="str">
        <f>IF($N$11="ENTER INITIALS","",IF(V327="","NO",IF(V327&lt;33,"YES","NO")))</f>
        <v/>
      </c>
      <c r="X327" s="5" t="e" cm="1">
        <f t="array" ref="X327">_xlfn.IFS(W327="YES",1,W327="NO",0,W327="NO AMP",0)</f>
        <v>#N/A</v>
      </c>
      <c r="Y327" s="10">
        <v>79</v>
      </c>
    </row>
    <row r="328" spans="16:25">
      <c r="P328" s="1" t="str">
        <f t="shared" si="10"/>
        <v/>
      </c>
      <c r="Q328" s="1" t="s">
        <v>317</v>
      </c>
      <c r="R328" s="1" t="s">
        <v>26</v>
      </c>
      <c r="S328" s="1" t="s">
        <v>27</v>
      </c>
      <c r="T328" s="1" t="s">
        <v>28</v>
      </c>
      <c r="U328" s="1" t="s">
        <v>316</v>
      </c>
      <c r="W328" s="1" t="str">
        <f>IF($N$11="ENTER INITIALS","",IF(V328="","INVALID",IF(V328&lt;33,"VALID","INVALID")))</f>
        <v/>
      </c>
      <c r="X328" s="5" t="e" cm="1">
        <f t="array" ref="X328">_xlfn.IFS(W328="VALID",1,W328="INVALID",0,W328="NO AMP",0)</f>
        <v>#N/A</v>
      </c>
      <c r="Y328" s="10">
        <v>79</v>
      </c>
    </row>
    <row r="329" spans="16:25">
      <c r="P329" s="1" t="str">
        <f t="shared" si="10"/>
        <v/>
      </c>
      <c r="Q329" s="1" t="s">
        <v>317</v>
      </c>
      <c r="R329" s="1" t="s">
        <v>33</v>
      </c>
      <c r="S329" s="1" t="s">
        <v>34</v>
      </c>
      <c r="T329" s="1" t="s">
        <v>28</v>
      </c>
      <c r="U329" s="1" t="s">
        <v>316</v>
      </c>
      <c r="W329" s="1" t="str">
        <f>IF($N$11="ENTER INITIALS","",IF(V329="","NO",IF(V329&lt;33,"YES","NO")))</f>
        <v/>
      </c>
      <c r="X329" s="5" t="e" cm="1">
        <f t="array" ref="X329">_xlfn.IFS(W329="YES",1,W329="NO",0,W329="NO AMP",0)</f>
        <v>#N/A</v>
      </c>
      <c r="Y329" s="10">
        <v>79</v>
      </c>
    </row>
    <row r="330" spans="16:25">
      <c r="P330" s="1" t="str">
        <f t="shared" si="10"/>
        <v/>
      </c>
      <c r="Q330" s="1" t="s">
        <v>318</v>
      </c>
      <c r="R330" s="1" t="s">
        <v>26</v>
      </c>
      <c r="S330" s="1" t="s">
        <v>27</v>
      </c>
      <c r="T330" s="1" t="s">
        <v>28</v>
      </c>
      <c r="U330" s="1" t="s">
        <v>319</v>
      </c>
      <c r="W330" s="1" t="str">
        <f>IF($N$11="ENTER INITIALS","",IF(V330="","INVALID",IF(V330&lt;33,"VALID","INVALID")))</f>
        <v/>
      </c>
      <c r="X330" s="5" t="e" cm="1">
        <f t="array" ref="X330">_xlfn.IFS(W330="VALID",1,W330="INVALID",0,W330="NO AMP",0)</f>
        <v>#N/A</v>
      </c>
      <c r="Y330" s="10">
        <v>80</v>
      </c>
    </row>
    <row r="331" spans="16:25">
      <c r="P331" s="1" t="str">
        <f t="shared" si="10"/>
        <v/>
      </c>
      <c r="Q331" s="1" t="s">
        <v>318</v>
      </c>
      <c r="R331" s="1" t="s">
        <v>33</v>
      </c>
      <c r="S331" s="1" t="s">
        <v>34</v>
      </c>
      <c r="T331" s="1" t="s">
        <v>28</v>
      </c>
      <c r="U331" s="1" t="s">
        <v>319</v>
      </c>
      <c r="W331" s="1" t="str">
        <f>IF($N$11="ENTER INITIALS","",IF(V331="","NO",IF(V331&lt;33,"YES","NO")))</f>
        <v/>
      </c>
      <c r="X331" s="5" t="e" cm="1">
        <f t="array" ref="X331">_xlfn.IFS(W331="YES",1,W331="NO",0,W331="NO AMP",0)</f>
        <v>#N/A</v>
      </c>
      <c r="Y331" s="10">
        <v>80</v>
      </c>
    </row>
    <row r="332" spans="16:25">
      <c r="P332" s="1" t="str">
        <f t="shared" si="10"/>
        <v/>
      </c>
      <c r="Q332" s="1" t="s">
        <v>320</v>
      </c>
      <c r="R332" s="1" t="s">
        <v>26</v>
      </c>
      <c r="S332" s="1" t="s">
        <v>27</v>
      </c>
      <c r="T332" s="1" t="s">
        <v>28</v>
      </c>
      <c r="U332" s="1" t="s">
        <v>319</v>
      </c>
      <c r="W332" s="1" t="str">
        <f>IF($N$11="ENTER INITIALS","",IF(V332="","INVALID",IF(V332&lt;33,"VALID","INVALID")))</f>
        <v/>
      </c>
      <c r="X332" s="5" t="e" cm="1">
        <f t="array" ref="X332">_xlfn.IFS(W332="VALID",1,W332="INVALID",0,W332="NO AMP",0)</f>
        <v>#N/A</v>
      </c>
      <c r="Y332" s="10">
        <v>80</v>
      </c>
    </row>
    <row r="333" spans="16:25">
      <c r="P333" s="1" t="str">
        <f t="shared" si="10"/>
        <v/>
      </c>
      <c r="Q333" s="1" t="s">
        <v>320</v>
      </c>
      <c r="R333" s="1" t="s">
        <v>33</v>
      </c>
      <c r="S333" s="1" t="s">
        <v>34</v>
      </c>
      <c r="T333" s="1" t="s">
        <v>28</v>
      </c>
      <c r="U333" s="1" t="s">
        <v>319</v>
      </c>
      <c r="W333" s="1" t="str">
        <f>IF($N$11="ENTER INITIALS","",IF(V333="","NO",IF(V333&lt;33,"YES","NO")))</f>
        <v/>
      </c>
      <c r="X333" s="5" t="e" cm="1">
        <f t="array" ref="X333">_xlfn.IFS(W333="YES",1,W333="NO",0,W333="NO AMP",0)</f>
        <v>#N/A</v>
      </c>
      <c r="Y333" s="10">
        <v>80</v>
      </c>
    </row>
    <row r="334" spans="16:25">
      <c r="P334" s="1" t="str">
        <f t="shared" si="10"/>
        <v/>
      </c>
      <c r="Q334" s="1" t="s">
        <v>321</v>
      </c>
      <c r="R334" s="1" t="s">
        <v>26</v>
      </c>
      <c r="S334" s="1" t="s">
        <v>27</v>
      </c>
      <c r="T334" s="1" t="s">
        <v>28</v>
      </c>
      <c r="U334" s="1" t="s">
        <v>322</v>
      </c>
      <c r="W334" s="1" t="str">
        <f>IF($N$11="ENTER INITIALS","",IF(V334="","INVALID",IF(V334&lt;33,"VALID","INVALID")))</f>
        <v/>
      </c>
      <c r="X334" s="5" t="e" cm="1">
        <f t="array" ref="X334">_xlfn.IFS(W334="VALID",1,W334="INVALID",0,W334="NO AMP",0)</f>
        <v>#N/A</v>
      </c>
      <c r="Y334" s="10">
        <v>81</v>
      </c>
    </row>
    <row r="335" spans="16:25">
      <c r="P335" s="1" t="str">
        <f t="shared" ref="P335:P398" si="11">IF(VLOOKUP(Y335,$B$2:$D$190,3,FALSE)="","",VLOOKUP(Y335,$B$2:$D$190,3,FALSE))</f>
        <v/>
      </c>
      <c r="Q335" s="1" t="s">
        <v>321</v>
      </c>
      <c r="R335" s="1" t="s">
        <v>33</v>
      </c>
      <c r="S335" s="1" t="s">
        <v>34</v>
      </c>
      <c r="T335" s="1" t="s">
        <v>28</v>
      </c>
      <c r="U335" s="1" t="s">
        <v>322</v>
      </c>
      <c r="W335" s="1" t="str">
        <f>IF($N$11="ENTER INITIALS","",IF(V335="","NO",IF(V335&lt;33,"YES","NO")))</f>
        <v/>
      </c>
      <c r="X335" s="5" t="e" cm="1">
        <f t="array" ref="X335">_xlfn.IFS(W335="YES",1,W335="NO",0,W335="NO AMP",0)</f>
        <v>#N/A</v>
      </c>
      <c r="Y335" s="10">
        <v>81</v>
      </c>
    </row>
    <row r="336" spans="16:25">
      <c r="P336" s="1" t="str">
        <f t="shared" si="11"/>
        <v/>
      </c>
      <c r="Q336" s="1" t="s">
        <v>323</v>
      </c>
      <c r="R336" s="1" t="s">
        <v>26</v>
      </c>
      <c r="S336" s="1" t="s">
        <v>27</v>
      </c>
      <c r="T336" s="1" t="s">
        <v>28</v>
      </c>
      <c r="U336" s="1" t="s">
        <v>322</v>
      </c>
      <c r="W336" s="1" t="str">
        <f>IF($N$11="ENTER INITIALS","",IF(V336="","INVALID",IF(V336&lt;33,"VALID","INVALID")))</f>
        <v/>
      </c>
      <c r="X336" s="5" t="e" cm="1">
        <f t="array" ref="X336">_xlfn.IFS(W336="VALID",1,W336="INVALID",0,W336="NO AMP",0)</f>
        <v>#N/A</v>
      </c>
      <c r="Y336" s="10">
        <v>81</v>
      </c>
    </row>
    <row r="337" spans="16:25">
      <c r="P337" s="1" t="str">
        <f t="shared" si="11"/>
        <v/>
      </c>
      <c r="Q337" s="1" t="s">
        <v>323</v>
      </c>
      <c r="R337" s="1" t="s">
        <v>33</v>
      </c>
      <c r="S337" s="1" t="s">
        <v>34</v>
      </c>
      <c r="T337" s="1" t="s">
        <v>28</v>
      </c>
      <c r="U337" s="1" t="s">
        <v>322</v>
      </c>
      <c r="W337" s="1" t="str">
        <f>IF($N$11="ENTER INITIALS","",IF(V337="","NO",IF(V337&lt;33,"YES","NO")))</f>
        <v/>
      </c>
      <c r="X337" s="5" t="e" cm="1">
        <f t="array" ref="X337">_xlfn.IFS(W337="YES",1,W337="NO",0,W337="NO AMP",0)</f>
        <v>#N/A</v>
      </c>
      <c r="Y337" s="10">
        <v>81</v>
      </c>
    </row>
    <row r="338" spans="16:25">
      <c r="P338" s="1" t="str">
        <f t="shared" si="11"/>
        <v/>
      </c>
      <c r="Q338" s="1" t="s">
        <v>324</v>
      </c>
      <c r="R338" s="1" t="s">
        <v>26</v>
      </c>
      <c r="S338" s="1" t="s">
        <v>27</v>
      </c>
      <c r="T338" s="1" t="s">
        <v>28</v>
      </c>
      <c r="U338" s="1" t="s">
        <v>325</v>
      </c>
      <c r="W338" s="1" t="str">
        <f>IF($N$11="ENTER INITIALS","",IF(V338="","INVALID",IF(V338&lt;33,"VALID","INVALID")))</f>
        <v/>
      </c>
      <c r="X338" s="5" t="e" cm="1">
        <f t="array" ref="X338">_xlfn.IFS(W338="VALID",1,W338="INVALID",0,W338="NO AMP",0)</f>
        <v>#N/A</v>
      </c>
      <c r="Y338" s="10">
        <v>82</v>
      </c>
    </row>
    <row r="339" spans="16:25">
      <c r="P339" s="1" t="str">
        <f t="shared" si="11"/>
        <v/>
      </c>
      <c r="Q339" s="1" t="s">
        <v>324</v>
      </c>
      <c r="R339" s="1" t="s">
        <v>33</v>
      </c>
      <c r="S339" s="1" t="s">
        <v>34</v>
      </c>
      <c r="T339" s="1" t="s">
        <v>28</v>
      </c>
      <c r="U339" s="1" t="s">
        <v>325</v>
      </c>
      <c r="W339" s="1" t="str">
        <f>IF($N$11="ENTER INITIALS","",IF(V339="","NO",IF(V339&lt;33,"YES","NO")))</f>
        <v/>
      </c>
      <c r="X339" s="5" t="e" cm="1">
        <f t="array" ref="X339">_xlfn.IFS(W339="YES",1,W339="NO",0,W339="NO AMP",0)</f>
        <v>#N/A</v>
      </c>
      <c r="Y339" s="10">
        <v>82</v>
      </c>
    </row>
    <row r="340" spans="16:25">
      <c r="P340" s="1" t="str">
        <f t="shared" si="11"/>
        <v/>
      </c>
      <c r="Q340" s="1" t="s">
        <v>326</v>
      </c>
      <c r="R340" s="1" t="s">
        <v>26</v>
      </c>
      <c r="S340" s="1" t="s">
        <v>27</v>
      </c>
      <c r="T340" s="1" t="s">
        <v>28</v>
      </c>
      <c r="U340" s="1" t="s">
        <v>325</v>
      </c>
      <c r="W340" s="1" t="str">
        <f>IF($N$11="ENTER INITIALS","",IF(V340="","INVALID",IF(V340&lt;33,"VALID","INVALID")))</f>
        <v/>
      </c>
      <c r="X340" s="5" t="e" cm="1">
        <f t="array" ref="X340">_xlfn.IFS(W340="VALID",1,W340="INVALID",0,W340="NO AMP",0)</f>
        <v>#N/A</v>
      </c>
      <c r="Y340" s="10">
        <v>82</v>
      </c>
    </row>
    <row r="341" spans="16:25">
      <c r="P341" s="1" t="str">
        <f t="shared" si="11"/>
        <v/>
      </c>
      <c r="Q341" s="1" t="s">
        <v>326</v>
      </c>
      <c r="R341" s="1" t="s">
        <v>33</v>
      </c>
      <c r="S341" s="1" t="s">
        <v>34</v>
      </c>
      <c r="T341" s="1" t="s">
        <v>28</v>
      </c>
      <c r="U341" s="1" t="s">
        <v>325</v>
      </c>
      <c r="W341" s="1" t="str">
        <f>IF($N$11="ENTER INITIALS","",IF(V341="","NO",IF(V341&lt;33,"YES","NO")))</f>
        <v/>
      </c>
      <c r="X341" s="5" t="e" cm="1">
        <f t="array" ref="X341">_xlfn.IFS(W341="YES",1,W341="NO",0,W341="NO AMP",0)</f>
        <v>#N/A</v>
      </c>
      <c r="Y341" s="10">
        <v>82</v>
      </c>
    </row>
    <row r="342" spans="16:25">
      <c r="P342" s="1" t="str">
        <f t="shared" si="11"/>
        <v/>
      </c>
      <c r="Q342" s="1" t="s">
        <v>327</v>
      </c>
      <c r="R342" s="1" t="s">
        <v>26</v>
      </c>
      <c r="S342" s="1" t="s">
        <v>27</v>
      </c>
      <c r="T342" s="1" t="s">
        <v>28</v>
      </c>
      <c r="U342" s="1" t="s">
        <v>328</v>
      </c>
      <c r="W342" s="1" t="str">
        <f>IF($N$11="ENTER INITIALS","",IF(V342="","INVALID",IF(V342&lt;33,"VALID","INVALID")))</f>
        <v/>
      </c>
      <c r="X342" s="5" t="e" cm="1">
        <f t="array" ref="X342">_xlfn.IFS(W342="VALID",1,W342="INVALID",0,W342="NO AMP",0)</f>
        <v>#N/A</v>
      </c>
      <c r="Y342" s="10">
        <v>83</v>
      </c>
    </row>
    <row r="343" spans="16:25">
      <c r="P343" s="1" t="str">
        <f t="shared" si="11"/>
        <v/>
      </c>
      <c r="Q343" s="1" t="s">
        <v>327</v>
      </c>
      <c r="R343" s="1" t="s">
        <v>33</v>
      </c>
      <c r="S343" s="1" t="s">
        <v>34</v>
      </c>
      <c r="T343" s="1" t="s">
        <v>28</v>
      </c>
      <c r="U343" s="1" t="s">
        <v>328</v>
      </c>
      <c r="W343" s="1" t="str">
        <f>IF($N$11="ENTER INITIALS","",IF(V343="","NO",IF(V343&lt;33,"YES","NO")))</f>
        <v/>
      </c>
      <c r="X343" s="5" t="e" cm="1">
        <f t="array" ref="X343">_xlfn.IFS(W343="YES",1,W343="NO",0,W343="NO AMP",0)</f>
        <v>#N/A</v>
      </c>
      <c r="Y343" s="10">
        <v>83</v>
      </c>
    </row>
    <row r="344" spans="16:25">
      <c r="P344" s="1" t="str">
        <f t="shared" si="11"/>
        <v/>
      </c>
      <c r="Q344" s="1" t="s">
        <v>329</v>
      </c>
      <c r="R344" s="1" t="s">
        <v>26</v>
      </c>
      <c r="S344" s="1" t="s">
        <v>27</v>
      </c>
      <c r="T344" s="1" t="s">
        <v>28</v>
      </c>
      <c r="U344" s="1" t="s">
        <v>328</v>
      </c>
      <c r="W344" s="1" t="str">
        <f>IF($N$11="ENTER INITIALS","",IF(V344="","INVALID",IF(V344&lt;33,"VALID","INVALID")))</f>
        <v/>
      </c>
      <c r="X344" s="5" t="e" cm="1">
        <f t="array" ref="X344">_xlfn.IFS(W344="VALID",1,W344="INVALID",0,W344="NO AMP",0)</f>
        <v>#N/A</v>
      </c>
      <c r="Y344" s="10">
        <v>83</v>
      </c>
    </row>
    <row r="345" spans="16:25">
      <c r="P345" s="1" t="str">
        <f t="shared" si="11"/>
        <v/>
      </c>
      <c r="Q345" s="1" t="s">
        <v>329</v>
      </c>
      <c r="R345" s="1" t="s">
        <v>33</v>
      </c>
      <c r="S345" s="1" t="s">
        <v>34</v>
      </c>
      <c r="T345" s="1" t="s">
        <v>28</v>
      </c>
      <c r="U345" s="1" t="s">
        <v>328</v>
      </c>
      <c r="W345" s="1" t="str">
        <f>IF($N$11="ENTER INITIALS","",IF(V345="","NO",IF(V345&lt;33,"YES","NO")))</f>
        <v/>
      </c>
      <c r="X345" s="5" t="e" cm="1">
        <f t="array" ref="X345">_xlfn.IFS(W345="YES",1,W345="NO",0,W345="NO AMP",0)</f>
        <v>#N/A</v>
      </c>
      <c r="Y345" s="10">
        <v>83</v>
      </c>
    </row>
    <row r="346" spans="16:25">
      <c r="P346" s="1" t="str">
        <f t="shared" si="11"/>
        <v/>
      </c>
      <c r="Q346" s="1" t="s">
        <v>330</v>
      </c>
      <c r="R346" s="1" t="s">
        <v>26</v>
      </c>
      <c r="S346" s="1" t="s">
        <v>27</v>
      </c>
      <c r="T346" s="1" t="s">
        <v>28</v>
      </c>
      <c r="U346" s="1" t="s">
        <v>331</v>
      </c>
      <c r="W346" s="1" t="str">
        <f>IF($N$11="ENTER INITIALS","",IF(V346="","INVALID",IF(V346&lt;33,"VALID","INVALID")))</f>
        <v/>
      </c>
      <c r="X346" s="5" t="e" cm="1">
        <f t="array" ref="X346">_xlfn.IFS(W346="VALID",1,W346="INVALID",0,W346="NO AMP",0)</f>
        <v>#N/A</v>
      </c>
      <c r="Y346" s="10">
        <v>84</v>
      </c>
    </row>
    <row r="347" spans="16:25">
      <c r="P347" s="1" t="str">
        <f t="shared" si="11"/>
        <v/>
      </c>
      <c r="Q347" s="1" t="s">
        <v>330</v>
      </c>
      <c r="R347" s="1" t="s">
        <v>33</v>
      </c>
      <c r="S347" s="1" t="s">
        <v>34</v>
      </c>
      <c r="T347" s="1" t="s">
        <v>28</v>
      </c>
      <c r="U347" s="1" t="s">
        <v>331</v>
      </c>
      <c r="W347" s="1" t="str">
        <f>IF($N$11="ENTER INITIALS","",IF(V347="","NO",IF(V347&lt;33,"YES","NO")))</f>
        <v/>
      </c>
      <c r="X347" s="5" t="e" cm="1">
        <f t="array" ref="X347">_xlfn.IFS(W347="YES",1,W347="NO",0,W347="NO AMP",0)</f>
        <v>#N/A</v>
      </c>
      <c r="Y347" s="10">
        <v>84</v>
      </c>
    </row>
    <row r="348" spans="16:25">
      <c r="P348" s="1" t="str">
        <f t="shared" si="11"/>
        <v/>
      </c>
      <c r="Q348" s="1" t="s">
        <v>332</v>
      </c>
      <c r="R348" s="1" t="s">
        <v>26</v>
      </c>
      <c r="S348" s="1" t="s">
        <v>27</v>
      </c>
      <c r="T348" s="1" t="s">
        <v>28</v>
      </c>
      <c r="U348" s="1" t="s">
        <v>331</v>
      </c>
      <c r="W348" s="1" t="str">
        <f>IF($N$11="ENTER INITIALS","",IF(V348="","INVALID",IF(V348&lt;33,"VALID","INVALID")))</f>
        <v/>
      </c>
      <c r="X348" s="5" t="e" cm="1">
        <f t="array" ref="X348">_xlfn.IFS(W348="VALID",1,W348="INVALID",0,W348="NO AMP",0)</f>
        <v>#N/A</v>
      </c>
      <c r="Y348" s="10">
        <v>84</v>
      </c>
    </row>
    <row r="349" spans="16:25">
      <c r="P349" s="1" t="str">
        <f t="shared" si="11"/>
        <v/>
      </c>
      <c r="Q349" s="1" t="s">
        <v>332</v>
      </c>
      <c r="R349" s="1" t="s">
        <v>33</v>
      </c>
      <c r="S349" s="1" t="s">
        <v>34</v>
      </c>
      <c r="T349" s="1" t="s">
        <v>28</v>
      </c>
      <c r="U349" s="1" t="s">
        <v>331</v>
      </c>
      <c r="W349" s="1" t="str">
        <f>IF($N$11="ENTER INITIALS","",IF(V349="","NO",IF(V349&lt;33,"YES","NO")))</f>
        <v/>
      </c>
      <c r="X349" s="5" t="e" cm="1">
        <f t="array" ref="X349">_xlfn.IFS(W349="YES",1,W349="NO",0,W349="NO AMP",0)</f>
        <v>#N/A</v>
      </c>
      <c r="Y349" s="10">
        <v>84</v>
      </c>
    </row>
    <row r="350" spans="16:25">
      <c r="P350" s="1" t="str">
        <f t="shared" si="11"/>
        <v/>
      </c>
      <c r="Q350" s="1" t="s">
        <v>333</v>
      </c>
      <c r="R350" s="1" t="s">
        <v>26</v>
      </c>
      <c r="S350" s="1" t="s">
        <v>27</v>
      </c>
      <c r="T350" s="1" t="s">
        <v>28</v>
      </c>
      <c r="U350" s="1" t="s">
        <v>334</v>
      </c>
      <c r="W350" s="1" t="str">
        <f>IF($N$11="ENTER INITIALS","",IF(V350="","INVALID",IF(V350&lt;33,"VALID","INVALID")))</f>
        <v/>
      </c>
      <c r="X350" s="5" t="e" cm="1">
        <f t="array" ref="X350">_xlfn.IFS(W350="VALID",1,W350="INVALID",0,W350="NO AMP",0)</f>
        <v>#N/A</v>
      </c>
      <c r="Y350" s="10">
        <v>85</v>
      </c>
    </row>
    <row r="351" spans="16:25">
      <c r="P351" s="1" t="str">
        <f t="shared" si="11"/>
        <v/>
      </c>
      <c r="Q351" s="1" t="s">
        <v>333</v>
      </c>
      <c r="R351" s="1" t="s">
        <v>33</v>
      </c>
      <c r="S351" s="1" t="s">
        <v>34</v>
      </c>
      <c r="T351" s="1" t="s">
        <v>28</v>
      </c>
      <c r="U351" s="1" t="s">
        <v>334</v>
      </c>
      <c r="W351" s="1" t="str">
        <f>IF($N$11="ENTER INITIALS","",IF(V351="","NO",IF(V351&lt;33,"YES","NO")))</f>
        <v/>
      </c>
      <c r="X351" s="5" t="e" cm="1">
        <f t="array" ref="X351">_xlfn.IFS(W351="YES",1,W351="NO",0,W351="NO AMP",0)</f>
        <v>#N/A</v>
      </c>
      <c r="Y351" s="10">
        <v>85</v>
      </c>
    </row>
    <row r="352" spans="16:25">
      <c r="P352" s="1" t="str">
        <f t="shared" si="11"/>
        <v/>
      </c>
      <c r="Q352" s="1" t="s">
        <v>335</v>
      </c>
      <c r="R352" s="1" t="s">
        <v>26</v>
      </c>
      <c r="S352" s="1" t="s">
        <v>27</v>
      </c>
      <c r="T352" s="1" t="s">
        <v>28</v>
      </c>
      <c r="U352" s="1" t="s">
        <v>334</v>
      </c>
      <c r="W352" s="1" t="str">
        <f>IF($N$11="ENTER INITIALS","",IF(V352="","INVALID",IF(V352&lt;33,"VALID","INVALID")))</f>
        <v/>
      </c>
      <c r="X352" s="5" t="e" cm="1">
        <f t="array" ref="X352">_xlfn.IFS(W352="VALID",1,W352="INVALID",0,W352="NO AMP",0)</f>
        <v>#N/A</v>
      </c>
      <c r="Y352" s="10">
        <v>85</v>
      </c>
    </row>
    <row r="353" spans="16:25">
      <c r="P353" s="1" t="str">
        <f t="shared" si="11"/>
        <v/>
      </c>
      <c r="Q353" s="1" t="s">
        <v>335</v>
      </c>
      <c r="R353" s="1" t="s">
        <v>33</v>
      </c>
      <c r="S353" s="1" t="s">
        <v>34</v>
      </c>
      <c r="T353" s="1" t="s">
        <v>28</v>
      </c>
      <c r="U353" s="1" t="s">
        <v>334</v>
      </c>
      <c r="W353" s="1" t="str">
        <f>IF($N$11="ENTER INITIALS","",IF(V353="","NO",IF(V353&lt;33,"YES","NO")))</f>
        <v/>
      </c>
      <c r="X353" s="5" t="e" cm="1">
        <f t="array" ref="X353">_xlfn.IFS(W353="YES",1,W353="NO",0,W353="NO AMP",0)</f>
        <v>#N/A</v>
      </c>
      <c r="Y353" s="10">
        <v>85</v>
      </c>
    </row>
    <row r="354" spans="16:25">
      <c r="P354" s="1" t="str">
        <f t="shared" si="11"/>
        <v/>
      </c>
      <c r="Q354" s="1" t="s">
        <v>336</v>
      </c>
      <c r="R354" s="1" t="s">
        <v>26</v>
      </c>
      <c r="S354" s="1" t="s">
        <v>27</v>
      </c>
      <c r="T354" s="1" t="s">
        <v>28</v>
      </c>
      <c r="U354" s="1" t="s">
        <v>337</v>
      </c>
      <c r="W354" s="1" t="str">
        <f>IF($N$11="ENTER INITIALS","",IF(V354="","INVALID",IF(V354&lt;33,"VALID","INVALID")))</f>
        <v/>
      </c>
      <c r="X354" s="5" t="e" cm="1">
        <f t="array" ref="X354">_xlfn.IFS(W354="VALID",1,W354="INVALID",0,W354="NO AMP",0)</f>
        <v>#N/A</v>
      </c>
      <c r="Y354" s="10">
        <v>86</v>
      </c>
    </row>
    <row r="355" spans="16:25">
      <c r="P355" s="1" t="str">
        <f t="shared" si="11"/>
        <v/>
      </c>
      <c r="Q355" s="1" t="s">
        <v>336</v>
      </c>
      <c r="R355" s="1" t="s">
        <v>33</v>
      </c>
      <c r="S355" s="1" t="s">
        <v>34</v>
      </c>
      <c r="T355" s="1" t="s">
        <v>28</v>
      </c>
      <c r="U355" s="1" t="s">
        <v>337</v>
      </c>
      <c r="W355" s="1" t="str">
        <f>IF($N$11="ENTER INITIALS","",IF(V355="","NO",IF(V355&lt;33,"YES","NO")))</f>
        <v/>
      </c>
      <c r="X355" s="5" t="e" cm="1">
        <f t="array" ref="X355">_xlfn.IFS(W355="YES",1,W355="NO",0,W355="NO AMP",0)</f>
        <v>#N/A</v>
      </c>
      <c r="Y355" s="10">
        <v>86</v>
      </c>
    </row>
    <row r="356" spans="16:25">
      <c r="P356" s="1" t="str">
        <f t="shared" si="11"/>
        <v/>
      </c>
      <c r="Q356" s="1" t="s">
        <v>338</v>
      </c>
      <c r="R356" s="1" t="s">
        <v>26</v>
      </c>
      <c r="S356" s="1" t="s">
        <v>27</v>
      </c>
      <c r="T356" s="1" t="s">
        <v>28</v>
      </c>
      <c r="U356" s="1" t="s">
        <v>337</v>
      </c>
      <c r="W356" s="1" t="str">
        <f>IF($N$11="ENTER INITIALS","",IF(V356="","INVALID",IF(V356&lt;33,"VALID","INVALID")))</f>
        <v/>
      </c>
      <c r="X356" s="5" t="e" cm="1">
        <f t="array" ref="X356">_xlfn.IFS(W356="VALID",1,W356="INVALID",0,W356="NO AMP",0)</f>
        <v>#N/A</v>
      </c>
      <c r="Y356" s="10">
        <v>86</v>
      </c>
    </row>
    <row r="357" spans="16:25">
      <c r="P357" s="1" t="str">
        <f t="shared" si="11"/>
        <v/>
      </c>
      <c r="Q357" s="1" t="s">
        <v>338</v>
      </c>
      <c r="R357" s="1" t="s">
        <v>33</v>
      </c>
      <c r="S357" s="1" t="s">
        <v>34</v>
      </c>
      <c r="T357" s="1" t="s">
        <v>28</v>
      </c>
      <c r="U357" s="1" t="s">
        <v>337</v>
      </c>
      <c r="W357" s="1" t="str">
        <f>IF($N$11="ENTER INITIALS","",IF(V357="","NO",IF(V357&lt;33,"YES","NO")))</f>
        <v/>
      </c>
      <c r="X357" s="5" t="e" cm="1">
        <f t="array" ref="X357">_xlfn.IFS(W357="YES",1,W357="NO",0,W357="NO AMP",0)</f>
        <v>#N/A</v>
      </c>
      <c r="Y357" s="10">
        <v>86</v>
      </c>
    </row>
    <row r="358" spans="16:25">
      <c r="P358" s="1" t="str">
        <f t="shared" si="11"/>
        <v/>
      </c>
      <c r="Q358" s="1" t="s">
        <v>339</v>
      </c>
      <c r="R358" s="1" t="s">
        <v>26</v>
      </c>
      <c r="S358" s="1" t="s">
        <v>27</v>
      </c>
      <c r="T358" s="1" t="s">
        <v>28</v>
      </c>
      <c r="U358" s="1" t="s">
        <v>340</v>
      </c>
      <c r="W358" s="1" t="str">
        <f>IF($N$11="ENTER INITIALS","",IF(V358="","INVALID",IF(V358&lt;33,"VALID","INVALID")))</f>
        <v/>
      </c>
      <c r="X358" s="5" t="e" cm="1">
        <f t="array" ref="X358">_xlfn.IFS(W358="VALID",1,W358="INVALID",0,W358="NO AMP",0)</f>
        <v>#N/A</v>
      </c>
      <c r="Y358" s="10">
        <v>87</v>
      </c>
    </row>
    <row r="359" spans="16:25">
      <c r="P359" s="1" t="str">
        <f t="shared" si="11"/>
        <v/>
      </c>
      <c r="Q359" s="1" t="s">
        <v>339</v>
      </c>
      <c r="R359" s="1" t="s">
        <v>33</v>
      </c>
      <c r="S359" s="1" t="s">
        <v>34</v>
      </c>
      <c r="T359" s="1" t="s">
        <v>28</v>
      </c>
      <c r="U359" s="1" t="s">
        <v>340</v>
      </c>
      <c r="W359" s="1" t="str">
        <f>IF($N$11="ENTER INITIALS","",IF(V359="","NO",IF(V359&lt;33,"YES","NO")))</f>
        <v/>
      </c>
      <c r="X359" s="5" t="e" cm="1">
        <f t="array" ref="X359">_xlfn.IFS(W359="YES",1,W359="NO",0,W359="NO AMP",0)</f>
        <v>#N/A</v>
      </c>
      <c r="Y359" s="10">
        <v>87</v>
      </c>
    </row>
    <row r="360" spans="16:25">
      <c r="P360" s="1" t="str">
        <f t="shared" si="11"/>
        <v/>
      </c>
      <c r="Q360" s="1" t="s">
        <v>341</v>
      </c>
      <c r="R360" s="1" t="s">
        <v>26</v>
      </c>
      <c r="S360" s="1" t="s">
        <v>27</v>
      </c>
      <c r="T360" s="1" t="s">
        <v>28</v>
      </c>
      <c r="U360" s="1" t="s">
        <v>340</v>
      </c>
      <c r="W360" s="1" t="str">
        <f>IF($N$11="ENTER INITIALS","",IF(V360="","INVALID",IF(V360&lt;33,"VALID","INVALID")))</f>
        <v/>
      </c>
      <c r="X360" s="5" t="e" cm="1">
        <f t="array" ref="X360">_xlfn.IFS(W360="VALID",1,W360="INVALID",0,W360="NO AMP",0)</f>
        <v>#N/A</v>
      </c>
      <c r="Y360" s="10">
        <v>87</v>
      </c>
    </row>
    <row r="361" spans="16:25">
      <c r="P361" s="1" t="str">
        <f t="shared" si="11"/>
        <v/>
      </c>
      <c r="Q361" s="1" t="s">
        <v>341</v>
      </c>
      <c r="R361" s="1" t="s">
        <v>33</v>
      </c>
      <c r="S361" s="1" t="s">
        <v>34</v>
      </c>
      <c r="T361" s="1" t="s">
        <v>28</v>
      </c>
      <c r="U361" s="1" t="s">
        <v>340</v>
      </c>
      <c r="W361" s="1" t="str">
        <f>IF($N$11="ENTER INITIALS","",IF(V361="","NO",IF(V361&lt;33,"YES","NO")))</f>
        <v/>
      </c>
      <c r="X361" s="5" t="e" cm="1">
        <f t="array" ref="X361">_xlfn.IFS(W361="YES",1,W361="NO",0,W361="NO AMP",0)</f>
        <v>#N/A</v>
      </c>
      <c r="Y361" s="10">
        <v>87</v>
      </c>
    </row>
    <row r="362" spans="16:25">
      <c r="P362" s="1" t="str">
        <f t="shared" si="11"/>
        <v/>
      </c>
      <c r="Q362" s="1" t="s">
        <v>342</v>
      </c>
      <c r="R362" s="1" t="s">
        <v>26</v>
      </c>
      <c r="S362" s="1" t="s">
        <v>27</v>
      </c>
      <c r="T362" s="1" t="s">
        <v>28</v>
      </c>
      <c r="U362" s="1" t="s">
        <v>343</v>
      </c>
      <c r="W362" s="1" t="str">
        <f>IF($N$11="ENTER INITIALS","",IF(V362="","INVALID",IF(V362&lt;33,"VALID","INVALID")))</f>
        <v/>
      </c>
      <c r="X362" s="5" t="e" cm="1">
        <f t="array" ref="X362">_xlfn.IFS(W362="VALID",1,W362="INVALID",0,W362="NO AMP",0)</f>
        <v>#N/A</v>
      </c>
      <c r="Y362" s="10">
        <v>88</v>
      </c>
    </row>
    <row r="363" spans="16:25">
      <c r="P363" s="1" t="str">
        <f t="shared" si="11"/>
        <v/>
      </c>
      <c r="Q363" s="1" t="s">
        <v>342</v>
      </c>
      <c r="R363" s="1" t="s">
        <v>33</v>
      </c>
      <c r="S363" s="1" t="s">
        <v>34</v>
      </c>
      <c r="T363" s="1" t="s">
        <v>28</v>
      </c>
      <c r="U363" s="1" t="s">
        <v>343</v>
      </c>
      <c r="W363" s="1" t="str">
        <f>IF($N$11="ENTER INITIALS","",IF(V363="","NO",IF(V363&lt;33,"YES","NO")))</f>
        <v/>
      </c>
      <c r="X363" s="5" t="e" cm="1">
        <f t="array" ref="X363">_xlfn.IFS(W363="YES",1,W363="NO",0,W363="NO AMP",0)</f>
        <v>#N/A</v>
      </c>
      <c r="Y363" s="10">
        <v>88</v>
      </c>
    </row>
    <row r="364" spans="16:25">
      <c r="P364" s="1" t="str">
        <f t="shared" si="11"/>
        <v/>
      </c>
      <c r="Q364" s="1" t="s">
        <v>344</v>
      </c>
      <c r="R364" s="1" t="s">
        <v>26</v>
      </c>
      <c r="S364" s="1" t="s">
        <v>27</v>
      </c>
      <c r="T364" s="1" t="s">
        <v>28</v>
      </c>
      <c r="U364" s="1" t="s">
        <v>343</v>
      </c>
      <c r="W364" s="1" t="str">
        <f>IF($N$11="ENTER INITIALS","",IF(V364="","INVALID",IF(V364&lt;33,"VALID","INVALID")))</f>
        <v/>
      </c>
      <c r="X364" s="5" t="e" cm="1">
        <f t="array" ref="X364">_xlfn.IFS(W364="VALID",1,W364="INVALID",0,W364="NO AMP",0)</f>
        <v>#N/A</v>
      </c>
      <c r="Y364" s="10">
        <v>88</v>
      </c>
    </row>
    <row r="365" spans="16:25">
      <c r="P365" s="1" t="str">
        <f t="shared" si="11"/>
        <v/>
      </c>
      <c r="Q365" s="1" t="s">
        <v>344</v>
      </c>
      <c r="R365" s="1" t="s">
        <v>33</v>
      </c>
      <c r="S365" s="1" t="s">
        <v>34</v>
      </c>
      <c r="T365" s="1" t="s">
        <v>28</v>
      </c>
      <c r="U365" s="1" t="s">
        <v>343</v>
      </c>
      <c r="W365" s="1" t="str">
        <f>IF($N$11="ENTER INITIALS","",IF(V365="","NO",IF(V365&lt;33,"YES","NO")))</f>
        <v/>
      </c>
      <c r="X365" s="5" t="e" cm="1">
        <f t="array" ref="X365">_xlfn.IFS(W365="YES",1,W365="NO",0,W365="NO AMP",0)</f>
        <v>#N/A</v>
      </c>
      <c r="Y365" s="10">
        <v>88</v>
      </c>
    </row>
    <row r="366" spans="16:25">
      <c r="P366" s="1" t="str">
        <f t="shared" si="11"/>
        <v/>
      </c>
      <c r="Q366" s="1" t="s">
        <v>345</v>
      </c>
      <c r="R366" s="1" t="s">
        <v>26</v>
      </c>
      <c r="S366" s="1" t="s">
        <v>27</v>
      </c>
      <c r="T366" s="1" t="s">
        <v>28</v>
      </c>
      <c r="U366" s="1" t="s">
        <v>346</v>
      </c>
      <c r="W366" s="1" t="str">
        <f>IF($N$11="ENTER INITIALS","",IF(V366="","INVALID",IF(V366&lt;33,"VALID","INVALID")))</f>
        <v/>
      </c>
      <c r="X366" s="5" t="e" cm="1">
        <f t="array" ref="X366">_xlfn.IFS(W366="VALID",1,W366="INVALID",0,W366="NO AMP",0)</f>
        <v>#N/A</v>
      </c>
      <c r="Y366" s="10">
        <v>89</v>
      </c>
    </row>
    <row r="367" spans="16:25">
      <c r="P367" s="1" t="str">
        <f t="shared" si="11"/>
        <v/>
      </c>
      <c r="Q367" s="1" t="s">
        <v>345</v>
      </c>
      <c r="R367" s="1" t="s">
        <v>33</v>
      </c>
      <c r="S367" s="1" t="s">
        <v>34</v>
      </c>
      <c r="T367" s="1" t="s">
        <v>28</v>
      </c>
      <c r="U367" s="1" t="s">
        <v>346</v>
      </c>
      <c r="W367" s="1" t="str">
        <f>IF($N$11="ENTER INITIALS","",IF(V367="","NO",IF(V367&lt;33,"YES","NO")))</f>
        <v/>
      </c>
      <c r="X367" s="5" t="e" cm="1">
        <f t="array" ref="X367">_xlfn.IFS(W367="YES",1,W367="NO",0,W367="NO AMP",0)</f>
        <v>#N/A</v>
      </c>
      <c r="Y367" s="10">
        <v>89</v>
      </c>
    </row>
    <row r="368" spans="16:25">
      <c r="P368" s="1" t="str">
        <f t="shared" si="11"/>
        <v/>
      </c>
      <c r="Q368" s="1" t="s">
        <v>347</v>
      </c>
      <c r="R368" s="1" t="s">
        <v>26</v>
      </c>
      <c r="S368" s="1" t="s">
        <v>27</v>
      </c>
      <c r="T368" s="1" t="s">
        <v>28</v>
      </c>
      <c r="U368" s="1" t="s">
        <v>346</v>
      </c>
      <c r="W368" s="1" t="str">
        <f>IF($N$11="ENTER INITIALS","",IF(V368="","INVALID",IF(V368&lt;33,"VALID","INVALID")))</f>
        <v/>
      </c>
      <c r="X368" s="5" t="e" cm="1">
        <f t="array" ref="X368">_xlfn.IFS(W368="VALID",1,W368="INVALID",0,W368="NO AMP",0)</f>
        <v>#N/A</v>
      </c>
      <c r="Y368" s="10">
        <v>89</v>
      </c>
    </row>
    <row r="369" spans="16:25">
      <c r="P369" s="1" t="str">
        <f t="shared" si="11"/>
        <v/>
      </c>
      <c r="Q369" s="1" t="s">
        <v>347</v>
      </c>
      <c r="R369" s="1" t="s">
        <v>33</v>
      </c>
      <c r="S369" s="1" t="s">
        <v>34</v>
      </c>
      <c r="T369" s="1" t="s">
        <v>28</v>
      </c>
      <c r="U369" s="1" t="s">
        <v>346</v>
      </c>
      <c r="W369" s="1" t="str">
        <f>IF($N$11="ENTER INITIALS","",IF(V369="","NO",IF(V369&lt;33,"YES","NO")))</f>
        <v/>
      </c>
      <c r="X369" s="5" t="e" cm="1">
        <f t="array" ref="X369">_xlfn.IFS(W369="YES",1,W369="NO",0,W369="NO AMP",0)</f>
        <v>#N/A</v>
      </c>
      <c r="Y369" s="10">
        <v>89</v>
      </c>
    </row>
    <row r="370" spans="16:25">
      <c r="P370" s="1" t="str">
        <f t="shared" si="11"/>
        <v/>
      </c>
      <c r="Q370" s="1" t="s">
        <v>348</v>
      </c>
      <c r="R370" s="1" t="s">
        <v>26</v>
      </c>
      <c r="S370" s="1" t="s">
        <v>27</v>
      </c>
      <c r="T370" s="1" t="s">
        <v>28</v>
      </c>
      <c r="U370" s="1" t="s">
        <v>349</v>
      </c>
      <c r="W370" s="1" t="str">
        <f>IF($N$11="ENTER INITIALS","",IF(V370="","INVALID",IF(V370&lt;33,"VALID","INVALID")))</f>
        <v/>
      </c>
      <c r="X370" s="5" t="e" cm="1">
        <f t="array" ref="X370">_xlfn.IFS(W370="VALID",1,W370="INVALID",0,W370="NO AMP",0)</f>
        <v>#N/A</v>
      </c>
      <c r="Y370" s="10">
        <v>90</v>
      </c>
    </row>
    <row r="371" spans="16:25">
      <c r="P371" s="1" t="str">
        <f t="shared" si="11"/>
        <v/>
      </c>
      <c r="Q371" s="1" t="s">
        <v>348</v>
      </c>
      <c r="R371" s="1" t="s">
        <v>33</v>
      </c>
      <c r="S371" s="1" t="s">
        <v>34</v>
      </c>
      <c r="T371" s="1" t="s">
        <v>28</v>
      </c>
      <c r="U371" s="1" t="s">
        <v>349</v>
      </c>
      <c r="W371" s="1" t="str">
        <f>IF($N$11="ENTER INITIALS","",IF(V371="","NO",IF(V371&lt;33,"YES","NO")))</f>
        <v/>
      </c>
      <c r="X371" s="5" t="e" cm="1">
        <f t="array" ref="X371">_xlfn.IFS(W371="YES",1,W371="NO",0,W371="NO AMP",0)</f>
        <v>#N/A</v>
      </c>
      <c r="Y371" s="10">
        <v>90</v>
      </c>
    </row>
    <row r="372" spans="16:25">
      <c r="P372" s="1" t="str">
        <f t="shared" si="11"/>
        <v/>
      </c>
      <c r="Q372" s="1" t="s">
        <v>350</v>
      </c>
      <c r="R372" s="1" t="s">
        <v>26</v>
      </c>
      <c r="S372" s="1" t="s">
        <v>27</v>
      </c>
      <c r="T372" s="1" t="s">
        <v>28</v>
      </c>
      <c r="U372" s="1" t="s">
        <v>349</v>
      </c>
      <c r="W372" s="1" t="str">
        <f>IF($N$11="ENTER INITIALS","",IF(V372="","INVALID",IF(V372&lt;33,"VALID","INVALID")))</f>
        <v/>
      </c>
      <c r="X372" s="5" t="e" cm="1">
        <f t="array" ref="X372">_xlfn.IFS(W372="VALID",1,W372="INVALID",0,W372="NO AMP",0)</f>
        <v>#N/A</v>
      </c>
      <c r="Y372" s="10">
        <v>90</v>
      </c>
    </row>
    <row r="373" spans="16:25">
      <c r="P373" s="1" t="str">
        <f t="shared" si="11"/>
        <v/>
      </c>
      <c r="Q373" s="1" t="s">
        <v>350</v>
      </c>
      <c r="R373" s="1" t="s">
        <v>33</v>
      </c>
      <c r="S373" s="1" t="s">
        <v>34</v>
      </c>
      <c r="T373" s="1" t="s">
        <v>28</v>
      </c>
      <c r="U373" s="1" t="s">
        <v>349</v>
      </c>
      <c r="W373" s="1" t="str">
        <f>IF($N$11="ENTER INITIALS","",IF(V373="","NO",IF(V373&lt;33,"YES","NO")))</f>
        <v/>
      </c>
      <c r="X373" s="5" t="e" cm="1">
        <f t="array" ref="X373">_xlfn.IFS(W373="YES",1,W373="NO",0,W373="NO AMP",0)</f>
        <v>#N/A</v>
      </c>
      <c r="Y373" s="10">
        <v>90</v>
      </c>
    </row>
    <row r="374" spans="16:25">
      <c r="P374" s="1" t="str">
        <f t="shared" si="11"/>
        <v/>
      </c>
      <c r="Q374" s="1" t="s">
        <v>351</v>
      </c>
      <c r="R374" s="1" t="s">
        <v>26</v>
      </c>
      <c r="S374" s="1" t="s">
        <v>27</v>
      </c>
      <c r="T374" s="1" t="s">
        <v>28</v>
      </c>
      <c r="U374" s="1" t="s">
        <v>352</v>
      </c>
      <c r="W374" s="1" t="str">
        <f>IF($N$11="ENTER INITIALS","",IF(V374="","INVALID",IF(V374&lt;33,"VALID","INVALID")))</f>
        <v/>
      </c>
      <c r="X374" s="5" t="e" cm="1">
        <f t="array" ref="X374">_xlfn.IFS(W374="VALID",1,W374="INVALID",0,W374="NO AMP",0)</f>
        <v>#N/A</v>
      </c>
      <c r="Y374" s="10">
        <v>91</v>
      </c>
    </row>
    <row r="375" spans="16:25">
      <c r="P375" s="1" t="str">
        <f t="shared" si="11"/>
        <v/>
      </c>
      <c r="Q375" s="1" t="s">
        <v>351</v>
      </c>
      <c r="R375" s="1" t="s">
        <v>33</v>
      </c>
      <c r="S375" s="1" t="s">
        <v>34</v>
      </c>
      <c r="T375" s="1" t="s">
        <v>28</v>
      </c>
      <c r="U375" s="1" t="s">
        <v>352</v>
      </c>
      <c r="W375" s="1" t="str">
        <f>IF($N$11="ENTER INITIALS","",IF(V375="","NO",IF(V375&lt;33,"YES","NO")))</f>
        <v/>
      </c>
      <c r="X375" s="5" t="e" cm="1">
        <f t="array" ref="X375">_xlfn.IFS(W375="YES",1,W375="NO",0,W375="NO AMP",0)</f>
        <v>#N/A</v>
      </c>
      <c r="Y375" s="10">
        <v>91</v>
      </c>
    </row>
    <row r="376" spans="16:25">
      <c r="P376" s="1" t="str">
        <f t="shared" si="11"/>
        <v/>
      </c>
      <c r="Q376" s="1" t="s">
        <v>353</v>
      </c>
      <c r="R376" s="1" t="s">
        <v>26</v>
      </c>
      <c r="S376" s="1" t="s">
        <v>27</v>
      </c>
      <c r="T376" s="1" t="s">
        <v>28</v>
      </c>
      <c r="U376" s="1" t="s">
        <v>352</v>
      </c>
      <c r="W376" s="1" t="str">
        <f>IF($N$11="ENTER INITIALS","",IF(V376="","INVALID",IF(V376&lt;33,"VALID","INVALID")))</f>
        <v/>
      </c>
      <c r="X376" s="5" t="e" cm="1">
        <f t="array" ref="X376">_xlfn.IFS(W376="VALID",1,W376="INVALID",0,W376="NO AMP",0)</f>
        <v>#N/A</v>
      </c>
      <c r="Y376" s="10">
        <v>91</v>
      </c>
    </row>
    <row r="377" spans="16:25">
      <c r="P377" s="1" t="str">
        <f t="shared" si="11"/>
        <v/>
      </c>
      <c r="Q377" s="1" t="s">
        <v>353</v>
      </c>
      <c r="R377" s="1" t="s">
        <v>33</v>
      </c>
      <c r="S377" s="1" t="s">
        <v>34</v>
      </c>
      <c r="T377" s="1" t="s">
        <v>28</v>
      </c>
      <c r="U377" s="1" t="s">
        <v>352</v>
      </c>
      <c r="W377" s="1" t="str">
        <f>IF($N$11="ENTER INITIALS","",IF(V377="","NO",IF(V377&lt;33,"YES","NO")))</f>
        <v/>
      </c>
      <c r="X377" s="5" t="e" cm="1">
        <f t="array" ref="X377">_xlfn.IFS(W377="YES",1,W377="NO",0,W377="NO AMP",0)</f>
        <v>#N/A</v>
      </c>
      <c r="Y377" s="10">
        <v>91</v>
      </c>
    </row>
    <row r="378" spans="16:25">
      <c r="P378" s="1" t="str">
        <f t="shared" si="11"/>
        <v/>
      </c>
      <c r="Q378" s="1" t="s">
        <v>354</v>
      </c>
      <c r="R378" s="1" t="s">
        <v>26</v>
      </c>
      <c r="S378" s="1" t="s">
        <v>27</v>
      </c>
      <c r="T378" s="1" t="s">
        <v>28</v>
      </c>
      <c r="U378" s="1" t="s">
        <v>355</v>
      </c>
      <c r="W378" s="1" t="str">
        <f>IF($N$11="ENTER INITIALS","",IF(V378="","INVALID",IF(V378&lt;33,"VALID","INVALID")))</f>
        <v/>
      </c>
      <c r="X378" s="5" t="e" cm="1">
        <f t="array" ref="X378">_xlfn.IFS(W378="VALID",1,W378="INVALID",0,W378="NO AMP",0)</f>
        <v>#N/A</v>
      </c>
      <c r="Y378" s="10">
        <v>92</v>
      </c>
    </row>
    <row r="379" spans="16:25">
      <c r="P379" s="1" t="str">
        <f t="shared" si="11"/>
        <v/>
      </c>
      <c r="Q379" s="1" t="s">
        <v>354</v>
      </c>
      <c r="R379" s="1" t="s">
        <v>33</v>
      </c>
      <c r="S379" s="1" t="s">
        <v>34</v>
      </c>
      <c r="T379" s="1" t="s">
        <v>28</v>
      </c>
      <c r="U379" s="1" t="s">
        <v>355</v>
      </c>
      <c r="W379" s="1" t="str">
        <f>IF($N$11="ENTER INITIALS","",IF(V379="","NO",IF(V379&lt;33,"YES","NO")))</f>
        <v/>
      </c>
      <c r="X379" s="5" t="e" cm="1">
        <f t="array" ref="X379">_xlfn.IFS(W379="YES",1,W379="NO",0,W379="NO AMP",0)</f>
        <v>#N/A</v>
      </c>
      <c r="Y379" s="10">
        <v>92</v>
      </c>
    </row>
    <row r="380" spans="16:25">
      <c r="P380" s="1" t="str">
        <f t="shared" si="11"/>
        <v/>
      </c>
      <c r="Q380" s="1" t="s">
        <v>356</v>
      </c>
      <c r="R380" s="1" t="s">
        <v>26</v>
      </c>
      <c r="S380" s="1" t="s">
        <v>27</v>
      </c>
      <c r="T380" s="1" t="s">
        <v>28</v>
      </c>
      <c r="U380" s="1" t="s">
        <v>355</v>
      </c>
      <c r="W380" s="1" t="str">
        <f>IF($N$11="ENTER INITIALS","",IF(V380="","INVALID",IF(V380&lt;33,"VALID","INVALID")))</f>
        <v/>
      </c>
      <c r="X380" s="5" t="e" cm="1">
        <f t="array" ref="X380">_xlfn.IFS(W380="VALID",1,W380="INVALID",0,W380="NO AMP",0)</f>
        <v>#N/A</v>
      </c>
      <c r="Y380" s="10">
        <v>92</v>
      </c>
    </row>
    <row r="381" spans="16:25">
      <c r="P381" s="1" t="str">
        <f t="shared" si="11"/>
        <v/>
      </c>
      <c r="Q381" s="1" t="s">
        <v>356</v>
      </c>
      <c r="R381" s="1" t="s">
        <v>33</v>
      </c>
      <c r="S381" s="1" t="s">
        <v>34</v>
      </c>
      <c r="T381" s="1" t="s">
        <v>28</v>
      </c>
      <c r="U381" s="1" t="s">
        <v>355</v>
      </c>
      <c r="W381" s="1" t="str">
        <f>IF($N$11="ENTER INITIALS","",IF(V381="","NO",IF(V381&lt;33,"YES","NO")))</f>
        <v/>
      </c>
      <c r="X381" s="5" t="e" cm="1">
        <f t="array" ref="X381">_xlfn.IFS(W381="YES",1,W381="NO",0,W381="NO AMP",0)</f>
        <v>#N/A</v>
      </c>
      <c r="Y381" s="10">
        <v>92</v>
      </c>
    </row>
    <row r="382" spans="16:25">
      <c r="P382" s="1" t="str">
        <f t="shared" si="11"/>
        <v/>
      </c>
      <c r="Q382" s="1" t="s">
        <v>357</v>
      </c>
      <c r="R382" s="1" t="s">
        <v>26</v>
      </c>
      <c r="S382" s="1" t="s">
        <v>27</v>
      </c>
      <c r="T382" s="1" t="s">
        <v>28</v>
      </c>
      <c r="U382" s="1" t="s">
        <v>358</v>
      </c>
      <c r="W382" s="1" t="str">
        <f>IF($N$11="ENTER INITIALS","",IF(V382="","INVALID",IF(V382&lt;33,"VALID","INVALID")))</f>
        <v/>
      </c>
      <c r="X382" s="5" t="e" cm="1">
        <f t="array" ref="X382">_xlfn.IFS(W382="VALID",1,W382="INVALID",0,W382="NO AMP",0)</f>
        <v>#N/A</v>
      </c>
      <c r="Y382" s="10">
        <v>93</v>
      </c>
    </row>
    <row r="383" spans="16:25">
      <c r="P383" s="1" t="str">
        <f t="shared" si="11"/>
        <v/>
      </c>
      <c r="Q383" s="1" t="s">
        <v>357</v>
      </c>
      <c r="R383" s="1" t="s">
        <v>33</v>
      </c>
      <c r="S383" s="1" t="s">
        <v>34</v>
      </c>
      <c r="T383" s="1" t="s">
        <v>28</v>
      </c>
      <c r="U383" s="1" t="s">
        <v>358</v>
      </c>
      <c r="W383" s="1" t="str">
        <f>IF($N$11="ENTER INITIALS","",IF(V383="","NO",IF(V383&lt;33,"YES","NO")))</f>
        <v/>
      </c>
      <c r="X383" s="5" t="e" cm="1">
        <f t="array" ref="X383">_xlfn.IFS(W383="YES",1,W383="NO",0,W383="NO AMP",0)</f>
        <v>#N/A</v>
      </c>
      <c r="Y383" s="10">
        <v>93</v>
      </c>
    </row>
    <row r="384" spans="16:25">
      <c r="P384" s="1" t="str">
        <f t="shared" si="11"/>
        <v/>
      </c>
      <c r="Q384" s="1" t="s">
        <v>359</v>
      </c>
      <c r="R384" s="1" t="s">
        <v>26</v>
      </c>
      <c r="S384" s="1" t="s">
        <v>27</v>
      </c>
      <c r="T384" s="1" t="s">
        <v>28</v>
      </c>
      <c r="U384" s="1" t="s">
        <v>358</v>
      </c>
      <c r="W384" s="1" t="str">
        <f>IF($N$11="ENTER INITIALS","",IF(V384="","INVALID",IF(V384&lt;33,"VALID","INVALID")))</f>
        <v/>
      </c>
      <c r="X384" s="5" t="e" cm="1">
        <f t="array" ref="X384">_xlfn.IFS(W384="VALID",1,W384="INVALID",0,W384="NO AMP",0)</f>
        <v>#N/A</v>
      </c>
      <c r="Y384" s="10">
        <v>93</v>
      </c>
    </row>
    <row r="385" spans="16:25">
      <c r="P385" s="1" t="str">
        <f t="shared" si="11"/>
        <v/>
      </c>
      <c r="Q385" s="1" t="s">
        <v>359</v>
      </c>
      <c r="R385" s="1" t="s">
        <v>33</v>
      </c>
      <c r="S385" s="1" t="s">
        <v>34</v>
      </c>
      <c r="T385" s="1" t="s">
        <v>28</v>
      </c>
      <c r="U385" s="1" t="s">
        <v>358</v>
      </c>
      <c r="W385" s="1" t="str">
        <f>IF($N$11="ENTER INITIALS","",IF(V385="","NO",IF(V385&lt;33,"YES","NO")))</f>
        <v/>
      </c>
      <c r="X385" s="5" t="e" cm="1">
        <f t="array" ref="X385">_xlfn.IFS(W385="YES",1,W385="NO",0,W385="NO AMP",0)</f>
        <v>#N/A</v>
      </c>
      <c r="Y385" s="10">
        <v>93</v>
      </c>
    </row>
    <row r="386" spans="16:25">
      <c r="P386" s="1" t="str">
        <f t="shared" si="11"/>
        <v/>
      </c>
      <c r="Q386" s="1" t="s">
        <v>360</v>
      </c>
      <c r="R386" s="1" t="s">
        <v>26</v>
      </c>
      <c r="S386" s="1" t="s">
        <v>27</v>
      </c>
      <c r="T386" s="1" t="s">
        <v>28</v>
      </c>
      <c r="U386" s="1" t="s">
        <v>361</v>
      </c>
      <c r="W386" s="1" t="str">
        <f>IF($N$11="ENTER INITIALS","",IF(V386="","INVALID",IF(V386&lt;33,"VALID","INVALID")))</f>
        <v/>
      </c>
      <c r="X386" s="5" t="e" cm="1">
        <f t="array" ref="X386">_xlfn.IFS(W386="VALID",1,W386="INVALID",0,W386="NO AMP",0)</f>
        <v>#N/A</v>
      </c>
      <c r="Y386" s="10">
        <v>94</v>
      </c>
    </row>
    <row r="387" spans="16:25">
      <c r="P387" s="1" t="str">
        <f t="shared" si="11"/>
        <v/>
      </c>
      <c r="Q387" s="1" t="s">
        <v>360</v>
      </c>
      <c r="R387" s="1" t="s">
        <v>33</v>
      </c>
      <c r="S387" s="1" t="s">
        <v>34</v>
      </c>
      <c r="T387" s="1" t="s">
        <v>28</v>
      </c>
      <c r="U387" s="1" t="s">
        <v>361</v>
      </c>
      <c r="W387" s="1" t="str">
        <f>IF($N$11="ENTER INITIALS","",IF(V387="","NO",IF(V387&lt;33,"YES","NO")))</f>
        <v/>
      </c>
      <c r="X387" s="5" t="e" cm="1">
        <f t="array" ref="X387">_xlfn.IFS(W387="YES",1,W387="NO",0,W387="NO AMP",0)</f>
        <v>#N/A</v>
      </c>
      <c r="Y387" s="10">
        <v>94</v>
      </c>
    </row>
    <row r="388" spans="16:25">
      <c r="P388" s="1" t="str">
        <f t="shared" si="11"/>
        <v/>
      </c>
      <c r="Q388" s="1" t="s">
        <v>362</v>
      </c>
      <c r="R388" s="1" t="s">
        <v>26</v>
      </c>
      <c r="S388" s="1" t="s">
        <v>27</v>
      </c>
      <c r="T388" s="1" t="s">
        <v>28</v>
      </c>
      <c r="U388" s="1" t="s">
        <v>361</v>
      </c>
      <c r="W388" s="1" t="str">
        <f>IF($N$11="ENTER INITIALS","",IF(V388="","INVALID",IF(V388&lt;33,"VALID","INVALID")))</f>
        <v/>
      </c>
      <c r="X388" s="5" t="e" cm="1">
        <f t="array" ref="X388">_xlfn.IFS(W388="VALID",1,W388="INVALID",0,W388="NO AMP",0)</f>
        <v>#N/A</v>
      </c>
      <c r="Y388" s="10">
        <v>94</v>
      </c>
    </row>
    <row r="389" spans="16:25">
      <c r="P389" s="1" t="str">
        <f t="shared" si="11"/>
        <v/>
      </c>
      <c r="Q389" s="1" t="s">
        <v>362</v>
      </c>
      <c r="R389" s="1" t="s">
        <v>33</v>
      </c>
      <c r="S389" s="1" t="s">
        <v>34</v>
      </c>
      <c r="T389" s="1" t="s">
        <v>28</v>
      </c>
      <c r="U389" s="1" t="s">
        <v>361</v>
      </c>
      <c r="W389" s="1" t="str">
        <f>IF($N$11="ENTER INITIALS","",IF(V389="","NO",IF(V389&lt;33,"YES","NO")))</f>
        <v/>
      </c>
      <c r="X389" s="5" t="e" cm="1">
        <f t="array" ref="X389">_xlfn.IFS(W389="YES",1,W389="NO",0,W389="NO AMP",0)</f>
        <v>#N/A</v>
      </c>
      <c r="Y389" s="10">
        <v>94</v>
      </c>
    </row>
    <row r="390" spans="16:25">
      <c r="P390" s="1" t="str">
        <f t="shared" si="11"/>
        <v/>
      </c>
      <c r="Q390" s="1" t="s">
        <v>363</v>
      </c>
      <c r="R390" s="1" t="s">
        <v>26</v>
      </c>
      <c r="S390" s="1" t="s">
        <v>27</v>
      </c>
      <c r="T390" s="1" t="s">
        <v>28</v>
      </c>
      <c r="U390" s="1" t="s">
        <v>364</v>
      </c>
      <c r="W390" s="1" t="str">
        <f>IF($N$11="ENTER INITIALS","",IF(V390="","INVALID",IF(V390&lt;33,"VALID","INVALID")))</f>
        <v/>
      </c>
      <c r="X390" s="5" t="e" cm="1">
        <f t="array" ref="X390">_xlfn.IFS(W390="VALID",1,W390="INVALID",0,W390="NO AMP",0)</f>
        <v>#N/A</v>
      </c>
      <c r="Y390" s="10">
        <v>95</v>
      </c>
    </row>
    <row r="391" spans="16:25">
      <c r="P391" s="1" t="str">
        <f t="shared" si="11"/>
        <v/>
      </c>
      <c r="Q391" s="1" t="s">
        <v>363</v>
      </c>
      <c r="R391" s="1" t="s">
        <v>33</v>
      </c>
      <c r="S391" s="1" t="s">
        <v>34</v>
      </c>
      <c r="T391" s="1" t="s">
        <v>28</v>
      </c>
      <c r="U391" s="1" t="s">
        <v>364</v>
      </c>
      <c r="W391" s="1" t="str">
        <f>IF($N$11="ENTER INITIALS","",IF(V391="","NO",IF(V391&lt;33,"YES","NO")))</f>
        <v/>
      </c>
      <c r="X391" s="5" t="e" cm="1">
        <f t="array" ref="X391">_xlfn.IFS(W391="YES",1,W391="NO",0,W391="NO AMP",0)</f>
        <v>#N/A</v>
      </c>
      <c r="Y391" s="10">
        <v>95</v>
      </c>
    </row>
    <row r="392" spans="16:25">
      <c r="P392" s="1" t="str">
        <f t="shared" si="11"/>
        <v/>
      </c>
      <c r="Q392" s="1" t="s">
        <v>365</v>
      </c>
      <c r="R392" s="1" t="s">
        <v>26</v>
      </c>
      <c r="S392" s="1" t="s">
        <v>27</v>
      </c>
      <c r="T392" s="1" t="s">
        <v>28</v>
      </c>
      <c r="U392" s="1" t="s">
        <v>364</v>
      </c>
      <c r="W392" s="1" t="str">
        <f>IF($N$11="ENTER INITIALS","",IF(V392="","INVALID",IF(V392&lt;33,"VALID","INVALID")))</f>
        <v/>
      </c>
      <c r="X392" s="5" t="e" cm="1">
        <f t="array" ref="X392">_xlfn.IFS(W392="VALID",1,W392="INVALID",0,W392="NO AMP",0)</f>
        <v>#N/A</v>
      </c>
      <c r="Y392" s="10">
        <v>95</v>
      </c>
    </row>
    <row r="393" spans="16:25">
      <c r="P393" s="1" t="str">
        <f t="shared" si="11"/>
        <v/>
      </c>
      <c r="Q393" s="1" t="s">
        <v>365</v>
      </c>
      <c r="R393" s="1" t="s">
        <v>33</v>
      </c>
      <c r="S393" s="1" t="s">
        <v>34</v>
      </c>
      <c r="T393" s="1" t="s">
        <v>28</v>
      </c>
      <c r="U393" s="1" t="s">
        <v>364</v>
      </c>
      <c r="W393" s="1" t="str">
        <f>IF($N$11="ENTER INITIALS","",IF(V393="","NO",IF(V393&lt;33,"YES","NO")))</f>
        <v/>
      </c>
      <c r="X393" s="5" t="e" cm="1">
        <f t="array" ref="X393">_xlfn.IFS(W393="YES",1,W393="NO",0,W393="NO AMP",0)</f>
        <v>#N/A</v>
      </c>
      <c r="Y393" s="10">
        <v>95</v>
      </c>
    </row>
    <row r="394" spans="16:25">
      <c r="P394" s="1" t="str">
        <f t="shared" si="11"/>
        <v/>
      </c>
      <c r="Q394" s="1" t="s">
        <v>366</v>
      </c>
      <c r="R394" s="1" t="s">
        <v>26</v>
      </c>
      <c r="S394" s="1" t="s">
        <v>27</v>
      </c>
      <c r="T394" s="1" t="s">
        <v>28</v>
      </c>
      <c r="U394" s="1" t="s">
        <v>367</v>
      </c>
      <c r="W394" s="1" t="str">
        <f>IF($N$11="ENTER INITIALS","",IF(V394="","INVALID",IF(V394&lt;33,"VALID","INVALID")))</f>
        <v/>
      </c>
      <c r="X394" s="5" t="e" cm="1">
        <f t="array" ref="X394">_xlfn.IFS(W394="VALID",1,W394="INVALID",0,W394="NO AMP",0)</f>
        <v>#N/A</v>
      </c>
      <c r="Y394" s="10">
        <v>96</v>
      </c>
    </row>
    <row r="395" spans="16:25">
      <c r="P395" s="1" t="str">
        <f t="shared" si="11"/>
        <v/>
      </c>
      <c r="Q395" s="1" t="s">
        <v>366</v>
      </c>
      <c r="R395" s="1" t="s">
        <v>33</v>
      </c>
      <c r="S395" s="1" t="s">
        <v>34</v>
      </c>
      <c r="T395" s="1" t="s">
        <v>28</v>
      </c>
      <c r="U395" s="1" t="s">
        <v>367</v>
      </c>
      <c r="W395" s="1" t="str">
        <f>IF($N$11="ENTER INITIALS","",IF(V395="","NO",IF(V395&lt;33,"YES","NO")))</f>
        <v/>
      </c>
      <c r="X395" s="5" t="e" cm="1">
        <f t="array" ref="X395">_xlfn.IFS(W395="YES",1,W395="NO",0,W395="NO AMP",0)</f>
        <v>#N/A</v>
      </c>
      <c r="Y395" s="10">
        <v>96</v>
      </c>
    </row>
    <row r="396" spans="16:25">
      <c r="P396" s="1" t="str">
        <f t="shared" si="11"/>
        <v/>
      </c>
      <c r="Q396" s="1" t="s">
        <v>368</v>
      </c>
      <c r="R396" s="1" t="s">
        <v>26</v>
      </c>
      <c r="S396" s="1" t="s">
        <v>27</v>
      </c>
      <c r="T396" s="1" t="s">
        <v>28</v>
      </c>
      <c r="U396" s="1" t="s">
        <v>367</v>
      </c>
      <c r="W396" s="1" t="str">
        <f>IF($N$11="ENTER INITIALS","",IF(V396="","INVALID",IF(V396&lt;33,"VALID","INVALID")))</f>
        <v/>
      </c>
      <c r="X396" s="5" t="e" cm="1">
        <f t="array" ref="X396">_xlfn.IFS(W396="VALID",1,W396="INVALID",0,W396="NO AMP",0)</f>
        <v>#N/A</v>
      </c>
      <c r="Y396" s="10">
        <v>96</v>
      </c>
    </row>
    <row r="397" spans="16:25">
      <c r="P397" s="1" t="str">
        <f t="shared" si="11"/>
        <v/>
      </c>
      <c r="Q397" s="1" t="s">
        <v>368</v>
      </c>
      <c r="R397" s="1" t="s">
        <v>33</v>
      </c>
      <c r="S397" s="1" t="s">
        <v>34</v>
      </c>
      <c r="T397" s="1" t="s">
        <v>28</v>
      </c>
      <c r="U397" s="1" t="s">
        <v>367</v>
      </c>
      <c r="W397" s="1" t="str">
        <f>IF($N$11="ENTER INITIALS","",IF(V397="","NO",IF(V397&lt;33,"YES","NO")))</f>
        <v/>
      </c>
      <c r="X397" s="5" t="e" cm="1">
        <f t="array" ref="X397">_xlfn.IFS(W397="YES",1,W397="NO",0,W397="NO AMP",0)</f>
        <v>#N/A</v>
      </c>
      <c r="Y397" s="10">
        <v>96</v>
      </c>
    </row>
    <row r="398" spans="16:25">
      <c r="P398" s="1" t="str">
        <f t="shared" si="11"/>
        <v/>
      </c>
      <c r="Q398" s="1" t="s">
        <v>369</v>
      </c>
      <c r="R398" s="1" t="s">
        <v>26</v>
      </c>
      <c r="S398" s="1" t="s">
        <v>27</v>
      </c>
      <c r="T398" s="1" t="s">
        <v>28</v>
      </c>
      <c r="U398" s="1" t="s">
        <v>370</v>
      </c>
      <c r="W398" s="1" t="str">
        <f>IF($N$11="ENTER INITIALS","",IF(V398="","INVALID",IF(V398&lt;33,"VALID","INVALID")))</f>
        <v/>
      </c>
      <c r="X398" s="5" t="e" cm="1">
        <f t="array" ref="X398">_xlfn.IFS(W398="VALID",1,W398="INVALID",0,W398="NO AMP",0)</f>
        <v>#N/A</v>
      </c>
      <c r="Y398" s="10">
        <v>97</v>
      </c>
    </row>
    <row r="399" spans="16:25">
      <c r="P399" s="1" t="str">
        <f t="shared" ref="P399:P462" si="12">IF(VLOOKUP(Y399,$B$2:$D$190,3,FALSE)="","",VLOOKUP(Y399,$B$2:$D$190,3,FALSE))</f>
        <v/>
      </c>
      <c r="Q399" s="1" t="s">
        <v>369</v>
      </c>
      <c r="R399" s="1" t="s">
        <v>33</v>
      </c>
      <c r="S399" s="1" t="s">
        <v>34</v>
      </c>
      <c r="T399" s="1" t="s">
        <v>28</v>
      </c>
      <c r="U399" s="1" t="s">
        <v>370</v>
      </c>
      <c r="W399" s="1" t="str">
        <f>IF($N$11="ENTER INITIALS","",IF(V399="","NO",IF(V399&lt;33,"YES","NO")))</f>
        <v/>
      </c>
      <c r="X399" s="5" t="e" cm="1">
        <f t="array" ref="X399">_xlfn.IFS(W399="YES",1,W399="NO",0,W399="NO AMP",0)</f>
        <v>#N/A</v>
      </c>
      <c r="Y399" s="10">
        <v>97</v>
      </c>
    </row>
    <row r="400" spans="16:25">
      <c r="P400" s="1" t="str">
        <f t="shared" si="12"/>
        <v/>
      </c>
      <c r="Q400" s="1" t="s">
        <v>371</v>
      </c>
      <c r="R400" s="1" t="s">
        <v>26</v>
      </c>
      <c r="S400" s="1" t="s">
        <v>27</v>
      </c>
      <c r="T400" s="1" t="s">
        <v>28</v>
      </c>
      <c r="U400" s="1" t="s">
        <v>370</v>
      </c>
      <c r="W400" s="1" t="str">
        <f>IF($N$11="ENTER INITIALS","",IF(V400="","INVALID",IF(V400&lt;33,"VALID","INVALID")))</f>
        <v/>
      </c>
      <c r="X400" s="5" t="e" cm="1">
        <f t="array" ref="X400">_xlfn.IFS(W400="VALID",1,W400="INVALID",0,W400="NO AMP",0)</f>
        <v>#N/A</v>
      </c>
      <c r="Y400" s="10">
        <v>97</v>
      </c>
    </row>
    <row r="401" spans="16:25">
      <c r="P401" s="1" t="str">
        <f t="shared" si="12"/>
        <v/>
      </c>
      <c r="Q401" s="1" t="s">
        <v>371</v>
      </c>
      <c r="R401" s="1" t="s">
        <v>33</v>
      </c>
      <c r="S401" s="1" t="s">
        <v>34</v>
      </c>
      <c r="T401" s="1" t="s">
        <v>28</v>
      </c>
      <c r="U401" s="1" t="s">
        <v>370</v>
      </c>
      <c r="W401" s="1" t="str">
        <f>IF($N$11="ENTER INITIALS","",IF(V401="","NO",IF(V401&lt;33,"YES","NO")))</f>
        <v/>
      </c>
      <c r="X401" s="5" t="e" cm="1">
        <f t="array" ref="X401">_xlfn.IFS(W401="YES",1,W401="NO",0,W401="NO AMP",0)</f>
        <v>#N/A</v>
      </c>
      <c r="Y401" s="10">
        <v>97</v>
      </c>
    </row>
    <row r="402" spans="16:25">
      <c r="P402" s="1" t="str">
        <f t="shared" si="12"/>
        <v/>
      </c>
      <c r="Q402" s="1" t="s">
        <v>372</v>
      </c>
      <c r="R402" s="1" t="s">
        <v>26</v>
      </c>
      <c r="S402" s="1" t="s">
        <v>27</v>
      </c>
      <c r="T402" s="1" t="s">
        <v>28</v>
      </c>
      <c r="U402" s="1" t="s">
        <v>373</v>
      </c>
      <c r="W402" s="1" t="str">
        <f>IF($N$11="ENTER INITIALS","",IF(V402="","INVALID",IF(V402&lt;33,"VALID","INVALID")))</f>
        <v/>
      </c>
      <c r="X402" s="5" t="e" cm="1">
        <f t="array" ref="X402">_xlfn.IFS(W402="VALID",1,W402="INVALID",0,W402="NO AMP",0)</f>
        <v>#N/A</v>
      </c>
      <c r="Y402" s="10">
        <v>98</v>
      </c>
    </row>
    <row r="403" spans="16:25">
      <c r="P403" s="1" t="str">
        <f t="shared" si="12"/>
        <v/>
      </c>
      <c r="Q403" s="1" t="s">
        <v>372</v>
      </c>
      <c r="R403" s="1" t="s">
        <v>33</v>
      </c>
      <c r="S403" s="1" t="s">
        <v>34</v>
      </c>
      <c r="T403" s="1" t="s">
        <v>28</v>
      </c>
      <c r="U403" s="1" t="s">
        <v>373</v>
      </c>
      <c r="W403" s="1" t="str">
        <f>IF($N$11="ENTER INITIALS","",IF(V403="","NO",IF(V403&lt;33,"YES","NO")))</f>
        <v/>
      </c>
      <c r="X403" s="5" t="e" cm="1">
        <f t="array" ref="X403">_xlfn.IFS(W403="YES",1,W403="NO",0,W403="NO AMP",0)</f>
        <v>#N/A</v>
      </c>
      <c r="Y403" s="10">
        <v>98</v>
      </c>
    </row>
    <row r="404" spans="16:25">
      <c r="P404" s="1" t="str">
        <f t="shared" si="12"/>
        <v/>
      </c>
      <c r="Q404" s="1" t="s">
        <v>374</v>
      </c>
      <c r="R404" s="1" t="s">
        <v>26</v>
      </c>
      <c r="S404" s="1" t="s">
        <v>27</v>
      </c>
      <c r="T404" s="1" t="s">
        <v>28</v>
      </c>
      <c r="U404" s="1" t="s">
        <v>373</v>
      </c>
      <c r="W404" s="1" t="str">
        <f>IF($N$11="ENTER INITIALS","",IF(V404="","INVALID",IF(V404&lt;33,"VALID","INVALID")))</f>
        <v/>
      </c>
      <c r="X404" s="5" t="e" cm="1">
        <f t="array" ref="X404">_xlfn.IFS(W404="VALID",1,W404="INVALID",0,W404="NO AMP",0)</f>
        <v>#N/A</v>
      </c>
      <c r="Y404" s="10">
        <v>98</v>
      </c>
    </row>
    <row r="405" spans="16:25">
      <c r="P405" s="1" t="str">
        <f t="shared" si="12"/>
        <v/>
      </c>
      <c r="Q405" s="1" t="s">
        <v>374</v>
      </c>
      <c r="R405" s="1" t="s">
        <v>33</v>
      </c>
      <c r="S405" s="1" t="s">
        <v>34</v>
      </c>
      <c r="T405" s="1" t="s">
        <v>28</v>
      </c>
      <c r="U405" s="1" t="s">
        <v>373</v>
      </c>
      <c r="W405" s="1" t="str">
        <f>IF($N$11="ENTER INITIALS","",IF(V405="","NO",IF(V405&lt;33,"YES","NO")))</f>
        <v/>
      </c>
      <c r="X405" s="5" t="e" cm="1">
        <f t="array" ref="X405">_xlfn.IFS(W405="YES",1,W405="NO",0,W405="NO AMP",0)</f>
        <v>#N/A</v>
      </c>
      <c r="Y405" s="10">
        <v>98</v>
      </c>
    </row>
    <row r="406" spans="16:25">
      <c r="P406" s="1" t="str">
        <f t="shared" si="12"/>
        <v/>
      </c>
      <c r="Q406" s="1" t="s">
        <v>375</v>
      </c>
      <c r="R406" s="1" t="s">
        <v>26</v>
      </c>
      <c r="S406" s="1" t="s">
        <v>27</v>
      </c>
      <c r="T406" s="1" t="s">
        <v>28</v>
      </c>
      <c r="U406" s="1" t="s">
        <v>376</v>
      </c>
      <c r="W406" s="1" t="str">
        <f>IF($N$11="ENTER INITIALS","",IF(V406="","INVALID",IF(V406&lt;33,"VALID","INVALID")))</f>
        <v/>
      </c>
      <c r="X406" s="5" t="e" cm="1">
        <f t="array" ref="X406">_xlfn.IFS(W406="VALID",1,W406="INVALID",0,W406="NO AMP",0)</f>
        <v>#N/A</v>
      </c>
      <c r="Y406" s="10">
        <v>99</v>
      </c>
    </row>
    <row r="407" spans="16:25">
      <c r="P407" s="1" t="str">
        <f t="shared" si="12"/>
        <v/>
      </c>
      <c r="Q407" s="1" t="s">
        <v>375</v>
      </c>
      <c r="R407" s="1" t="s">
        <v>33</v>
      </c>
      <c r="S407" s="1" t="s">
        <v>34</v>
      </c>
      <c r="T407" s="1" t="s">
        <v>28</v>
      </c>
      <c r="U407" s="1" t="s">
        <v>376</v>
      </c>
      <c r="W407" s="1" t="str">
        <f>IF($N$11="ENTER INITIALS","",IF(V407="","NO",IF(V407&lt;33,"YES","NO")))</f>
        <v/>
      </c>
      <c r="X407" s="5" t="e" cm="1">
        <f t="array" ref="X407">_xlfn.IFS(W407="YES",1,W407="NO",0,W407="NO AMP",0)</f>
        <v>#N/A</v>
      </c>
      <c r="Y407" s="10">
        <v>99</v>
      </c>
    </row>
    <row r="408" spans="16:25">
      <c r="P408" s="1" t="str">
        <f t="shared" si="12"/>
        <v/>
      </c>
      <c r="Q408" s="1" t="s">
        <v>377</v>
      </c>
      <c r="R408" s="1" t="s">
        <v>26</v>
      </c>
      <c r="S408" s="1" t="s">
        <v>27</v>
      </c>
      <c r="T408" s="1" t="s">
        <v>28</v>
      </c>
      <c r="U408" s="1" t="s">
        <v>376</v>
      </c>
      <c r="W408" s="1" t="str">
        <f>IF($N$11="ENTER INITIALS","",IF(V408="","INVALID",IF(V408&lt;33,"VALID","INVALID")))</f>
        <v/>
      </c>
      <c r="X408" s="5" t="e" cm="1">
        <f t="array" ref="X408">_xlfn.IFS(W408="VALID",1,W408="INVALID",0,W408="NO AMP",0)</f>
        <v>#N/A</v>
      </c>
      <c r="Y408" s="10">
        <v>99</v>
      </c>
    </row>
    <row r="409" spans="16:25">
      <c r="P409" s="1" t="str">
        <f t="shared" si="12"/>
        <v/>
      </c>
      <c r="Q409" s="1" t="s">
        <v>377</v>
      </c>
      <c r="R409" s="1" t="s">
        <v>33</v>
      </c>
      <c r="S409" s="1" t="s">
        <v>34</v>
      </c>
      <c r="T409" s="1" t="s">
        <v>28</v>
      </c>
      <c r="U409" s="1" t="s">
        <v>376</v>
      </c>
      <c r="W409" s="1" t="str">
        <f>IF($N$11="ENTER INITIALS","",IF(V409="","NO",IF(V409&lt;33,"YES","NO")))</f>
        <v/>
      </c>
      <c r="X409" s="5" t="e" cm="1">
        <f t="array" ref="X409">_xlfn.IFS(W409="YES",1,W409="NO",0,W409="NO AMP",0)</f>
        <v>#N/A</v>
      </c>
      <c r="Y409" s="10">
        <v>99</v>
      </c>
    </row>
    <row r="410" spans="16:25">
      <c r="P410" s="1" t="str">
        <f t="shared" si="12"/>
        <v/>
      </c>
      <c r="Q410" s="1" t="s">
        <v>378</v>
      </c>
      <c r="R410" s="1" t="s">
        <v>26</v>
      </c>
      <c r="S410" s="1" t="s">
        <v>27</v>
      </c>
      <c r="T410" s="1" t="s">
        <v>28</v>
      </c>
      <c r="U410" s="1" t="s">
        <v>379</v>
      </c>
      <c r="W410" s="1" t="str">
        <f>IF($N$11="ENTER INITIALS","",IF(V410="","INVALID",IF(V410&lt;33,"VALID","INVALID")))</f>
        <v/>
      </c>
      <c r="X410" s="5" t="e" cm="1">
        <f t="array" ref="X410">_xlfn.IFS(W410="VALID",1,W410="INVALID",0,W410="NO AMP",0)</f>
        <v>#N/A</v>
      </c>
      <c r="Y410" s="10">
        <v>100</v>
      </c>
    </row>
    <row r="411" spans="16:25">
      <c r="P411" s="1" t="str">
        <f t="shared" si="12"/>
        <v/>
      </c>
      <c r="Q411" s="1" t="s">
        <v>378</v>
      </c>
      <c r="R411" s="1" t="s">
        <v>33</v>
      </c>
      <c r="S411" s="1" t="s">
        <v>34</v>
      </c>
      <c r="T411" s="1" t="s">
        <v>28</v>
      </c>
      <c r="U411" s="1" t="s">
        <v>379</v>
      </c>
      <c r="W411" s="1" t="str">
        <f>IF($N$11="ENTER INITIALS","",IF(V411="","NO",IF(V411&lt;33,"YES","NO")))</f>
        <v/>
      </c>
      <c r="X411" s="5" t="e" cm="1">
        <f t="array" ref="X411">_xlfn.IFS(W411="YES",1,W411="NO",0,W411="NO AMP",0)</f>
        <v>#N/A</v>
      </c>
      <c r="Y411" s="10">
        <v>100</v>
      </c>
    </row>
    <row r="412" spans="16:25">
      <c r="P412" s="1" t="str">
        <f t="shared" si="12"/>
        <v/>
      </c>
      <c r="Q412" s="1" t="s">
        <v>380</v>
      </c>
      <c r="R412" s="1" t="s">
        <v>26</v>
      </c>
      <c r="S412" s="1" t="s">
        <v>27</v>
      </c>
      <c r="T412" s="1" t="s">
        <v>28</v>
      </c>
      <c r="U412" s="1" t="s">
        <v>379</v>
      </c>
      <c r="W412" s="1" t="str">
        <f>IF($N$11="ENTER INITIALS","",IF(V412="","INVALID",IF(V412&lt;33,"VALID","INVALID")))</f>
        <v/>
      </c>
      <c r="X412" s="5" t="e" cm="1">
        <f t="array" ref="X412">_xlfn.IFS(W412="VALID",1,W412="INVALID",0,W412="NO AMP",0)</f>
        <v>#N/A</v>
      </c>
      <c r="Y412" s="10">
        <v>100</v>
      </c>
    </row>
    <row r="413" spans="16:25">
      <c r="P413" s="1" t="str">
        <f t="shared" si="12"/>
        <v/>
      </c>
      <c r="Q413" s="1" t="s">
        <v>380</v>
      </c>
      <c r="R413" s="1" t="s">
        <v>33</v>
      </c>
      <c r="S413" s="1" t="s">
        <v>34</v>
      </c>
      <c r="T413" s="1" t="s">
        <v>28</v>
      </c>
      <c r="U413" s="1" t="s">
        <v>379</v>
      </c>
      <c r="W413" s="1" t="str">
        <f>IF($N$11="ENTER INITIALS","",IF(V413="","NO",IF(V413&lt;33,"YES","NO")))</f>
        <v/>
      </c>
      <c r="X413" s="5" t="e" cm="1">
        <f t="array" ref="X413">_xlfn.IFS(W413="YES",1,W413="NO",0,W413="NO AMP",0)</f>
        <v>#N/A</v>
      </c>
      <c r="Y413" s="10">
        <v>100</v>
      </c>
    </row>
    <row r="414" spans="16:25">
      <c r="P414" s="1" t="str">
        <f t="shared" si="12"/>
        <v/>
      </c>
      <c r="Q414" s="1" t="s">
        <v>381</v>
      </c>
      <c r="R414" s="1" t="s">
        <v>26</v>
      </c>
      <c r="S414" s="1" t="s">
        <v>27</v>
      </c>
      <c r="T414" s="1" t="s">
        <v>28</v>
      </c>
      <c r="U414" s="1" t="s">
        <v>382</v>
      </c>
      <c r="W414" s="1" t="str">
        <f>IF($N$11="ENTER INITIALS","",IF(V414="","INVALID",IF(V414&lt;33,"VALID","INVALID")))</f>
        <v/>
      </c>
      <c r="X414" s="5" t="e" cm="1">
        <f t="array" ref="X414">_xlfn.IFS(W414="VALID",1,W414="INVALID",0,W414="NO AMP",0)</f>
        <v>#N/A</v>
      </c>
      <c r="Y414" s="10">
        <v>101</v>
      </c>
    </row>
    <row r="415" spans="16:25">
      <c r="P415" s="1" t="str">
        <f t="shared" si="12"/>
        <v/>
      </c>
      <c r="Q415" s="1" t="s">
        <v>381</v>
      </c>
      <c r="R415" s="1" t="s">
        <v>33</v>
      </c>
      <c r="S415" s="1" t="s">
        <v>34</v>
      </c>
      <c r="T415" s="1" t="s">
        <v>28</v>
      </c>
      <c r="U415" s="1" t="s">
        <v>382</v>
      </c>
      <c r="W415" s="1" t="str">
        <f>IF($N$11="ENTER INITIALS","",IF(V415="","NO",IF(V415&lt;33,"YES","NO")))</f>
        <v/>
      </c>
      <c r="X415" s="5" t="e" cm="1">
        <f t="array" ref="X415">_xlfn.IFS(W415="YES",1,W415="NO",0,W415="NO AMP",0)</f>
        <v>#N/A</v>
      </c>
      <c r="Y415" s="10">
        <v>101</v>
      </c>
    </row>
    <row r="416" spans="16:25">
      <c r="P416" s="1" t="str">
        <f t="shared" si="12"/>
        <v/>
      </c>
      <c r="Q416" s="1" t="s">
        <v>383</v>
      </c>
      <c r="R416" s="1" t="s">
        <v>26</v>
      </c>
      <c r="S416" s="1" t="s">
        <v>27</v>
      </c>
      <c r="T416" s="1" t="s">
        <v>28</v>
      </c>
      <c r="U416" s="1" t="s">
        <v>382</v>
      </c>
      <c r="W416" s="1" t="str">
        <f>IF($N$11="ENTER INITIALS","",IF(V416="","INVALID",IF(V416&lt;33,"VALID","INVALID")))</f>
        <v/>
      </c>
      <c r="X416" s="5" t="e" cm="1">
        <f t="array" ref="X416">_xlfn.IFS(W416="VALID",1,W416="INVALID",0,W416="NO AMP",0)</f>
        <v>#N/A</v>
      </c>
      <c r="Y416" s="10">
        <v>101</v>
      </c>
    </row>
    <row r="417" spans="16:25">
      <c r="P417" s="1" t="str">
        <f t="shared" si="12"/>
        <v/>
      </c>
      <c r="Q417" s="1" t="s">
        <v>383</v>
      </c>
      <c r="R417" s="1" t="s">
        <v>33</v>
      </c>
      <c r="S417" s="1" t="s">
        <v>34</v>
      </c>
      <c r="T417" s="1" t="s">
        <v>28</v>
      </c>
      <c r="U417" s="1" t="s">
        <v>382</v>
      </c>
      <c r="W417" s="1" t="str">
        <f>IF($N$11="ENTER INITIALS","",IF(V417="","NO",IF(V417&lt;33,"YES","NO")))</f>
        <v/>
      </c>
      <c r="X417" s="5" t="e" cm="1">
        <f t="array" ref="X417">_xlfn.IFS(W417="YES",1,W417="NO",0,W417="NO AMP",0)</f>
        <v>#N/A</v>
      </c>
      <c r="Y417" s="10">
        <v>101</v>
      </c>
    </row>
    <row r="418" spans="16:25">
      <c r="P418" s="1" t="str">
        <f t="shared" si="12"/>
        <v/>
      </c>
      <c r="Q418" s="1" t="s">
        <v>384</v>
      </c>
      <c r="R418" s="1" t="s">
        <v>26</v>
      </c>
      <c r="S418" s="1" t="s">
        <v>27</v>
      </c>
      <c r="T418" s="1" t="s">
        <v>28</v>
      </c>
      <c r="U418" s="1" t="s">
        <v>385</v>
      </c>
      <c r="W418" s="1" t="str">
        <f>IF($N$11="ENTER INITIALS","",IF(V418="","INVALID",IF(V418&lt;33,"VALID","INVALID")))</f>
        <v/>
      </c>
      <c r="X418" s="5" t="e" cm="1">
        <f t="array" ref="X418">_xlfn.IFS(W418="VALID",1,W418="INVALID",0,W418="NO AMP",0)</f>
        <v>#N/A</v>
      </c>
      <c r="Y418" s="10">
        <v>102</v>
      </c>
    </row>
    <row r="419" spans="16:25">
      <c r="P419" s="1" t="str">
        <f t="shared" si="12"/>
        <v/>
      </c>
      <c r="Q419" s="1" t="s">
        <v>384</v>
      </c>
      <c r="R419" s="1" t="s">
        <v>33</v>
      </c>
      <c r="S419" s="1" t="s">
        <v>34</v>
      </c>
      <c r="T419" s="1" t="s">
        <v>28</v>
      </c>
      <c r="U419" s="1" t="s">
        <v>385</v>
      </c>
      <c r="W419" s="1" t="str">
        <f>IF($N$11="ENTER INITIALS","",IF(V419="","NO",IF(V419&lt;33,"YES","NO")))</f>
        <v/>
      </c>
      <c r="X419" s="5" t="e" cm="1">
        <f t="array" ref="X419">_xlfn.IFS(W419="YES",1,W419="NO",0,W419="NO AMP",0)</f>
        <v>#N/A</v>
      </c>
      <c r="Y419" s="10">
        <v>102</v>
      </c>
    </row>
    <row r="420" spans="16:25">
      <c r="P420" s="1" t="str">
        <f t="shared" si="12"/>
        <v/>
      </c>
      <c r="Q420" s="1" t="s">
        <v>386</v>
      </c>
      <c r="R420" s="1" t="s">
        <v>26</v>
      </c>
      <c r="S420" s="1" t="s">
        <v>27</v>
      </c>
      <c r="T420" s="1" t="s">
        <v>28</v>
      </c>
      <c r="U420" s="1" t="s">
        <v>385</v>
      </c>
      <c r="W420" s="1" t="str">
        <f>IF($N$11="ENTER INITIALS","",IF(V420="","INVALID",IF(V420&lt;33,"VALID","INVALID")))</f>
        <v/>
      </c>
      <c r="X420" s="5" t="e" cm="1">
        <f t="array" ref="X420">_xlfn.IFS(W420="VALID",1,W420="INVALID",0,W420="NO AMP",0)</f>
        <v>#N/A</v>
      </c>
      <c r="Y420" s="10">
        <v>102</v>
      </c>
    </row>
    <row r="421" spans="16:25">
      <c r="P421" s="1" t="str">
        <f t="shared" si="12"/>
        <v/>
      </c>
      <c r="Q421" s="1" t="s">
        <v>386</v>
      </c>
      <c r="R421" s="1" t="s">
        <v>33</v>
      </c>
      <c r="S421" s="1" t="s">
        <v>34</v>
      </c>
      <c r="T421" s="1" t="s">
        <v>28</v>
      </c>
      <c r="U421" s="1" t="s">
        <v>385</v>
      </c>
      <c r="W421" s="1" t="str">
        <f>IF($N$11="ENTER INITIALS","",IF(V421="","NO",IF(V421&lt;33,"YES","NO")))</f>
        <v/>
      </c>
      <c r="X421" s="5" t="e" cm="1">
        <f t="array" ref="X421">_xlfn.IFS(W421="YES",1,W421="NO",0,W421="NO AMP",0)</f>
        <v>#N/A</v>
      </c>
      <c r="Y421" s="10">
        <v>102</v>
      </c>
    </row>
    <row r="422" spans="16:25">
      <c r="P422" s="1" t="str">
        <f t="shared" si="12"/>
        <v/>
      </c>
      <c r="Q422" s="1" t="s">
        <v>387</v>
      </c>
      <c r="R422" s="1" t="s">
        <v>26</v>
      </c>
      <c r="S422" s="1" t="s">
        <v>27</v>
      </c>
      <c r="T422" s="1" t="s">
        <v>28</v>
      </c>
      <c r="U422" s="1" t="s">
        <v>388</v>
      </c>
      <c r="W422" s="1" t="str">
        <f>IF($N$11="ENTER INITIALS","",IF(V422="","INVALID",IF(V422&lt;33,"VALID","INVALID")))</f>
        <v/>
      </c>
      <c r="X422" s="5" t="e" cm="1">
        <f t="array" ref="X422">_xlfn.IFS(W422="VALID",1,W422="INVALID",0,W422="NO AMP",0)</f>
        <v>#N/A</v>
      </c>
      <c r="Y422" s="10">
        <v>103</v>
      </c>
    </row>
    <row r="423" spans="16:25">
      <c r="P423" s="1" t="str">
        <f t="shared" si="12"/>
        <v/>
      </c>
      <c r="Q423" s="1" t="s">
        <v>387</v>
      </c>
      <c r="R423" s="1" t="s">
        <v>33</v>
      </c>
      <c r="S423" s="1" t="s">
        <v>34</v>
      </c>
      <c r="T423" s="1" t="s">
        <v>28</v>
      </c>
      <c r="U423" s="1" t="s">
        <v>388</v>
      </c>
      <c r="W423" s="1" t="str">
        <f>IF($N$11="ENTER INITIALS","",IF(V423="","NO",IF(V423&lt;33,"YES","NO")))</f>
        <v/>
      </c>
      <c r="X423" s="5" t="e" cm="1">
        <f t="array" ref="X423">_xlfn.IFS(W423="YES",1,W423="NO",0,W423="NO AMP",0)</f>
        <v>#N/A</v>
      </c>
      <c r="Y423" s="10">
        <v>103</v>
      </c>
    </row>
    <row r="424" spans="16:25">
      <c r="P424" s="1" t="str">
        <f t="shared" si="12"/>
        <v/>
      </c>
      <c r="Q424" s="1" t="s">
        <v>389</v>
      </c>
      <c r="R424" s="1" t="s">
        <v>26</v>
      </c>
      <c r="S424" s="1" t="s">
        <v>27</v>
      </c>
      <c r="T424" s="1" t="s">
        <v>28</v>
      </c>
      <c r="U424" s="1" t="s">
        <v>388</v>
      </c>
      <c r="W424" s="1" t="str">
        <f>IF($N$11="ENTER INITIALS","",IF(V424="","INVALID",IF(V424&lt;33,"VALID","INVALID")))</f>
        <v/>
      </c>
      <c r="X424" s="5" t="e" cm="1">
        <f t="array" ref="X424">_xlfn.IFS(W424="VALID",1,W424="INVALID",0,W424="NO AMP",0)</f>
        <v>#N/A</v>
      </c>
      <c r="Y424" s="10">
        <v>103</v>
      </c>
    </row>
    <row r="425" spans="16:25">
      <c r="P425" s="1" t="str">
        <f t="shared" si="12"/>
        <v/>
      </c>
      <c r="Q425" s="1" t="s">
        <v>389</v>
      </c>
      <c r="R425" s="1" t="s">
        <v>33</v>
      </c>
      <c r="S425" s="1" t="s">
        <v>34</v>
      </c>
      <c r="T425" s="1" t="s">
        <v>28</v>
      </c>
      <c r="U425" s="1" t="s">
        <v>388</v>
      </c>
      <c r="W425" s="1" t="str">
        <f>IF($N$11="ENTER INITIALS","",IF(V425="","NO",IF(V425&lt;33,"YES","NO")))</f>
        <v/>
      </c>
      <c r="X425" s="5" t="e" cm="1">
        <f t="array" ref="X425">_xlfn.IFS(W425="YES",1,W425="NO",0,W425="NO AMP",0)</f>
        <v>#N/A</v>
      </c>
      <c r="Y425" s="10">
        <v>103</v>
      </c>
    </row>
    <row r="426" spans="16:25">
      <c r="P426" s="1" t="str">
        <f t="shared" si="12"/>
        <v/>
      </c>
      <c r="Q426" s="1" t="s">
        <v>390</v>
      </c>
      <c r="R426" s="1" t="s">
        <v>26</v>
      </c>
      <c r="S426" s="1" t="s">
        <v>27</v>
      </c>
      <c r="T426" s="1" t="s">
        <v>28</v>
      </c>
      <c r="U426" s="1" t="s">
        <v>391</v>
      </c>
      <c r="W426" s="1" t="str">
        <f>IF($N$11="ENTER INITIALS","",IF(V426="","INVALID",IF(V426&lt;33,"VALID","INVALID")))</f>
        <v/>
      </c>
      <c r="X426" s="5" t="e" cm="1">
        <f t="array" ref="X426">_xlfn.IFS(W426="VALID",1,W426="INVALID",0,W426="NO AMP",0)</f>
        <v>#N/A</v>
      </c>
      <c r="Y426" s="10">
        <v>104</v>
      </c>
    </row>
    <row r="427" spans="16:25">
      <c r="P427" s="1" t="str">
        <f t="shared" si="12"/>
        <v/>
      </c>
      <c r="Q427" s="1" t="s">
        <v>390</v>
      </c>
      <c r="R427" s="1" t="s">
        <v>33</v>
      </c>
      <c r="S427" s="1" t="s">
        <v>34</v>
      </c>
      <c r="T427" s="1" t="s">
        <v>28</v>
      </c>
      <c r="U427" s="1" t="s">
        <v>391</v>
      </c>
      <c r="W427" s="1" t="str">
        <f>IF($N$11="ENTER INITIALS","",IF(V427="","NO",IF(V427&lt;33,"YES","NO")))</f>
        <v/>
      </c>
      <c r="X427" s="5" t="e" cm="1">
        <f t="array" ref="X427">_xlfn.IFS(W427="YES",1,W427="NO",0,W427="NO AMP",0)</f>
        <v>#N/A</v>
      </c>
      <c r="Y427" s="10">
        <v>104</v>
      </c>
    </row>
    <row r="428" spans="16:25">
      <c r="P428" s="1" t="str">
        <f t="shared" si="12"/>
        <v/>
      </c>
      <c r="Q428" s="1" t="s">
        <v>392</v>
      </c>
      <c r="R428" s="1" t="s">
        <v>26</v>
      </c>
      <c r="S428" s="1" t="s">
        <v>27</v>
      </c>
      <c r="T428" s="1" t="s">
        <v>28</v>
      </c>
      <c r="U428" s="1" t="s">
        <v>391</v>
      </c>
      <c r="W428" s="1" t="str">
        <f>IF($N$11="ENTER INITIALS","",IF(V428="","INVALID",IF(V428&lt;33,"VALID","INVALID")))</f>
        <v/>
      </c>
      <c r="X428" s="5" t="e" cm="1">
        <f t="array" ref="X428">_xlfn.IFS(W428="VALID",1,W428="INVALID",0,W428="NO AMP",0)</f>
        <v>#N/A</v>
      </c>
      <c r="Y428" s="10">
        <v>104</v>
      </c>
    </row>
    <row r="429" spans="16:25">
      <c r="P429" s="1" t="str">
        <f t="shared" si="12"/>
        <v/>
      </c>
      <c r="Q429" s="1" t="s">
        <v>392</v>
      </c>
      <c r="R429" s="1" t="s">
        <v>33</v>
      </c>
      <c r="S429" s="1" t="s">
        <v>34</v>
      </c>
      <c r="T429" s="1" t="s">
        <v>28</v>
      </c>
      <c r="U429" s="1" t="s">
        <v>391</v>
      </c>
      <c r="W429" s="1" t="str">
        <f>IF($N$11="ENTER INITIALS","",IF(V429="","NO",IF(V429&lt;33,"YES","NO")))</f>
        <v/>
      </c>
      <c r="X429" s="5" t="e" cm="1">
        <f t="array" ref="X429">_xlfn.IFS(W429="YES",1,W429="NO",0,W429="NO AMP",0)</f>
        <v>#N/A</v>
      </c>
      <c r="Y429" s="10">
        <v>104</v>
      </c>
    </row>
    <row r="430" spans="16:25">
      <c r="P430" s="1" t="str">
        <f t="shared" si="12"/>
        <v/>
      </c>
      <c r="Q430" s="1" t="s">
        <v>393</v>
      </c>
      <c r="R430" s="1" t="s">
        <v>26</v>
      </c>
      <c r="S430" s="1" t="s">
        <v>27</v>
      </c>
      <c r="T430" s="1" t="s">
        <v>28</v>
      </c>
      <c r="U430" s="1" t="s">
        <v>394</v>
      </c>
      <c r="W430" s="1" t="str">
        <f>IF($N$11="ENTER INITIALS","",IF(V430="","INVALID",IF(V430&lt;33,"VALID","INVALID")))</f>
        <v/>
      </c>
      <c r="X430" s="5" t="e" cm="1">
        <f t="array" ref="X430">_xlfn.IFS(W430="VALID",1,W430="INVALID",0,W430="NO AMP",0)</f>
        <v>#N/A</v>
      </c>
      <c r="Y430" s="10">
        <v>105</v>
      </c>
    </row>
    <row r="431" spans="16:25">
      <c r="P431" s="1" t="str">
        <f t="shared" si="12"/>
        <v/>
      </c>
      <c r="Q431" s="1" t="s">
        <v>393</v>
      </c>
      <c r="R431" s="1" t="s">
        <v>33</v>
      </c>
      <c r="S431" s="1" t="s">
        <v>34</v>
      </c>
      <c r="T431" s="1" t="s">
        <v>28</v>
      </c>
      <c r="U431" s="1" t="s">
        <v>394</v>
      </c>
      <c r="W431" s="1" t="str">
        <f>IF($N$11="ENTER INITIALS","",IF(V431="","NO",IF(V431&lt;33,"YES","NO")))</f>
        <v/>
      </c>
      <c r="X431" s="5" t="e" cm="1">
        <f t="array" ref="X431">_xlfn.IFS(W431="YES",1,W431="NO",0,W431="NO AMP",0)</f>
        <v>#N/A</v>
      </c>
      <c r="Y431" s="10">
        <v>105</v>
      </c>
    </row>
    <row r="432" spans="16:25">
      <c r="P432" s="1" t="str">
        <f t="shared" si="12"/>
        <v/>
      </c>
      <c r="Q432" s="1" t="s">
        <v>395</v>
      </c>
      <c r="R432" s="1" t="s">
        <v>26</v>
      </c>
      <c r="S432" s="1" t="s">
        <v>27</v>
      </c>
      <c r="T432" s="1" t="s">
        <v>28</v>
      </c>
      <c r="U432" s="1" t="s">
        <v>394</v>
      </c>
      <c r="W432" s="1" t="str">
        <f>IF($N$11="ENTER INITIALS","",IF(V432="","INVALID",IF(V432&lt;33,"VALID","INVALID")))</f>
        <v/>
      </c>
      <c r="X432" s="5" t="e" cm="1">
        <f t="array" ref="X432">_xlfn.IFS(W432="VALID",1,W432="INVALID",0,W432="NO AMP",0)</f>
        <v>#N/A</v>
      </c>
      <c r="Y432" s="10">
        <v>105</v>
      </c>
    </row>
    <row r="433" spans="16:25">
      <c r="P433" s="1" t="str">
        <f t="shared" si="12"/>
        <v/>
      </c>
      <c r="Q433" s="1" t="s">
        <v>395</v>
      </c>
      <c r="R433" s="1" t="s">
        <v>33</v>
      </c>
      <c r="S433" s="1" t="s">
        <v>34</v>
      </c>
      <c r="T433" s="1" t="s">
        <v>28</v>
      </c>
      <c r="U433" s="1" t="s">
        <v>394</v>
      </c>
      <c r="W433" s="1" t="str">
        <f>IF($N$11="ENTER INITIALS","",IF(V433="","NO",IF(V433&lt;33,"YES","NO")))</f>
        <v/>
      </c>
      <c r="X433" s="5" t="e" cm="1">
        <f t="array" ref="X433">_xlfn.IFS(W433="YES",1,W433="NO",0,W433="NO AMP",0)</f>
        <v>#N/A</v>
      </c>
      <c r="Y433" s="10">
        <v>105</v>
      </c>
    </row>
    <row r="434" spans="16:25">
      <c r="P434" s="1" t="str">
        <f t="shared" si="12"/>
        <v/>
      </c>
      <c r="Q434" s="1" t="s">
        <v>396</v>
      </c>
      <c r="R434" s="1" t="s">
        <v>26</v>
      </c>
      <c r="S434" s="1" t="s">
        <v>27</v>
      </c>
      <c r="T434" s="1" t="s">
        <v>28</v>
      </c>
      <c r="U434" s="1" t="s">
        <v>397</v>
      </c>
      <c r="W434" s="1" t="str">
        <f>IF($N$11="ENTER INITIALS","",IF(V434="","INVALID",IF(V434&lt;33,"VALID","INVALID")))</f>
        <v/>
      </c>
      <c r="X434" s="5" t="e" cm="1">
        <f t="array" ref="X434">_xlfn.IFS(W434="VALID",1,W434="INVALID",0,W434="NO AMP",0)</f>
        <v>#N/A</v>
      </c>
      <c r="Y434" s="10">
        <v>106</v>
      </c>
    </row>
    <row r="435" spans="16:25">
      <c r="P435" s="1" t="str">
        <f t="shared" si="12"/>
        <v/>
      </c>
      <c r="Q435" s="1" t="s">
        <v>396</v>
      </c>
      <c r="R435" s="1" t="s">
        <v>33</v>
      </c>
      <c r="S435" s="1" t="s">
        <v>34</v>
      </c>
      <c r="T435" s="1" t="s">
        <v>28</v>
      </c>
      <c r="U435" s="1" t="s">
        <v>397</v>
      </c>
      <c r="W435" s="1" t="str">
        <f>IF($N$11="ENTER INITIALS","",IF(V435="","NO",IF(V435&lt;33,"YES","NO")))</f>
        <v/>
      </c>
      <c r="X435" s="5" t="e" cm="1">
        <f t="array" ref="X435">_xlfn.IFS(W435="YES",1,W435="NO",0,W435="NO AMP",0)</f>
        <v>#N/A</v>
      </c>
      <c r="Y435" s="10">
        <v>106</v>
      </c>
    </row>
    <row r="436" spans="16:25">
      <c r="P436" s="1" t="str">
        <f t="shared" si="12"/>
        <v/>
      </c>
      <c r="Q436" s="1" t="s">
        <v>398</v>
      </c>
      <c r="R436" s="1" t="s">
        <v>26</v>
      </c>
      <c r="S436" s="1" t="s">
        <v>27</v>
      </c>
      <c r="T436" s="1" t="s">
        <v>28</v>
      </c>
      <c r="U436" s="1" t="s">
        <v>397</v>
      </c>
      <c r="W436" s="1" t="str">
        <f>IF($N$11="ENTER INITIALS","",IF(V436="","INVALID",IF(V436&lt;33,"VALID","INVALID")))</f>
        <v/>
      </c>
      <c r="X436" s="5" t="e" cm="1">
        <f t="array" ref="X436">_xlfn.IFS(W436="VALID",1,W436="INVALID",0,W436="NO AMP",0)</f>
        <v>#N/A</v>
      </c>
      <c r="Y436" s="10">
        <v>106</v>
      </c>
    </row>
    <row r="437" spans="16:25">
      <c r="P437" s="1" t="str">
        <f t="shared" si="12"/>
        <v/>
      </c>
      <c r="Q437" s="1" t="s">
        <v>398</v>
      </c>
      <c r="R437" s="1" t="s">
        <v>33</v>
      </c>
      <c r="S437" s="1" t="s">
        <v>34</v>
      </c>
      <c r="T437" s="1" t="s">
        <v>28</v>
      </c>
      <c r="U437" s="1" t="s">
        <v>397</v>
      </c>
      <c r="W437" s="1" t="str">
        <f>IF($N$11="ENTER INITIALS","",IF(V437="","NO",IF(V437&lt;33,"YES","NO")))</f>
        <v/>
      </c>
      <c r="X437" s="5" t="e" cm="1">
        <f t="array" ref="X437">_xlfn.IFS(W437="YES",1,W437="NO",0,W437="NO AMP",0)</f>
        <v>#N/A</v>
      </c>
      <c r="Y437" s="10">
        <v>106</v>
      </c>
    </row>
    <row r="438" spans="16:25">
      <c r="P438" s="1" t="str">
        <f t="shared" si="12"/>
        <v/>
      </c>
      <c r="Q438" s="1" t="s">
        <v>399</v>
      </c>
      <c r="R438" s="1" t="s">
        <v>26</v>
      </c>
      <c r="S438" s="1" t="s">
        <v>27</v>
      </c>
      <c r="T438" s="1" t="s">
        <v>28</v>
      </c>
      <c r="U438" s="1" t="s">
        <v>400</v>
      </c>
      <c r="W438" s="1" t="str">
        <f>IF($N$11="ENTER INITIALS","",IF(V438="","INVALID",IF(V438&lt;33,"VALID","INVALID")))</f>
        <v/>
      </c>
      <c r="X438" s="5" t="e" cm="1">
        <f t="array" ref="X438">_xlfn.IFS(W438="VALID",1,W438="INVALID",0,W438="NO AMP",0)</f>
        <v>#N/A</v>
      </c>
      <c r="Y438" s="10">
        <v>107</v>
      </c>
    </row>
    <row r="439" spans="16:25">
      <c r="P439" s="1" t="str">
        <f t="shared" si="12"/>
        <v/>
      </c>
      <c r="Q439" s="1" t="s">
        <v>399</v>
      </c>
      <c r="R439" s="1" t="s">
        <v>33</v>
      </c>
      <c r="S439" s="1" t="s">
        <v>34</v>
      </c>
      <c r="T439" s="1" t="s">
        <v>28</v>
      </c>
      <c r="U439" s="1" t="s">
        <v>400</v>
      </c>
      <c r="W439" s="1" t="str">
        <f>IF($N$11="ENTER INITIALS","",IF(V439="","NO",IF(V439&lt;33,"YES","NO")))</f>
        <v/>
      </c>
      <c r="X439" s="5" t="e" cm="1">
        <f t="array" ref="X439">_xlfn.IFS(W439="YES",1,W439="NO",0,W439="NO AMP",0)</f>
        <v>#N/A</v>
      </c>
      <c r="Y439" s="10">
        <v>107</v>
      </c>
    </row>
    <row r="440" spans="16:25">
      <c r="P440" s="1" t="str">
        <f t="shared" si="12"/>
        <v/>
      </c>
      <c r="Q440" s="1" t="s">
        <v>401</v>
      </c>
      <c r="R440" s="1" t="s">
        <v>26</v>
      </c>
      <c r="S440" s="1" t="s">
        <v>27</v>
      </c>
      <c r="T440" s="1" t="s">
        <v>28</v>
      </c>
      <c r="U440" s="1" t="s">
        <v>400</v>
      </c>
      <c r="W440" s="1" t="str">
        <f>IF($N$11="ENTER INITIALS","",IF(V440="","INVALID",IF(V440&lt;33,"VALID","INVALID")))</f>
        <v/>
      </c>
      <c r="X440" s="5" t="e" cm="1">
        <f t="array" ref="X440">_xlfn.IFS(W440="VALID",1,W440="INVALID",0,W440="NO AMP",0)</f>
        <v>#N/A</v>
      </c>
      <c r="Y440" s="10">
        <v>107</v>
      </c>
    </row>
    <row r="441" spans="16:25">
      <c r="P441" s="1" t="str">
        <f t="shared" si="12"/>
        <v/>
      </c>
      <c r="Q441" s="1" t="s">
        <v>401</v>
      </c>
      <c r="R441" s="1" t="s">
        <v>33</v>
      </c>
      <c r="S441" s="1" t="s">
        <v>34</v>
      </c>
      <c r="T441" s="1" t="s">
        <v>28</v>
      </c>
      <c r="U441" s="1" t="s">
        <v>400</v>
      </c>
      <c r="W441" s="1" t="str">
        <f>IF($N$11="ENTER INITIALS","",IF(V441="","NO",IF(V441&lt;33,"YES","NO")))</f>
        <v/>
      </c>
      <c r="X441" s="5" t="e" cm="1">
        <f t="array" ref="X441">_xlfn.IFS(W441="YES",1,W441="NO",0,W441="NO AMP",0)</f>
        <v>#N/A</v>
      </c>
      <c r="Y441" s="10">
        <v>107</v>
      </c>
    </row>
    <row r="442" spans="16:25">
      <c r="P442" s="1" t="str">
        <f t="shared" si="12"/>
        <v/>
      </c>
      <c r="Q442" s="1" t="s">
        <v>402</v>
      </c>
      <c r="R442" s="1" t="s">
        <v>26</v>
      </c>
      <c r="S442" s="1" t="s">
        <v>27</v>
      </c>
      <c r="T442" s="1" t="s">
        <v>28</v>
      </c>
      <c r="U442" s="1" t="s">
        <v>403</v>
      </c>
      <c r="W442" s="1" t="str">
        <f>IF($N$11="ENTER INITIALS","",IF(V442="","INVALID",IF(V442&lt;33,"VALID","INVALID")))</f>
        <v/>
      </c>
      <c r="X442" s="5" t="e" cm="1">
        <f t="array" ref="X442">_xlfn.IFS(W442="VALID",1,W442="INVALID",0,W442="NO AMP",0)</f>
        <v>#N/A</v>
      </c>
      <c r="Y442" s="10">
        <v>108</v>
      </c>
    </row>
    <row r="443" spans="16:25">
      <c r="P443" s="1" t="str">
        <f t="shared" si="12"/>
        <v/>
      </c>
      <c r="Q443" s="1" t="s">
        <v>402</v>
      </c>
      <c r="R443" s="1" t="s">
        <v>33</v>
      </c>
      <c r="S443" s="1" t="s">
        <v>34</v>
      </c>
      <c r="T443" s="1" t="s">
        <v>28</v>
      </c>
      <c r="U443" s="1" t="s">
        <v>403</v>
      </c>
      <c r="W443" s="1" t="str">
        <f>IF($N$11="ENTER INITIALS","",IF(V443="","NO",IF(V443&lt;33,"YES","NO")))</f>
        <v/>
      </c>
      <c r="X443" s="5" t="e" cm="1">
        <f t="array" ref="X443">_xlfn.IFS(W443="YES",1,W443="NO",0,W443="NO AMP",0)</f>
        <v>#N/A</v>
      </c>
      <c r="Y443" s="10">
        <v>108</v>
      </c>
    </row>
    <row r="444" spans="16:25">
      <c r="P444" s="1" t="str">
        <f t="shared" si="12"/>
        <v/>
      </c>
      <c r="Q444" s="1" t="s">
        <v>404</v>
      </c>
      <c r="R444" s="1" t="s">
        <v>26</v>
      </c>
      <c r="S444" s="1" t="s">
        <v>27</v>
      </c>
      <c r="T444" s="1" t="s">
        <v>28</v>
      </c>
      <c r="U444" s="1" t="s">
        <v>403</v>
      </c>
      <c r="W444" s="1" t="str">
        <f>IF($N$11="ENTER INITIALS","",IF(V444="","INVALID",IF(V444&lt;33,"VALID","INVALID")))</f>
        <v/>
      </c>
      <c r="X444" s="5" t="e" cm="1">
        <f t="array" ref="X444">_xlfn.IFS(W444="VALID",1,W444="INVALID",0,W444="NO AMP",0)</f>
        <v>#N/A</v>
      </c>
      <c r="Y444" s="10">
        <v>108</v>
      </c>
    </row>
    <row r="445" spans="16:25">
      <c r="P445" s="1" t="str">
        <f t="shared" si="12"/>
        <v/>
      </c>
      <c r="Q445" s="1" t="s">
        <v>404</v>
      </c>
      <c r="R445" s="1" t="s">
        <v>33</v>
      </c>
      <c r="S445" s="1" t="s">
        <v>34</v>
      </c>
      <c r="T445" s="1" t="s">
        <v>28</v>
      </c>
      <c r="U445" s="1" t="s">
        <v>403</v>
      </c>
      <c r="W445" s="1" t="str">
        <f>IF($N$11="ENTER INITIALS","",IF(V445="","NO",IF(V445&lt;33,"YES","NO")))</f>
        <v/>
      </c>
      <c r="X445" s="5" t="e" cm="1">
        <f t="array" ref="X445">_xlfn.IFS(W445="YES",1,W445="NO",0,W445="NO AMP",0)</f>
        <v>#N/A</v>
      </c>
      <c r="Y445" s="10">
        <v>108</v>
      </c>
    </row>
    <row r="446" spans="16:25">
      <c r="P446" s="1" t="str">
        <f t="shared" si="12"/>
        <v/>
      </c>
      <c r="Q446" s="1" t="s">
        <v>405</v>
      </c>
      <c r="R446" s="1" t="s">
        <v>26</v>
      </c>
      <c r="S446" s="1" t="s">
        <v>27</v>
      </c>
      <c r="T446" s="1" t="s">
        <v>28</v>
      </c>
      <c r="U446" s="1" t="s">
        <v>406</v>
      </c>
      <c r="W446" s="1" t="str">
        <f>IF($N$11="ENTER INITIALS","",IF(V446="","INVALID",IF(V446&lt;33,"VALID","INVALID")))</f>
        <v/>
      </c>
      <c r="X446" s="5" t="e" cm="1">
        <f t="array" ref="X446">_xlfn.IFS(W446="VALID",1,W446="INVALID",0,W446="NO AMP",0)</f>
        <v>#N/A</v>
      </c>
      <c r="Y446" s="10">
        <v>109</v>
      </c>
    </row>
    <row r="447" spans="16:25">
      <c r="P447" s="1" t="str">
        <f t="shared" si="12"/>
        <v/>
      </c>
      <c r="Q447" s="1" t="s">
        <v>405</v>
      </c>
      <c r="R447" s="1" t="s">
        <v>33</v>
      </c>
      <c r="S447" s="1" t="s">
        <v>34</v>
      </c>
      <c r="T447" s="1" t="s">
        <v>28</v>
      </c>
      <c r="U447" s="1" t="s">
        <v>406</v>
      </c>
      <c r="W447" s="1" t="str">
        <f>IF($N$11="ENTER INITIALS","",IF(V447="","NO",IF(V447&lt;33,"YES","NO")))</f>
        <v/>
      </c>
      <c r="X447" s="5" t="e" cm="1">
        <f t="array" ref="X447">_xlfn.IFS(W447="YES",1,W447="NO",0,W447="NO AMP",0)</f>
        <v>#N/A</v>
      </c>
      <c r="Y447" s="10">
        <v>109</v>
      </c>
    </row>
    <row r="448" spans="16:25">
      <c r="P448" s="1" t="str">
        <f t="shared" si="12"/>
        <v/>
      </c>
      <c r="Q448" s="1" t="s">
        <v>407</v>
      </c>
      <c r="R448" s="1" t="s">
        <v>26</v>
      </c>
      <c r="S448" s="1" t="s">
        <v>27</v>
      </c>
      <c r="T448" s="1" t="s">
        <v>28</v>
      </c>
      <c r="U448" s="1" t="s">
        <v>406</v>
      </c>
      <c r="W448" s="1" t="str">
        <f>IF($N$11="ENTER INITIALS","",IF(V448="","INVALID",IF(V448&lt;33,"VALID","INVALID")))</f>
        <v/>
      </c>
      <c r="X448" s="5" t="e" cm="1">
        <f t="array" ref="X448">_xlfn.IFS(W448="VALID",1,W448="INVALID",0,W448="NO AMP",0)</f>
        <v>#N/A</v>
      </c>
      <c r="Y448" s="10">
        <v>109</v>
      </c>
    </row>
    <row r="449" spans="16:25">
      <c r="P449" s="1" t="str">
        <f t="shared" si="12"/>
        <v/>
      </c>
      <c r="Q449" s="1" t="s">
        <v>407</v>
      </c>
      <c r="R449" s="1" t="s">
        <v>33</v>
      </c>
      <c r="S449" s="1" t="s">
        <v>34</v>
      </c>
      <c r="T449" s="1" t="s">
        <v>28</v>
      </c>
      <c r="U449" s="1" t="s">
        <v>406</v>
      </c>
      <c r="W449" s="1" t="str">
        <f>IF($N$11="ENTER INITIALS","",IF(V449="","NO",IF(V449&lt;33,"YES","NO")))</f>
        <v/>
      </c>
      <c r="X449" s="5" t="e" cm="1">
        <f t="array" ref="X449">_xlfn.IFS(W449="YES",1,W449="NO",0,W449="NO AMP",0)</f>
        <v>#N/A</v>
      </c>
      <c r="Y449" s="10">
        <v>109</v>
      </c>
    </row>
    <row r="450" spans="16:25">
      <c r="P450" s="1" t="str">
        <f t="shared" si="12"/>
        <v/>
      </c>
      <c r="Q450" s="1" t="s">
        <v>408</v>
      </c>
      <c r="R450" s="1" t="s">
        <v>26</v>
      </c>
      <c r="S450" s="1" t="s">
        <v>27</v>
      </c>
      <c r="T450" s="1" t="s">
        <v>28</v>
      </c>
      <c r="U450" s="1" t="s">
        <v>409</v>
      </c>
      <c r="W450" s="1" t="str">
        <f>IF($N$11="ENTER INITIALS","",IF(V450="","INVALID",IF(V450&lt;33,"VALID","INVALID")))</f>
        <v/>
      </c>
      <c r="X450" s="5" t="e" cm="1">
        <f t="array" ref="X450">_xlfn.IFS(W450="VALID",1,W450="INVALID",0,W450="NO AMP",0)</f>
        <v>#N/A</v>
      </c>
      <c r="Y450" s="10">
        <v>110</v>
      </c>
    </row>
    <row r="451" spans="16:25">
      <c r="P451" s="1" t="str">
        <f t="shared" si="12"/>
        <v/>
      </c>
      <c r="Q451" s="1" t="s">
        <v>408</v>
      </c>
      <c r="R451" s="1" t="s">
        <v>33</v>
      </c>
      <c r="S451" s="1" t="s">
        <v>34</v>
      </c>
      <c r="T451" s="1" t="s">
        <v>28</v>
      </c>
      <c r="U451" s="1" t="s">
        <v>409</v>
      </c>
      <c r="W451" s="1" t="str">
        <f>IF($N$11="ENTER INITIALS","",IF(V451="","NO",IF(V451&lt;33,"YES","NO")))</f>
        <v/>
      </c>
      <c r="X451" s="5" t="e" cm="1">
        <f t="array" ref="X451">_xlfn.IFS(W451="YES",1,W451="NO",0,W451="NO AMP",0)</f>
        <v>#N/A</v>
      </c>
      <c r="Y451" s="10">
        <v>110</v>
      </c>
    </row>
    <row r="452" spans="16:25">
      <c r="P452" s="1" t="str">
        <f t="shared" si="12"/>
        <v/>
      </c>
      <c r="Q452" s="1" t="s">
        <v>410</v>
      </c>
      <c r="R452" s="1" t="s">
        <v>26</v>
      </c>
      <c r="S452" s="1" t="s">
        <v>27</v>
      </c>
      <c r="T452" s="1" t="s">
        <v>28</v>
      </c>
      <c r="U452" s="1" t="s">
        <v>409</v>
      </c>
      <c r="W452" s="1" t="str">
        <f>IF($N$11="ENTER INITIALS","",IF(V452="","INVALID",IF(V452&lt;33,"VALID","INVALID")))</f>
        <v/>
      </c>
      <c r="X452" s="5" t="e" cm="1">
        <f t="array" ref="X452">_xlfn.IFS(W452="VALID",1,W452="INVALID",0,W452="NO AMP",0)</f>
        <v>#N/A</v>
      </c>
      <c r="Y452" s="10">
        <v>110</v>
      </c>
    </row>
    <row r="453" spans="16:25">
      <c r="P453" s="1" t="str">
        <f t="shared" si="12"/>
        <v/>
      </c>
      <c r="Q453" s="1" t="s">
        <v>410</v>
      </c>
      <c r="R453" s="1" t="s">
        <v>33</v>
      </c>
      <c r="S453" s="1" t="s">
        <v>34</v>
      </c>
      <c r="T453" s="1" t="s">
        <v>28</v>
      </c>
      <c r="U453" s="1" t="s">
        <v>409</v>
      </c>
      <c r="W453" s="1" t="str">
        <f>IF($N$11="ENTER INITIALS","",IF(V453="","NO",IF(V453&lt;33,"YES","NO")))</f>
        <v/>
      </c>
      <c r="X453" s="5" t="e" cm="1">
        <f t="array" ref="X453">_xlfn.IFS(W453="YES",1,W453="NO",0,W453="NO AMP",0)</f>
        <v>#N/A</v>
      </c>
      <c r="Y453" s="10">
        <v>110</v>
      </c>
    </row>
    <row r="454" spans="16:25">
      <c r="P454" s="1" t="str">
        <f t="shared" si="12"/>
        <v/>
      </c>
      <c r="Q454" s="1" t="s">
        <v>411</v>
      </c>
      <c r="R454" s="1" t="s">
        <v>26</v>
      </c>
      <c r="S454" s="1" t="s">
        <v>27</v>
      </c>
      <c r="T454" s="1" t="s">
        <v>28</v>
      </c>
      <c r="U454" s="1" t="s">
        <v>412</v>
      </c>
      <c r="W454" s="1" t="str">
        <f>IF($N$11="ENTER INITIALS","",IF(V454="","INVALID",IF(V454&lt;33,"VALID","INVALID")))</f>
        <v/>
      </c>
      <c r="X454" s="5" t="e" cm="1">
        <f t="array" ref="X454">_xlfn.IFS(W454="VALID",1,W454="INVALID",0,W454="NO AMP",0)</f>
        <v>#N/A</v>
      </c>
      <c r="Y454" s="10">
        <v>111</v>
      </c>
    </row>
    <row r="455" spans="16:25">
      <c r="P455" s="1" t="str">
        <f t="shared" si="12"/>
        <v/>
      </c>
      <c r="Q455" s="1" t="s">
        <v>411</v>
      </c>
      <c r="R455" s="1" t="s">
        <v>33</v>
      </c>
      <c r="S455" s="1" t="s">
        <v>34</v>
      </c>
      <c r="T455" s="1" t="s">
        <v>28</v>
      </c>
      <c r="U455" s="1" t="s">
        <v>412</v>
      </c>
      <c r="W455" s="1" t="str">
        <f>IF($N$11="ENTER INITIALS","",IF(V455="","NO",IF(V455&lt;33,"YES","NO")))</f>
        <v/>
      </c>
      <c r="X455" s="5" t="e" cm="1">
        <f t="array" ref="X455">_xlfn.IFS(W455="YES",1,W455="NO",0,W455="NO AMP",0)</f>
        <v>#N/A</v>
      </c>
      <c r="Y455" s="10">
        <v>111</v>
      </c>
    </row>
    <row r="456" spans="16:25">
      <c r="P456" s="1" t="str">
        <f t="shared" si="12"/>
        <v/>
      </c>
      <c r="Q456" s="1" t="s">
        <v>413</v>
      </c>
      <c r="R456" s="1" t="s">
        <v>26</v>
      </c>
      <c r="S456" s="1" t="s">
        <v>27</v>
      </c>
      <c r="T456" s="1" t="s">
        <v>28</v>
      </c>
      <c r="U456" s="1" t="s">
        <v>412</v>
      </c>
      <c r="W456" s="1" t="str">
        <f>IF($N$11="ENTER INITIALS","",IF(V456="","INVALID",IF(V456&lt;33,"VALID","INVALID")))</f>
        <v/>
      </c>
      <c r="X456" s="5" t="e" cm="1">
        <f t="array" ref="X456">_xlfn.IFS(W456="VALID",1,W456="INVALID",0,W456="NO AMP",0)</f>
        <v>#N/A</v>
      </c>
      <c r="Y456" s="10">
        <v>111</v>
      </c>
    </row>
    <row r="457" spans="16:25">
      <c r="P457" s="1" t="str">
        <f t="shared" si="12"/>
        <v/>
      </c>
      <c r="Q457" s="1" t="s">
        <v>413</v>
      </c>
      <c r="R457" s="1" t="s">
        <v>33</v>
      </c>
      <c r="S457" s="1" t="s">
        <v>34</v>
      </c>
      <c r="T457" s="1" t="s">
        <v>28</v>
      </c>
      <c r="U457" s="1" t="s">
        <v>412</v>
      </c>
      <c r="W457" s="1" t="str">
        <f>IF($N$11="ENTER INITIALS","",IF(V457="","NO",IF(V457&lt;33,"YES","NO")))</f>
        <v/>
      </c>
      <c r="X457" s="5" t="e" cm="1">
        <f t="array" ref="X457">_xlfn.IFS(W457="YES",1,W457="NO",0,W457="NO AMP",0)</f>
        <v>#N/A</v>
      </c>
      <c r="Y457" s="10">
        <v>111</v>
      </c>
    </row>
    <row r="458" spans="16:25">
      <c r="P458" s="1" t="str">
        <f t="shared" si="12"/>
        <v/>
      </c>
      <c r="Q458" s="1" t="s">
        <v>414</v>
      </c>
      <c r="R458" s="1" t="s">
        <v>26</v>
      </c>
      <c r="S458" s="1" t="s">
        <v>27</v>
      </c>
      <c r="T458" s="1" t="s">
        <v>28</v>
      </c>
      <c r="U458" s="1" t="s">
        <v>415</v>
      </c>
      <c r="W458" s="1" t="str">
        <f>IF($N$11="ENTER INITIALS","",IF(V458="","INVALID",IF(V458&lt;33,"VALID","INVALID")))</f>
        <v/>
      </c>
      <c r="X458" s="5" t="e" cm="1">
        <f t="array" ref="X458">_xlfn.IFS(W458="VALID",1,W458="INVALID",0,W458="NO AMP",0)</f>
        <v>#N/A</v>
      </c>
      <c r="Y458" s="10">
        <v>112</v>
      </c>
    </row>
    <row r="459" spans="16:25">
      <c r="P459" s="1" t="str">
        <f t="shared" si="12"/>
        <v/>
      </c>
      <c r="Q459" s="1" t="s">
        <v>414</v>
      </c>
      <c r="R459" s="1" t="s">
        <v>33</v>
      </c>
      <c r="S459" s="1" t="s">
        <v>34</v>
      </c>
      <c r="T459" s="1" t="s">
        <v>28</v>
      </c>
      <c r="U459" s="1" t="s">
        <v>415</v>
      </c>
      <c r="W459" s="1" t="str">
        <f>IF($N$11="ENTER INITIALS","",IF(V459="","NO",IF(V459&lt;33,"YES","NO")))</f>
        <v/>
      </c>
      <c r="X459" s="5" t="e" cm="1">
        <f t="array" ref="X459">_xlfn.IFS(W459="YES",1,W459="NO",0,W459="NO AMP",0)</f>
        <v>#N/A</v>
      </c>
      <c r="Y459" s="10">
        <v>112</v>
      </c>
    </row>
    <row r="460" spans="16:25">
      <c r="P460" s="1" t="str">
        <f t="shared" si="12"/>
        <v/>
      </c>
      <c r="Q460" s="1" t="s">
        <v>416</v>
      </c>
      <c r="R460" s="1" t="s">
        <v>26</v>
      </c>
      <c r="S460" s="1" t="s">
        <v>27</v>
      </c>
      <c r="T460" s="1" t="s">
        <v>28</v>
      </c>
      <c r="U460" s="1" t="s">
        <v>415</v>
      </c>
      <c r="W460" s="1" t="str">
        <f>IF($N$11="ENTER INITIALS","",IF(V460="","INVALID",IF(V460&lt;33,"VALID","INVALID")))</f>
        <v/>
      </c>
      <c r="X460" s="5" t="e" cm="1">
        <f t="array" ref="X460">_xlfn.IFS(W460="VALID",1,W460="INVALID",0,W460="NO AMP",0)</f>
        <v>#N/A</v>
      </c>
      <c r="Y460" s="10">
        <v>112</v>
      </c>
    </row>
    <row r="461" spans="16:25">
      <c r="P461" s="1" t="str">
        <f t="shared" si="12"/>
        <v/>
      </c>
      <c r="Q461" s="1" t="s">
        <v>416</v>
      </c>
      <c r="R461" s="1" t="s">
        <v>33</v>
      </c>
      <c r="S461" s="1" t="s">
        <v>34</v>
      </c>
      <c r="T461" s="1" t="s">
        <v>28</v>
      </c>
      <c r="U461" s="1" t="s">
        <v>415</v>
      </c>
      <c r="W461" s="1" t="str">
        <f>IF($N$11="ENTER INITIALS","",IF(V461="","NO",IF(V461&lt;33,"YES","NO")))</f>
        <v/>
      </c>
      <c r="X461" s="5" t="e" cm="1">
        <f t="array" ref="X461">_xlfn.IFS(W461="YES",1,W461="NO",0,W461="NO AMP",0)</f>
        <v>#N/A</v>
      </c>
      <c r="Y461" s="10">
        <v>112</v>
      </c>
    </row>
    <row r="462" spans="16:25">
      <c r="P462" s="1" t="str">
        <f t="shared" si="12"/>
        <v/>
      </c>
      <c r="Q462" s="1" t="s">
        <v>417</v>
      </c>
      <c r="R462" s="1" t="s">
        <v>26</v>
      </c>
      <c r="S462" s="1" t="s">
        <v>27</v>
      </c>
      <c r="T462" s="1" t="s">
        <v>28</v>
      </c>
      <c r="U462" s="1" t="s">
        <v>418</v>
      </c>
      <c r="W462" s="1" t="str">
        <f>IF($N$11="ENTER INITIALS","",IF(V462="","INVALID",IF(V462&lt;33,"VALID","INVALID")))</f>
        <v/>
      </c>
      <c r="X462" s="5" t="e" cm="1">
        <f t="array" ref="X462">_xlfn.IFS(W462="VALID",1,W462="INVALID",0,W462="NO AMP",0)</f>
        <v>#N/A</v>
      </c>
      <c r="Y462" s="10">
        <v>113</v>
      </c>
    </row>
    <row r="463" spans="16:25">
      <c r="P463" s="1" t="str">
        <f t="shared" ref="P463:P526" si="13">IF(VLOOKUP(Y463,$B$2:$D$190,3,FALSE)="","",VLOOKUP(Y463,$B$2:$D$190,3,FALSE))</f>
        <v/>
      </c>
      <c r="Q463" s="1" t="s">
        <v>417</v>
      </c>
      <c r="R463" s="1" t="s">
        <v>33</v>
      </c>
      <c r="S463" s="1" t="s">
        <v>34</v>
      </c>
      <c r="T463" s="1" t="s">
        <v>28</v>
      </c>
      <c r="U463" s="1" t="s">
        <v>418</v>
      </c>
      <c r="W463" s="1" t="str">
        <f>IF($N$11="ENTER INITIALS","",IF(V463="","NO",IF(V463&lt;33,"YES","NO")))</f>
        <v/>
      </c>
      <c r="X463" s="5" t="e" cm="1">
        <f t="array" ref="X463">_xlfn.IFS(W463="YES",1,W463="NO",0,W463="NO AMP",0)</f>
        <v>#N/A</v>
      </c>
      <c r="Y463" s="10">
        <v>113</v>
      </c>
    </row>
    <row r="464" spans="16:25">
      <c r="P464" s="1" t="str">
        <f t="shared" si="13"/>
        <v/>
      </c>
      <c r="Q464" s="1" t="s">
        <v>419</v>
      </c>
      <c r="R464" s="1" t="s">
        <v>26</v>
      </c>
      <c r="S464" s="1" t="s">
        <v>27</v>
      </c>
      <c r="T464" s="1" t="s">
        <v>28</v>
      </c>
      <c r="U464" s="1" t="s">
        <v>418</v>
      </c>
      <c r="W464" s="1" t="str">
        <f>IF($N$11="ENTER INITIALS","",IF(V464="","INVALID",IF(V464&lt;33,"VALID","INVALID")))</f>
        <v/>
      </c>
      <c r="X464" s="5" t="e" cm="1">
        <f t="array" ref="X464">_xlfn.IFS(W464="VALID",1,W464="INVALID",0,W464="NO AMP",0)</f>
        <v>#N/A</v>
      </c>
      <c r="Y464" s="10">
        <v>113</v>
      </c>
    </row>
    <row r="465" spans="16:25">
      <c r="P465" s="1" t="str">
        <f t="shared" si="13"/>
        <v/>
      </c>
      <c r="Q465" s="1" t="s">
        <v>419</v>
      </c>
      <c r="R465" s="1" t="s">
        <v>33</v>
      </c>
      <c r="S465" s="1" t="s">
        <v>34</v>
      </c>
      <c r="T465" s="1" t="s">
        <v>28</v>
      </c>
      <c r="U465" s="1" t="s">
        <v>418</v>
      </c>
      <c r="W465" s="1" t="str">
        <f>IF($N$11="ENTER INITIALS","",IF(V465="","NO",IF(V465&lt;33,"YES","NO")))</f>
        <v/>
      </c>
      <c r="X465" s="5" t="e" cm="1">
        <f t="array" ref="X465">_xlfn.IFS(W465="YES",1,W465="NO",0,W465="NO AMP",0)</f>
        <v>#N/A</v>
      </c>
      <c r="Y465" s="10">
        <v>113</v>
      </c>
    </row>
    <row r="466" spans="16:25">
      <c r="P466" s="1" t="str">
        <f t="shared" si="13"/>
        <v/>
      </c>
      <c r="Q466" s="1" t="s">
        <v>420</v>
      </c>
      <c r="R466" s="1" t="s">
        <v>26</v>
      </c>
      <c r="S466" s="1" t="s">
        <v>27</v>
      </c>
      <c r="T466" s="1" t="s">
        <v>28</v>
      </c>
      <c r="U466" s="1" t="s">
        <v>421</v>
      </c>
      <c r="W466" s="1" t="str">
        <f>IF($N$11="ENTER INITIALS","",IF(V466="","INVALID",IF(V466&lt;33,"VALID","INVALID")))</f>
        <v/>
      </c>
      <c r="X466" s="5" t="e" cm="1">
        <f t="array" ref="X466">_xlfn.IFS(W466="VALID",1,W466="INVALID",0,W466="NO AMP",0)</f>
        <v>#N/A</v>
      </c>
      <c r="Y466" s="10">
        <v>114</v>
      </c>
    </row>
    <row r="467" spans="16:25">
      <c r="P467" s="1" t="str">
        <f t="shared" si="13"/>
        <v/>
      </c>
      <c r="Q467" s="1" t="s">
        <v>420</v>
      </c>
      <c r="R467" s="1" t="s">
        <v>33</v>
      </c>
      <c r="S467" s="1" t="s">
        <v>34</v>
      </c>
      <c r="T467" s="1" t="s">
        <v>28</v>
      </c>
      <c r="U467" s="1" t="s">
        <v>421</v>
      </c>
      <c r="W467" s="1" t="str">
        <f>IF($N$11="ENTER INITIALS","",IF(V467="","NO",IF(V467&lt;33,"YES","NO")))</f>
        <v/>
      </c>
      <c r="X467" s="5" t="e" cm="1">
        <f t="array" ref="X467">_xlfn.IFS(W467="YES",1,W467="NO",0,W467="NO AMP",0)</f>
        <v>#N/A</v>
      </c>
      <c r="Y467" s="10">
        <v>114</v>
      </c>
    </row>
    <row r="468" spans="16:25">
      <c r="P468" s="1" t="str">
        <f t="shared" si="13"/>
        <v/>
      </c>
      <c r="Q468" s="1" t="s">
        <v>422</v>
      </c>
      <c r="R468" s="1" t="s">
        <v>26</v>
      </c>
      <c r="S468" s="1" t="s">
        <v>27</v>
      </c>
      <c r="T468" s="1" t="s">
        <v>28</v>
      </c>
      <c r="U468" s="1" t="s">
        <v>421</v>
      </c>
      <c r="W468" s="1" t="str">
        <f>IF($N$11="ENTER INITIALS","",IF(V468="","INVALID",IF(V468&lt;33,"VALID","INVALID")))</f>
        <v/>
      </c>
      <c r="X468" s="5" t="e" cm="1">
        <f t="array" ref="X468">_xlfn.IFS(W468="VALID",1,W468="INVALID",0,W468="NO AMP",0)</f>
        <v>#N/A</v>
      </c>
      <c r="Y468" s="10">
        <v>114</v>
      </c>
    </row>
    <row r="469" spans="16:25">
      <c r="P469" s="1" t="str">
        <f t="shared" si="13"/>
        <v/>
      </c>
      <c r="Q469" s="1" t="s">
        <v>422</v>
      </c>
      <c r="R469" s="1" t="s">
        <v>33</v>
      </c>
      <c r="S469" s="1" t="s">
        <v>34</v>
      </c>
      <c r="T469" s="1" t="s">
        <v>28</v>
      </c>
      <c r="U469" s="1" t="s">
        <v>421</v>
      </c>
      <c r="W469" s="1" t="str">
        <f>IF($N$11="ENTER INITIALS","",IF(V469="","NO",IF(V469&lt;33,"YES","NO")))</f>
        <v/>
      </c>
      <c r="X469" s="5" t="e" cm="1">
        <f t="array" ref="X469">_xlfn.IFS(W469="YES",1,W469="NO",0,W469="NO AMP",0)</f>
        <v>#N/A</v>
      </c>
      <c r="Y469" s="10">
        <v>114</v>
      </c>
    </row>
    <row r="470" spans="16:25">
      <c r="P470" s="1" t="str">
        <f t="shared" si="13"/>
        <v/>
      </c>
      <c r="Q470" s="1" t="s">
        <v>423</v>
      </c>
      <c r="R470" s="1" t="s">
        <v>26</v>
      </c>
      <c r="S470" s="1" t="s">
        <v>27</v>
      </c>
      <c r="T470" s="1" t="s">
        <v>28</v>
      </c>
      <c r="U470" s="1" t="s">
        <v>424</v>
      </c>
      <c r="W470" s="1" t="str">
        <f>IF($N$11="ENTER INITIALS","",IF(V470="","INVALID",IF(V470&lt;33,"VALID","INVALID")))</f>
        <v/>
      </c>
      <c r="X470" s="5" t="e" cm="1">
        <f t="array" ref="X470">_xlfn.IFS(W470="VALID",1,W470="INVALID",0,W470="NO AMP",0)</f>
        <v>#N/A</v>
      </c>
      <c r="Y470" s="10">
        <v>115</v>
      </c>
    </row>
    <row r="471" spans="16:25">
      <c r="P471" s="1" t="str">
        <f t="shared" si="13"/>
        <v/>
      </c>
      <c r="Q471" s="1" t="s">
        <v>423</v>
      </c>
      <c r="R471" s="1" t="s">
        <v>33</v>
      </c>
      <c r="S471" s="1" t="s">
        <v>34</v>
      </c>
      <c r="T471" s="1" t="s">
        <v>28</v>
      </c>
      <c r="U471" s="1" t="s">
        <v>424</v>
      </c>
      <c r="W471" s="1" t="str">
        <f>IF($N$11="ENTER INITIALS","",IF(V471="","NO",IF(V471&lt;33,"YES","NO")))</f>
        <v/>
      </c>
      <c r="X471" s="5" t="e" cm="1">
        <f t="array" ref="X471">_xlfn.IFS(W471="YES",1,W471="NO",0,W471="NO AMP",0)</f>
        <v>#N/A</v>
      </c>
      <c r="Y471" s="10">
        <v>115</v>
      </c>
    </row>
    <row r="472" spans="16:25">
      <c r="P472" s="1" t="str">
        <f t="shared" si="13"/>
        <v/>
      </c>
      <c r="Q472" s="1" t="s">
        <v>425</v>
      </c>
      <c r="R472" s="1" t="s">
        <v>26</v>
      </c>
      <c r="S472" s="1" t="s">
        <v>27</v>
      </c>
      <c r="T472" s="1" t="s">
        <v>28</v>
      </c>
      <c r="U472" s="1" t="s">
        <v>424</v>
      </c>
      <c r="W472" s="1" t="str">
        <f>IF($N$11="ENTER INITIALS","",IF(V472="","INVALID",IF(V472&lt;33,"VALID","INVALID")))</f>
        <v/>
      </c>
      <c r="X472" s="5" t="e" cm="1">
        <f t="array" ref="X472">_xlfn.IFS(W472="VALID",1,W472="INVALID",0,W472="NO AMP",0)</f>
        <v>#N/A</v>
      </c>
      <c r="Y472" s="10">
        <v>115</v>
      </c>
    </row>
    <row r="473" spans="16:25">
      <c r="P473" s="1" t="str">
        <f t="shared" si="13"/>
        <v/>
      </c>
      <c r="Q473" s="1" t="s">
        <v>425</v>
      </c>
      <c r="R473" s="1" t="s">
        <v>33</v>
      </c>
      <c r="S473" s="1" t="s">
        <v>34</v>
      </c>
      <c r="T473" s="1" t="s">
        <v>28</v>
      </c>
      <c r="U473" s="1" t="s">
        <v>424</v>
      </c>
      <c r="W473" s="1" t="str">
        <f>IF($N$11="ENTER INITIALS","",IF(V473="","NO",IF(V473&lt;33,"YES","NO")))</f>
        <v/>
      </c>
      <c r="X473" s="5" t="e" cm="1">
        <f t="array" ref="X473">_xlfn.IFS(W473="YES",1,W473="NO",0,W473="NO AMP",0)</f>
        <v>#N/A</v>
      </c>
      <c r="Y473" s="10">
        <v>115</v>
      </c>
    </row>
    <row r="474" spans="16:25">
      <c r="P474" s="1" t="str">
        <f t="shared" si="13"/>
        <v/>
      </c>
      <c r="Q474" s="1" t="s">
        <v>426</v>
      </c>
      <c r="R474" s="1" t="s">
        <v>26</v>
      </c>
      <c r="S474" s="1" t="s">
        <v>27</v>
      </c>
      <c r="T474" s="1" t="s">
        <v>28</v>
      </c>
      <c r="U474" s="1" t="s">
        <v>427</v>
      </c>
      <c r="W474" s="1" t="str">
        <f>IF($N$11="ENTER INITIALS","",IF(V474="","INVALID",IF(V474&lt;33,"VALID","INVALID")))</f>
        <v/>
      </c>
      <c r="X474" s="5" t="e" cm="1">
        <f t="array" ref="X474">_xlfn.IFS(W474="VALID",1,W474="INVALID",0,W474="NO AMP",0)</f>
        <v>#N/A</v>
      </c>
      <c r="Y474" s="10">
        <v>116</v>
      </c>
    </row>
    <row r="475" spans="16:25">
      <c r="P475" s="1" t="str">
        <f t="shared" si="13"/>
        <v/>
      </c>
      <c r="Q475" s="1" t="s">
        <v>426</v>
      </c>
      <c r="R475" s="1" t="s">
        <v>33</v>
      </c>
      <c r="S475" s="1" t="s">
        <v>34</v>
      </c>
      <c r="T475" s="1" t="s">
        <v>28</v>
      </c>
      <c r="U475" s="1" t="s">
        <v>427</v>
      </c>
      <c r="W475" s="1" t="str">
        <f>IF($N$11="ENTER INITIALS","",IF(V475="","NO",IF(V475&lt;33,"YES","NO")))</f>
        <v/>
      </c>
      <c r="X475" s="5" t="e" cm="1">
        <f t="array" ref="X475">_xlfn.IFS(W475="YES",1,W475="NO",0,W475="NO AMP",0)</f>
        <v>#N/A</v>
      </c>
      <c r="Y475" s="10">
        <v>116</v>
      </c>
    </row>
    <row r="476" spans="16:25">
      <c r="P476" s="1" t="str">
        <f t="shared" si="13"/>
        <v/>
      </c>
      <c r="Q476" s="1" t="s">
        <v>428</v>
      </c>
      <c r="R476" s="1" t="s">
        <v>26</v>
      </c>
      <c r="S476" s="1" t="s">
        <v>27</v>
      </c>
      <c r="T476" s="1" t="s">
        <v>28</v>
      </c>
      <c r="U476" s="1" t="s">
        <v>427</v>
      </c>
      <c r="W476" s="1" t="str">
        <f>IF($N$11="ENTER INITIALS","",IF(V476="","INVALID",IF(V476&lt;33,"VALID","INVALID")))</f>
        <v/>
      </c>
      <c r="X476" s="5" t="e" cm="1">
        <f t="array" ref="X476">_xlfn.IFS(W476="VALID",1,W476="INVALID",0,W476="NO AMP",0)</f>
        <v>#N/A</v>
      </c>
      <c r="Y476" s="10">
        <v>116</v>
      </c>
    </row>
    <row r="477" spans="16:25">
      <c r="P477" s="1" t="str">
        <f t="shared" si="13"/>
        <v/>
      </c>
      <c r="Q477" s="1" t="s">
        <v>428</v>
      </c>
      <c r="R477" s="1" t="s">
        <v>33</v>
      </c>
      <c r="S477" s="1" t="s">
        <v>34</v>
      </c>
      <c r="T477" s="1" t="s">
        <v>28</v>
      </c>
      <c r="U477" s="1" t="s">
        <v>427</v>
      </c>
      <c r="W477" s="1" t="str">
        <f>IF($N$11="ENTER INITIALS","",IF(V477="","NO",IF(V477&lt;33,"YES","NO")))</f>
        <v/>
      </c>
      <c r="X477" s="5" t="e" cm="1">
        <f t="array" ref="X477">_xlfn.IFS(W477="YES",1,W477="NO",0,W477="NO AMP",0)</f>
        <v>#N/A</v>
      </c>
      <c r="Y477" s="10">
        <v>116</v>
      </c>
    </row>
    <row r="478" spans="16:25">
      <c r="P478" s="1" t="str">
        <f t="shared" si="13"/>
        <v/>
      </c>
      <c r="Q478" s="1" t="s">
        <v>429</v>
      </c>
      <c r="R478" s="1" t="s">
        <v>26</v>
      </c>
      <c r="S478" s="1" t="s">
        <v>27</v>
      </c>
      <c r="T478" s="1" t="s">
        <v>28</v>
      </c>
      <c r="U478" s="1" t="s">
        <v>430</v>
      </c>
      <c r="W478" s="1" t="str">
        <f>IF($N$11="ENTER INITIALS","",IF(V478="","INVALID",IF(V478&lt;33,"VALID","INVALID")))</f>
        <v/>
      </c>
      <c r="X478" s="5" t="e" cm="1">
        <f t="array" ref="X478">_xlfn.IFS(W478="VALID",1,W478="INVALID",0,W478="NO AMP",0)</f>
        <v>#N/A</v>
      </c>
      <c r="Y478" s="10">
        <v>117</v>
      </c>
    </row>
    <row r="479" spans="16:25">
      <c r="P479" s="1" t="str">
        <f t="shared" si="13"/>
        <v/>
      </c>
      <c r="Q479" s="1" t="s">
        <v>429</v>
      </c>
      <c r="R479" s="1" t="s">
        <v>33</v>
      </c>
      <c r="S479" s="1" t="s">
        <v>34</v>
      </c>
      <c r="T479" s="1" t="s">
        <v>28</v>
      </c>
      <c r="U479" s="1" t="s">
        <v>430</v>
      </c>
      <c r="W479" s="1" t="str">
        <f>IF($N$11="ENTER INITIALS","",IF(V479="","NO",IF(V479&lt;33,"YES","NO")))</f>
        <v/>
      </c>
      <c r="X479" s="5" t="e" cm="1">
        <f t="array" ref="X479">_xlfn.IFS(W479="YES",1,W479="NO",0,W479="NO AMP",0)</f>
        <v>#N/A</v>
      </c>
      <c r="Y479" s="10">
        <v>117</v>
      </c>
    </row>
    <row r="480" spans="16:25">
      <c r="P480" s="1" t="str">
        <f t="shared" si="13"/>
        <v/>
      </c>
      <c r="Q480" s="1" t="s">
        <v>431</v>
      </c>
      <c r="R480" s="1" t="s">
        <v>26</v>
      </c>
      <c r="S480" s="1" t="s">
        <v>27</v>
      </c>
      <c r="T480" s="1" t="s">
        <v>28</v>
      </c>
      <c r="U480" s="1" t="s">
        <v>430</v>
      </c>
      <c r="W480" s="1" t="str">
        <f>IF($N$11="ENTER INITIALS","",IF(V480="","INVALID",IF(V480&lt;33,"VALID","INVALID")))</f>
        <v/>
      </c>
      <c r="X480" s="5" t="e" cm="1">
        <f t="array" ref="X480">_xlfn.IFS(W480="VALID",1,W480="INVALID",0,W480="NO AMP",0)</f>
        <v>#N/A</v>
      </c>
      <c r="Y480" s="10">
        <v>117</v>
      </c>
    </row>
    <row r="481" spans="16:25">
      <c r="P481" s="1" t="str">
        <f t="shared" si="13"/>
        <v/>
      </c>
      <c r="Q481" s="1" t="s">
        <v>431</v>
      </c>
      <c r="R481" s="1" t="s">
        <v>33</v>
      </c>
      <c r="S481" s="1" t="s">
        <v>34</v>
      </c>
      <c r="T481" s="1" t="s">
        <v>28</v>
      </c>
      <c r="U481" s="1" t="s">
        <v>430</v>
      </c>
      <c r="W481" s="1" t="str">
        <f>IF($N$11="ENTER INITIALS","",IF(V481="","NO",IF(V481&lt;33,"YES","NO")))</f>
        <v/>
      </c>
      <c r="X481" s="5" t="e" cm="1">
        <f t="array" ref="X481">_xlfn.IFS(W481="YES",1,W481="NO",0,W481="NO AMP",0)</f>
        <v>#N/A</v>
      </c>
      <c r="Y481" s="10">
        <v>117</v>
      </c>
    </row>
    <row r="482" spans="16:25">
      <c r="P482" s="1" t="str">
        <f t="shared" si="13"/>
        <v/>
      </c>
      <c r="Q482" s="1" t="s">
        <v>432</v>
      </c>
      <c r="R482" s="1" t="s">
        <v>26</v>
      </c>
      <c r="S482" s="1" t="s">
        <v>27</v>
      </c>
      <c r="T482" s="1" t="s">
        <v>28</v>
      </c>
      <c r="U482" s="1" t="s">
        <v>433</v>
      </c>
      <c r="W482" s="1" t="str">
        <f>IF($N$11="ENTER INITIALS","",IF(V482="","INVALID",IF(V482&lt;33,"VALID","INVALID")))</f>
        <v/>
      </c>
      <c r="X482" s="5" t="e" cm="1">
        <f t="array" ref="X482">_xlfn.IFS(W482="VALID",1,W482="INVALID",0,W482="NO AMP",0)</f>
        <v>#N/A</v>
      </c>
      <c r="Y482" s="10">
        <v>118</v>
      </c>
    </row>
    <row r="483" spans="16:25">
      <c r="P483" s="1" t="str">
        <f t="shared" si="13"/>
        <v/>
      </c>
      <c r="Q483" s="1" t="s">
        <v>432</v>
      </c>
      <c r="R483" s="1" t="s">
        <v>33</v>
      </c>
      <c r="S483" s="1" t="s">
        <v>34</v>
      </c>
      <c r="T483" s="1" t="s">
        <v>28</v>
      </c>
      <c r="U483" s="1" t="s">
        <v>433</v>
      </c>
      <c r="W483" s="1" t="str">
        <f>IF($N$11="ENTER INITIALS","",IF(V483="","NO",IF(V483&lt;33,"YES","NO")))</f>
        <v/>
      </c>
      <c r="X483" s="5" t="e" cm="1">
        <f t="array" ref="X483">_xlfn.IFS(W483="YES",1,W483="NO",0,W483="NO AMP",0)</f>
        <v>#N/A</v>
      </c>
      <c r="Y483" s="10">
        <v>118</v>
      </c>
    </row>
    <row r="484" spans="16:25">
      <c r="P484" s="1" t="str">
        <f t="shared" si="13"/>
        <v/>
      </c>
      <c r="Q484" s="1" t="s">
        <v>434</v>
      </c>
      <c r="R484" s="1" t="s">
        <v>26</v>
      </c>
      <c r="S484" s="1" t="s">
        <v>27</v>
      </c>
      <c r="T484" s="1" t="s">
        <v>28</v>
      </c>
      <c r="U484" s="1" t="s">
        <v>433</v>
      </c>
      <c r="W484" s="1" t="str">
        <f>IF($N$11="ENTER INITIALS","",IF(V484="","INVALID",IF(V484&lt;33,"VALID","INVALID")))</f>
        <v/>
      </c>
      <c r="X484" s="5" t="e" cm="1">
        <f t="array" ref="X484">_xlfn.IFS(W484="VALID",1,W484="INVALID",0,W484="NO AMP",0)</f>
        <v>#N/A</v>
      </c>
      <c r="Y484" s="10">
        <v>118</v>
      </c>
    </row>
    <row r="485" spans="16:25">
      <c r="P485" s="1" t="str">
        <f t="shared" si="13"/>
        <v/>
      </c>
      <c r="Q485" s="1" t="s">
        <v>434</v>
      </c>
      <c r="R485" s="1" t="s">
        <v>33</v>
      </c>
      <c r="S485" s="1" t="s">
        <v>34</v>
      </c>
      <c r="T485" s="1" t="s">
        <v>28</v>
      </c>
      <c r="U485" s="1" t="s">
        <v>433</v>
      </c>
      <c r="W485" s="1" t="str">
        <f>IF($N$11="ENTER INITIALS","",IF(V485="","NO",IF(V485&lt;33,"YES","NO")))</f>
        <v/>
      </c>
      <c r="X485" s="5" t="e" cm="1">
        <f t="array" ref="X485">_xlfn.IFS(W485="YES",1,W485="NO",0,W485="NO AMP",0)</f>
        <v>#N/A</v>
      </c>
      <c r="Y485" s="10">
        <v>118</v>
      </c>
    </row>
    <row r="486" spans="16:25">
      <c r="P486" s="1" t="str">
        <f t="shared" si="13"/>
        <v/>
      </c>
      <c r="Q486" s="1" t="s">
        <v>435</v>
      </c>
      <c r="R486" s="1" t="s">
        <v>26</v>
      </c>
      <c r="S486" s="1" t="s">
        <v>27</v>
      </c>
      <c r="T486" s="1" t="s">
        <v>28</v>
      </c>
      <c r="U486" s="1" t="s">
        <v>436</v>
      </c>
      <c r="W486" s="1" t="str">
        <f>IF($N$11="ENTER INITIALS","",IF(V486="","INVALID",IF(V486&lt;33,"VALID","INVALID")))</f>
        <v/>
      </c>
      <c r="X486" s="5" t="e" cm="1">
        <f t="array" ref="X486">_xlfn.IFS(W486="VALID",1,W486="INVALID",0,W486="NO AMP",0)</f>
        <v>#N/A</v>
      </c>
      <c r="Y486" s="10">
        <v>119</v>
      </c>
    </row>
    <row r="487" spans="16:25">
      <c r="P487" s="1" t="str">
        <f t="shared" si="13"/>
        <v/>
      </c>
      <c r="Q487" s="1" t="s">
        <v>435</v>
      </c>
      <c r="R487" s="1" t="s">
        <v>33</v>
      </c>
      <c r="S487" s="1" t="s">
        <v>34</v>
      </c>
      <c r="T487" s="1" t="s">
        <v>28</v>
      </c>
      <c r="U487" s="1" t="s">
        <v>436</v>
      </c>
      <c r="W487" s="1" t="str">
        <f>IF($N$11="ENTER INITIALS","",IF(V487="","NO",IF(V487&lt;33,"YES","NO")))</f>
        <v/>
      </c>
      <c r="X487" s="5" t="e" cm="1">
        <f t="array" ref="X487">_xlfn.IFS(W487="YES",1,W487="NO",0,W487="NO AMP",0)</f>
        <v>#N/A</v>
      </c>
      <c r="Y487" s="10">
        <v>119</v>
      </c>
    </row>
    <row r="488" spans="16:25">
      <c r="P488" s="1" t="str">
        <f t="shared" si="13"/>
        <v/>
      </c>
      <c r="Q488" s="1" t="s">
        <v>437</v>
      </c>
      <c r="R488" s="1" t="s">
        <v>26</v>
      </c>
      <c r="S488" s="1" t="s">
        <v>27</v>
      </c>
      <c r="T488" s="1" t="s">
        <v>28</v>
      </c>
      <c r="U488" s="1" t="s">
        <v>436</v>
      </c>
      <c r="W488" s="1" t="str">
        <f>IF($N$11="ENTER INITIALS","",IF(V488="","INVALID",IF(V488&lt;33,"VALID","INVALID")))</f>
        <v/>
      </c>
      <c r="X488" s="5" t="e" cm="1">
        <f t="array" ref="X488">_xlfn.IFS(W488="VALID",1,W488="INVALID",0,W488="NO AMP",0)</f>
        <v>#N/A</v>
      </c>
      <c r="Y488" s="10">
        <v>119</v>
      </c>
    </row>
    <row r="489" spans="16:25">
      <c r="P489" s="1" t="str">
        <f t="shared" si="13"/>
        <v/>
      </c>
      <c r="Q489" s="1" t="s">
        <v>437</v>
      </c>
      <c r="R489" s="1" t="s">
        <v>33</v>
      </c>
      <c r="S489" s="1" t="s">
        <v>34</v>
      </c>
      <c r="T489" s="1" t="s">
        <v>28</v>
      </c>
      <c r="U489" s="1" t="s">
        <v>436</v>
      </c>
      <c r="W489" s="1" t="str">
        <f>IF($N$11="ENTER INITIALS","",IF(V489="","NO",IF(V489&lt;33,"YES","NO")))</f>
        <v/>
      </c>
      <c r="X489" s="5" t="e" cm="1">
        <f t="array" ref="X489">_xlfn.IFS(W489="YES",1,W489="NO",0,W489="NO AMP",0)</f>
        <v>#N/A</v>
      </c>
      <c r="Y489" s="10">
        <v>119</v>
      </c>
    </row>
    <row r="490" spans="16:25">
      <c r="P490" s="1" t="str">
        <f t="shared" si="13"/>
        <v/>
      </c>
      <c r="Q490" s="1" t="s">
        <v>438</v>
      </c>
      <c r="R490" s="1" t="s">
        <v>26</v>
      </c>
      <c r="S490" s="1" t="s">
        <v>27</v>
      </c>
      <c r="T490" s="1" t="s">
        <v>28</v>
      </c>
      <c r="U490" s="1" t="s">
        <v>439</v>
      </c>
      <c r="W490" s="1" t="str">
        <f>IF($N$11="ENTER INITIALS","",IF(V490="","INVALID",IF(V490&lt;33,"VALID","INVALID")))</f>
        <v/>
      </c>
      <c r="X490" s="5" t="e" cm="1">
        <f t="array" ref="X490">_xlfn.IFS(W490="VALID",1,W490="INVALID",0,W490="NO AMP",0)</f>
        <v>#N/A</v>
      </c>
      <c r="Y490" s="10">
        <v>120</v>
      </c>
    </row>
    <row r="491" spans="16:25">
      <c r="P491" s="1" t="str">
        <f t="shared" si="13"/>
        <v/>
      </c>
      <c r="Q491" s="1" t="s">
        <v>438</v>
      </c>
      <c r="R491" s="1" t="s">
        <v>33</v>
      </c>
      <c r="S491" s="1" t="s">
        <v>34</v>
      </c>
      <c r="T491" s="1" t="s">
        <v>28</v>
      </c>
      <c r="U491" s="1" t="s">
        <v>439</v>
      </c>
      <c r="W491" s="1" t="str">
        <f>IF($N$11="ENTER INITIALS","",IF(V491="","NO",IF(V491&lt;33,"YES","NO")))</f>
        <v/>
      </c>
      <c r="X491" s="5" t="e" cm="1">
        <f t="array" ref="X491">_xlfn.IFS(W491="YES",1,W491="NO",0,W491="NO AMP",0)</f>
        <v>#N/A</v>
      </c>
      <c r="Y491" s="10">
        <v>120</v>
      </c>
    </row>
    <row r="492" spans="16:25">
      <c r="P492" s="1" t="str">
        <f t="shared" si="13"/>
        <v/>
      </c>
      <c r="Q492" s="1" t="s">
        <v>440</v>
      </c>
      <c r="R492" s="1" t="s">
        <v>26</v>
      </c>
      <c r="S492" s="1" t="s">
        <v>27</v>
      </c>
      <c r="T492" s="1" t="s">
        <v>28</v>
      </c>
      <c r="U492" s="1" t="s">
        <v>439</v>
      </c>
      <c r="W492" s="1" t="str">
        <f>IF($N$11="ENTER INITIALS","",IF(V492="","INVALID",IF(V492&lt;33,"VALID","INVALID")))</f>
        <v/>
      </c>
      <c r="X492" s="5" t="e" cm="1">
        <f t="array" ref="X492">_xlfn.IFS(W492="VALID",1,W492="INVALID",0,W492="NO AMP",0)</f>
        <v>#N/A</v>
      </c>
      <c r="Y492" s="10">
        <v>120</v>
      </c>
    </row>
    <row r="493" spans="16:25">
      <c r="P493" s="1" t="str">
        <f t="shared" si="13"/>
        <v/>
      </c>
      <c r="Q493" s="1" t="s">
        <v>440</v>
      </c>
      <c r="R493" s="1" t="s">
        <v>33</v>
      </c>
      <c r="S493" s="1" t="s">
        <v>34</v>
      </c>
      <c r="T493" s="1" t="s">
        <v>28</v>
      </c>
      <c r="U493" s="1" t="s">
        <v>439</v>
      </c>
      <c r="W493" s="1" t="str">
        <f>IF($N$11="ENTER INITIALS","",IF(V493="","NO",IF(V493&lt;33,"YES","NO")))</f>
        <v/>
      </c>
      <c r="X493" s="5" t="e" cm="1">
        <f t="array" ref="X493">_xlfn.IFS(W493="YES",1,W493="NO",0,W493="NO AMP",0)</f>
        <v>#N/A</v>
      </c>
      <c r="Y493" s="10">
        <v>120</v>
      </c>
    </row>
    <row r="494" spans="16:25">
      <c r="P494" s="1" t="str">
        <f t="shared" si="13"/>
        <v/>
      </c>
      <c r="Q494" s="1" t="s">
        <v>441</v>
      </c>
      <c r="R494" s="1" t="s">
        <v>26</v>
      </c>
      <c r="S494" s="1" t="s">
        <v>27</v>
      </c>
      <c r="T494" s="1" t="s">
        <v>28</v>
      </c>
      <c r="U494" s="1" t="s">
        <v>442</v>
      </c>
      <c r="W494" s="1" t="str">
        <f>IF($N$11="ENTER INITIALS","",IF(V494="","INVALID",IF(V494&lt;33,"VALID","INVALID")))</f>
        <v/>
      </c>
      <c r="X494" s="5" t="e" cm="1">
        <f t="array" ref="X494">_xlfn.IFS(W494="VALID",1,W494="INVALID",0,W494="NO AMP",0)</f>
        <v>#N/A</v>
      </c>
      <c r="Y494" s="10">
        <v>121</v>
      </c>
    </row>
    <row r="495" spans="16:25">
      <c r="P495" s="1" t="str">
        <f t="shared" si="13"/>
        <v/>
      </c>
      <c r="Q495" s="1" t="s">
        <v>441</v>
      </c>
      <c r="R495" s="1" t="s">
        <v>33</v>
      </c>
      <c r="S495" s="1" t="s">
        <v>34</v>
      </c>
      <c r="T495" s="1" t="s">
        <v>28</v>
      </c>
      <c r="U495" s="1" t="s">
        <v>442</v>
      </c>
      <c r="W495" s="1" t="str">
        <f>IF($N$11="ENTER INITIALS","",IF(V495="","NO",IF(V495&lt;33,"YES","NO")))</f>
        <v/>
      </c>
      <c r="X495" s="5" t="e" cm="1">
        <f t="array" ref="X495">_xlfn.IFS(W495="YES",1,W495="NO",0,W495="NO AMP",0)</f>
        <v>#N/A</v>
      </c>
      <c r="Y495" s="10">
        <v>121</v>
      </c>
    </row>
    <row r="496" spans="16:25">
      <c r="P496" s="1" t="str">
        <f t="shared" si="13"/>
        <v/>
      </c>
      <c r="Q496" s="1" t="s">
        <v>443</v>
      </c>
      <c r="R496" s="1" t="s">
        <v>26</v>
      </c>
      <c r="S496" s="1" t="s">
        <v>27</v>
      </c>
      <c r="T496" s="1" t="s">
        <v>28</v>
      </c>
      <c r="U496" s="1" t="s">
        <v>442</v>
      </c>
      <c r="W496" s="1" t="str">
        <f>IF($N$11="ENTER INITIALS","",IF(V496="","INVALID",IF(V496&lt;33,"VALID","INVALID")))</f>
        <v/>
      </c>
      <c r="X496" s="5" t="e" cm="1">
        <f t="array" ref="X496">_xlfn.IFS(W496="VALID",1,W496="INVALID",0,W496="NO AMP",0)</f>
        <v>#N/A</v>
      </c>
      <c r="Y496" s="10">
        <v>121</v>
      </c>
    </row>
    <row r="497" spans="16:25">
      <c r="P497" s="1" t="str">
        <f t="shared" si="13"/>
        <v/>
      </c>
      <c r="Q497" s="1" t="s">
        <v>443</v>
      </c>
      <c r="R497" s="1" t="s">
        <v>33</v>
      </c>
      <c r="S497" s="1" t="s">
        <v>34</v>
      </c>
      <c r="T497" s="1" t="s">
        <v>28</v>
      </c>
      <c r="U497" s="1" t="s">
        <v>442</v>
      </c>
      <c r="W497" s="1" t="str">
        <f>IF($N$11="ENTER INITIALS","",IF(V497="","NO",IF(V497&lt;33,"YES","NO")))</f>
        <v/>
      </c>
      <c r="X497" s="5" t="e" cm="1">
        <f t="array" ref="X497">_xlfn.IFS(W497="YES",1,W497="NO",0,W497="NO AMP",0)</f>
        <v>#N/A</v>
      </c>
      <c r="Y497" s="10">
        <v>121</v>
      </c>
    </row>
    <row r="498" spans="16:25">
      <c r="P498" s="1" t="str">
        <f t="shared" si="13"/>
        <v/>
      </c>
      <c r="Q498" s="1" t="s">
        <v>444</v>
      </c>
      <c r="R498" s="1" t="s">
        <v>26</v>
      </c>
      <c r="S498" s="1" t="s">
        <v>27</v>
      </c>
      <c r="T498" s="1" t="s">
        <v>28</v>
      </c>
      <c r="U498" s="1" t="s">
        <v>445</v>
      </c>
      <c r="W498" s="1" t="str">
        <f>IF($N$11="ENTER INITIALS","",IF(V498="","INVALID",IF(V498&lt;33,"VALID","INVALID")))</f>
        <v/>
      </c>
      <c r="X498" s="5" t="e" cm="1">
        <f t="array" ref="X498">_xlfn.IFS(W498="VALID",1,W498="INVALID",0,W498="NO AMP",0)</f>
        <v>#N/A</v>
      </c>
      <c r="Y498" s="10">
        <v>122</v>
      </c>
    </row>
    <row r="499" spans="16:25">
      <c r="P499" s="1" t="str">
        <f t="shared" si="13"/>
        <v/>
      </c>
      <c r="Q499" s="1" t="s">
        <v>444</v>
      </c>
      <c r="R499" s="1" t="s">
        <v>33</v>
      </c>
      <c r="S499" s="1" t="s">
        <v>34</v>
      </c>
      <c r="T499" s="1" t="s">
        <v>28</v>
      </c>
      <c r="U499" s="1" t="s">
        <v>445</v>
      </c>
      <c r="W499" s="1" t="str">
        <f>IF($N$11="ENTER INITIALS","",IF(V499="","NO",IF(V499&lt;33,"YES","NO")))</f>
        <v/>
      </c>
      <c r="X499" s="5" t="e" cm="1">
        <f t="array" ref="X499">_xlfn.IFS(W499="YES",1,W499="NO",0,W499="NO AMP",0)</f>
        <v>#N/A</v>
      </c>
      <c r="Y499" s="10">
        <v>122</v>
      </c>
    </row>
    <row r="500" spans="16:25">
      <c r="P500" s="1" t="str">
        <f t="shared" si="13"/>
        <v/>
      </c>
      <c r="Q500" s="1" t="s">
        <v>446</v>
      </c>
      <c r="R500" s="1" t="s">
        <v>26</v>
      </c>
      <c r="S500" s="1" t="s">
        <v>27</v>
      </c>
      <c r="T500" s="1" t="s">
        <v>28</v>
      </c>
      <c r="U500" s="1" t="s">
        <v>445</v>
      </c>
      <c r="W500" s="1" t="str">
        <f>IF($N$11="ENTER INITIALS","",IF(V500="","INVALID",IF(V500&lt;33,"VALID","INVALID")))</f>
        <v/>
      </c>
      <c r="X500" s="5" t="e" cm="1">
        <f t="array" ref="X500">_xlfn.IFS(W500="VALID",1,W500="INVALID",0,W500="NO AMP",0)</f>
        <v>#N/A</v>
      </c>
      <c r="Y500" s="10">
        <v>122</v>
      </c>
    </row>
    <row r="501" spans="16:25">
      <c r="P501" s="1" t="str">
        <f t="shared" si="13"/>
        <v/>
      </c>
      <c r="Q501" s="1" t="s">
        <v>446</v>
      </c>
      <c r="R501" s="1" t="s">
        <v>33</v>
      </c>
      <c r="S501" s="1" t="s">
        <v>34</v>
      </c>
      <c r="T501" s="1" t="s">
        <v>28</v>
      </c>
      <c r="U501" s="1" t="s">
        <v>445</v>
      </c>
      <c r="W501" s="1" t="str">
        <f>IF($N$11="ENTER INITIALS","",IF(V501="","NO",IF(V501&lt;33,"YES","NO")))</f>
        <v/>
      </c>
      <c r="X501" s="5" t="e" cm="1">
        <f t="array" ref="X501">_xlfn.IFS(W501="YES",1,W501="NO",0,W501="NO AMP",0)</f>
        <v>#N/A</v>
      </c>
      <c r="Y501" s="10">
        <v>122</v>
      </c>
    </row>
    <row r="502" spans="16:25">
      <c r="P502" s="1" t="str">
        <f t="shared" si="13"/>
        <v/>
      </c>
      <c r="Q502" s="1" t="s">
        <v>447</v>
      </c>
      <c r="R502" s="1" t="s">
        <v>26</v>
      </c>
      <c r="S502" s="1" t="s">
        <v>27</v>
      </c>
      <c r="T502" s="1" t="s">
        <v>28</v>
      </c>
      <c r="U502" s="1" t="s">
        <v>448</v>
      </c>
      <c r="W502" s="1" t="str">
        <f>IF($N$11="ENTER INITIALS","",IF(V502="","INVALID",IF(V502&lt;33,"VALID","INVALID")))</f>
        <v/>
      </c>
      <c r="X502" s="5" t="e" cm="1">
        <f t="array" ref="X502">_xlfn.IFS(W502="VALID",1,W502="INVALID",0,W502="NO AMP",0)</f>
        <v>#N/A</v>
      </c>
      <c r="Y502" s="10">
        <v>123</v>
      </c>
    </row>
    <row r="503" spans="16:25">
      <c r="P503" s="1" t="str">
        <f t="shared" si="13"/>
        <v/>
      </c>
      <c r="Q503" s="1" t="s">
        <v>447</v>
      </c>
      <c r="R503" s="1" t="s">
        <v>33</v>
      </c>
      <c r="S503" s="1" t="s">
        <v>34</v>
      </c>
      <c r="T503" s="1" t="s">
        <v>28</v>
      </c>
      <c r="U503" s="1" t="s">
        <v>448</v>
      </c>
      <c r="W503" s="1" t="str">
        <f>IF($N$11="ENTER INITIALS","",IF(V503="","NO",IF(V503&lt;33,"YES","NO")))</f>
        <v/>
      </c>
      <c r="X503" s="5" t="e" cm="1">
        <f t="array" ref="X503">_xlfn.IFS(W503="YES",1,W503="NO",0,W503="NO AMP",0)</f>
        <v>#N/A</v>
      </c>
      <c r="Y503" s="10">
        <v>123</v>
      </c>
    </row>
    <row r="504" spans="16:25">
      <c r="P504" s="1" t="str">
        <f t="shared" si="13"/>
        <v/>
      </c>
      <c r="Q504" s="1" t="s">
        <v>449</v>
      </c>
      <c r="R504" s="1" t="s">
        <v>26</v>
      </c>
      <c r="S504" s="1" t="s">
        <v>27</v>
      </c>
      <c r="T504" s="1" t="s">
        <v>28</v>
      </c>
      <c r="U504" s="1" t="s">
        <v>448</v>
      </c>
      <c r="W504" s="1" t="str">
        <f>IF($N$11="ENTER INITIALS","",IF(V504="","INVALID",IF(V504&lt;33,"VALID","INVALID")))</f>
        <v/>
      </c>
      <c r="X504" s="5" t="e" cm="1">
        <f t="array" ref="X504">_xlfn.IFS(W504="VALID",1,W504="INVALID",0,W504="NO AMP",0)</f>
        <v>#N/A</v>
      </c>
      <c r="Y504" s="10">
        <v>123</v>
      </c>
    </row>
    <row r="505" spans="16:25">
      <c r="P505" s="1" t="str">
        <f t="shared" si="13"/>
        <v/>
      </c>
      <c r="Q505" s="1" t="s">
        <v>449</v>
      </c>
      <c r="R505" s="1" t="s">
        <v>33</v>
      </c>
      <c r="S505" s="1" t="s">
        <v>34</v>
      </c>
      <c r="T505" s="1" t="s">
        <v>28</v>
      </c>
      <c r="U505" s="1" t="s">
        <v>448</v>
      </c>
      <c r="W505" s="1" t="str">
        <f>IF($N$11="ENTER INITIALS","",IF(V505="","NO",IF(V505&lt;33,"YES","NO")))</f>
        <v/>
      </c>
      <c r="X505" s="5" t="e" cm="1">
        <f t="array" ref="X505">_xlfn.IFS(W505="YES",1,W505="NO",0,W505="NO AMP",0)</f>
        <v>#N/A</v>
      </c>
      <c r="Y505" s="10">
        <v>123</v>
      </c>
    </row>
    <row r="506" spans="16:25">
      <c r="P506" s="1" t="str">
        <f t="shared" si="13"/>
        <v/>
      </c>
      <c r="Q506" s="1" t="s">
        <v>450</v>
      </c>
      <c r="R506" s="1" t="s">
        <v>26</v>
      </c>
      <c r="S506" s="1" t="s">
        <v>27</v>
      </c>
      <c r="T506" s="1" t="s">
        <v>28</v>
      </c>
      <c r="U506" s="1" t="s">
        <v>451</v>
      </c>
      <c r="W506" s="1" t="str">
        <f>IF($N$11="ENTER INITIALS","",IF(V506="","INVALID",IF(V506&lt;33,"VALID","INVALID")))</f>
        <v/>
      </c>
      <c r="X506" s="5" t="e" cm="1">
        <f t="array" ref="X506">_xlfn.IFS(W506="VALID",1,W506="INVALID",0,W506="NO AMP",0)</f>
        <v>#N/A</v>
      </c>
      <c r="Y506" s="10">
        <v>124</v>
      </c>
    </row>
    <row r="507" spans="16:25">
      <c r="P507" s="1" t="str">
        <f t="shared" si="13"/>
        <v/>
      </c>
      <c r="Q507" s="1" t="s">
        <v>450</v>
      </c>
      <c r="R507" s="1" t="s">
        <v>33</v>
      </c>
      <c r="S507" s="1" t="s">
        <v>34</v>
      </c>
      <c r="T507" s="1" t="s">
        <v>28</v>
      </c>
      <c r="U507" s="1" t="s">
        <v>451</v>
      </c>
      <c r="W507" s="1" t="str">
        <f>IF($N$11="ENTER INITIALS","",IF(V507="","NO",IF(V507&lt;33,"YES","NO")))</f>
        <v/>
      </c>
      <c r="X507" s="5" t="e" cm="1">
        <f t="array" ref="X507">_xlfn.IFS(W507="YES",1,W507="NO",0,W507="NO AMP",0)</f>
        <v>#N/A</v>
      </c>
      <c r="Y507" s="10">
        <v>124</v>
      </c>
    </row>
    <row r="508" spans="16:25">
      <c r="P508" s="1" t="str">
        <f t="shared" si="13"/>
        <v/>
      </c>
      <c r="Q508" s="1" t="s">
        <v>452</v>
      </c>
      <c r="R508" s="1" t="s">
        <v>26</v>
      </c>
      <c r="S508" s="1" t="s">
        <v>27</v>
      </c>
      <c r="T508" s="1" t="s">
        <v>28</v>
      </c>
      <c r="U508" s="1" t="s">
        <v>451</v>
      </c>
      <c r="W508" s="1" t="str">
        <f>IF($N$11="ENTER INITIALS","",IF(V508="","INVALID",IF(V508&lt;33,"VALID","INVALID")))</f>
        <v/>
      </c>
      <c r="X508" s="5" t="e" cm="1">
        <f t="array" ref="X508">_xlfn.IFS(W508="VALID",1,W508="INVALID",0,W508="NO AMP",0)</f>
        <v>#N/A</v>
      </c>
      <c r="Y508" s="10">
        <v>124</v>
      </c>
    </row>
    <row r="509" spans="16:25">
      <c r="P509" s="1" t="str">
        <f t="shared" si="13"/>
        <v/>
      </c>
      <c r="Q509" s="1" t="s">
        <v>452</v>
      </c>
      <c r="R509" s="1" t="s">
        <v>33</v>
      </c>
      <c r="S509" s="1" t="s">
        <v>34</v>
      </c>
      <c r="T509" s="1" t="s">
        <v>28</v>
      </c>
      <c r="U509" s="1" t="s">
        <v>451</v>
      </c>
      <c r="W509" s="1" t="str">
        <f>IF($N$11="ENTER INITIALS","",IF(V509="","NO",IF(V509&lt;33,"YES","NO")))</f>
        <v/>
      </c>
      <c r="X509" s="5" t="e" cm="1">
        <f t="array" ref="X509">_xlfn.IFS(W509="YES",1,W509="NO",0,W509="NO AMP",0)</f>
        <v>#N/A</v>
      </c>
      <c r="Y509" s="10">
        <v>124</v>
      </c>
    </row>
    <row r="510" spans="16:25">
      <c r="P510" s="1" t="str">
        <f t="shared" si="13"/>
        <v/>
      </c>
      <c r="Q510" s="1" t="s">
        <v>453</v>
      </c>
      <c r="R510" s="1" t="s">
        <v>26</v>
      </c>
      <c r="S510" s="1" t="s">
        <v>27</v>
      </c>
      <c r="T510" s="1" t="s">
        <v>28</v>
      </c>
      <c r="U510" s="1" t="s">
        <v>454</v>
      </c>
      <c r="W510" s="1" t="str">
        <f>IF($N$11="ENTER INITIALS","",IF(V510="","INVALID",IF(V510&lt;33,"VALID","INVALID")))</f>
        <v/>
      </c>
      <c r="X510" s="5" t="e" cm="1">
        <f t="array" ref="X510">_xlfn.IFS(W510="VALID",1,W510="INVALID",0,W510="NO AMP",0)</f>
        <v>#N/A</v>
      </c>
      <c r="Y510" s="10">
        <v>125</v>
      </c>
    </row>
    <row r="511" spans="16:25">
      <c r="P511" s="1" t="str">
        <f t="shared" si="13"/>
        <v/>
      </c>
      <c r="Q511" s="1" t="s">
        <v>453</v>
      </c>
      <c r="R511" s="1" t="s">
        <v>33</v>
      </c>
      <c r="S511" s="1" t="s">
        <v>34</v>
      </c>
      <c r="T511" s="1" t="s">
        <v>28</v>
      </c>
      <c r="U511" s="1" t="s">
        <v>454</v>
      </c>
      <c r="W511" s="1" t="str">
        <f>IF($N$11="ENTER INITIALS","",IF(V511="","NO",IF(V511&lt;33,"YES","NO")))</f>
        <v/>
      </c>
      <c r="X511" s="5" t="e" cm="1">
        <f t="array" ref="X511">_xlfn.IFS(W511="YES",1,W511="NO",0,W511="NO AMP",0)</f>
        <v>#N/A</v>
      </c>
      <c r="Y511" s="10">
        <v>125</v>
      </c>
    </row>
    <row r="512" spans="16:25">
      <c r="P512" s="1" t="str">
        <f t="shared" si="13"/>
        <v/>
      </c>
      <c r="Q512" s="1" t="s">
        <v>455</v>
      </c>
      <c r="R512" s="1" t="s">
        <v>26</v>
      </c>
      <c r="S512" s="1" t="s">
        <v>27</v>
      </c>
      <c r="T512" s="1" t="s">
        <v>28</v>
      </c>
      <c r="U512" s="1" t="s">
        <v>454</v>
      </c>
      <c r="W512" s="1" t="str">
        <f>IF($N$11="ENTER INITIALS","",IF(V512="","INVALID",IF(V512&lt;33,"VALID","INVALID")))</f>
        <v/>
      </c>
      <c r="X512" s="5" t="e" cm="1">
        <f t="array" ref="X512">_xlfn.IFS(W512="VALID",1,W512="INVALID",0,W512="NO AMP",0)</f>
        <v>#N/A</v>
      </c>
      <c r="Y512" s="10">
        <v>125</v>
      </c>
    </row>
    <row r="513" spans="16:25">
      <c r="P513" s="1" t="str">
        <f t="shared" si="13"/>
        <v/>
      </c>
      <c r="Q513" s="1" t="s">
        <v>455</v>
      </c>
      <c r="R513" s="1" t="s">
        <v>33</v>
      </c>
      <c r="S513" s="1" t="s">
        <v>34</v>
      </c>
      <c r="T513" s="1" t="s">
        <v>28</v>
      </c>
      <c r="U513" s="1" t="s">
        <v>454</v>
      </c>
      <c r="W513" s="1" t="str">
        <f>IF($N$11="ENTER INITIALS","",IF(V513="","NO",IF(V513&lt;33,"YES","NO")))</f>
        <v/>
      </c>
      <c r="X513" s="5" t="e" cm="1">
        <f t="array" ref="X513">_xlfn.IFS(W513="YES",1,W513="NO",0,W513="NO AMP",0)</f>
        <v>#N/A</v>
      </c>
      <c r="Y513" s="10">
        <v>125</v>
      </c>
    </row>
    <row r="514" spans="16:25">
      <c r="P514" s="1" t="str">
        <f t="shared" si="13"/>
        <v/>
      </c>
      <c r="Q514" s="1" t="s">
        <v>456</v>
      </c>
      <c r="R514" s="1" t="s">
        <v>26</v>
      </c>
      <c r="S514" s="1" t="s">
        <v>27</v>
      </c>
      <c r="T514" s="1" t="s">
        <v>28</v>
      </c>
      <c r="U514" s="1" t="s">
        <v>457</v>
      </c>
      <c r="W514" s="1" t="str">
        <f>IF($N$11="ENTER INITIALS","",IF(V514="","INVALID",IF(V514&lt;33,"VALID","INVALID")))</f>
        <v/>
      </c>
      <c r="X514" s="5" t="e" cm="1">
        <f t="array" ref="X514">_xlfn.IFS(W514="VALID",1,W514="INVALID",0,W514="NO AMP",0)</f>
        <v>#N/A</v>
      </c>
      <c r="Y514" s="10">
        <v>126</v>
      </c>
    </row>
    <row r="515" spans="16:25">
      <c r="P515" s="1" t="str">
        <f t="shared" si="13"/>
        <v/>
      </c>
      <c r="Q515" s="1" t="s">
        <v>456</v>
      </c>
      <c r="R515" s="1" t="s">
        <v>33</v>
      </c>
      <c r="S515" s="1" t="s">
        <v>34</v>
      </c>
      <c r="T515" s="1" t="s">
        <v>28</v>
      </c>
      <c r="U515" s="1" t="s">
        <v>457</v>
      </c>
      <c r="W515" s="1" t="str">
        <f>IF($N$11="ENTER INITIALS","",IF(V515="","NO",IF(V515&lt;33,"YES","NO")))</f>
        <v/>
      </c>
      <c r="X515" s="5" t="e" cm="1">
        <f t="array" ref="X515">_xlfn.IFS(W515="YES",1,W515="NO",0,W515="NO AMP",0)</f>
        <v>#N/A</v>
      </c>
      <c r="Y515" s="10">
        <v>126</v>
      </c>
    </row>
    <row r="516" spans="16:25">
      <c r="P516" s="1" t="str">
        <f t="shared" si="13"/>
        <v/>
      </c>
      <c r="Q516" s="1" t="s">
        <v>458</v>
      </c>
      <c r="R516" s="1" t="s">
        <v>26</v>
      </c>
      <c r="S516" s="1" t="s">
        <v>27</v>
      </c>
      <c r="T516" s="1" t="s">
        <v>28</v>
      </c>
      <c r="U516" s="1" t="s">
        <v>457</v>
      </c>
      <c r="W516" s="1" t="str">
        <f>IF($N$11="ENTER INITIALS","",IF(V516="","INVALID",IF(V516&lt;33,"VALID","INVALID")))</f>
        <v/>
      </c>
      <c r="X516" s="5" t="e" cm="1">
        <f t="array" ref="X516">_xlfn.IFS(W516="VALID",1,W516="INVALID",0,W516="NO AMP",0)</f>
        <v>#N/A</v>
      </c>
      <c r="Y516" s="10">
        <v>126</v>
      </c>
    </row>
    <row r="517" spans="16:25">
      <c r="P517" s="1" t="str">
        <f t="shared" si="13"/>
        <v/>
      </c>
      <c r="Q517" s="1" t="s">
        <v>458</v>
      </c>
      <c r="R517" s="1" t="s">
        <v>33</v>
      </c>
      <c r="S517" s="1" t="s">
        <v>34</v>
      </c>
      <c r="T517" s="1" t="s">
        <v>28</v>
      </c>
      <c r="U517" s="1" t="s">
        <v>457</v>
      </c>
      <c r="W517" s="1" t="str">
        <f>IF($N$11="ENTER INITIALS","",IF(V517="","NO",IF(V517&lt;33,"YES","NO")))</f>
        <v/>
      </c>
      <c r="X517" s="5" t="e" cm="1">
        <f t="array" ref="X517">_xlfn.IFS(W517="YES",1,W517="NO",0,W517="NO AMP",0)</f>
        <v>#N/A</v>
      </c>
      <c r="Y517" s="10">
        <v>126</v>
      </c>
    </row>
    <row r="518" spans="16:25">
      <c r="P518" s="1" t="str">
        <f t="shared" si="13"/>
        <v/>
      </c>
      <c r="Q518" s="1" t="s">
        <v>459</v>
      </c>
      <c r="R518" s="1" t="s">
        <v>26</v>
      </c>
      <c r="S518" s="1" t="s">
        <v>27</v>
      </c>
      <c r="T518" s="1" t="s">
        <v>28</v>
      </c>
      <c r="U518" s="1" t="s">
        <v>460</v>
      </c>
      <c r="W518" s="1" t="str">
        <f>IF($N$11="ENTER INITIALS","",IF(V518="","INVALID",IF(V518&lt;33,"VALID","INVALID")))</f>
        <v/>
      </c>
      <c r="X518" s="5" t="e" cm="1">
        <f t="array" ref="X518">_xlfn.IFS(W518="VALID",1,W518="INVALID",0,W518="NO AMP",0)</f>
        <v>#N/A</v>
      </c>
      <c r="Y518" s="10">
        <v>127</v>
      </c>
    </row>
    <row r="519" spans="16:25">
      <c r="P519" s="1" t="str">
        <f t="shared" si="13"/>
        <v/>
      </c>
      <c r="Q519" s="1" t="s">
        <v>459</v>
      </c>
      <c r="R519" s="1" t="s">
        <v>33</v>
      </c>
      <c r="S519" s="1" t="s">
        <v>34</v>
      </c>
      <c r="T519" s="1" t="s">
        <v>28</v>
      </c>
      <c r="U519" s="1" t="s">
        <v>460</v>
      </c>
      <c r="W519" s="1" t="str">
        <f>IF($N$11="ENTER INITIALS","",IF(V519="","NO",IF(V519&lt;33,"YES","NO")))</f>
        <v/>
      </c>
      <c r="X519" s="5" t="e" cm="1">
        <f t="array" ref="X519">_xlfn.IFS(W519="YES",1,W519="NO",0,W519="NO AMP",0)</f>
        <v>#N/A</v>
      </c>
      <c r="Y519" s="10">
        <v>127</v>
      </c>
    </row>
    <row r="520" spans="16:25">
      <c r="P520" s="1" t="str">
        <f t="shared" si="13"/>
        <v/>
      </c>
      <c r="Q520" s="1" t="s">
        <v>461</v>
      </c>
      <c r="R520" s="1" t="s">
        <v>26</v>
      </c>
      <c r="S520" s="1" t="s">
        <v>27</v>
      </c>
      <c r="T520" s="1" t="s">
        <v>28</v>
      </c>
      <c r="U520" s="1" t="s">
        <v>460</v>
      </c>
      <c r="W520" s="1" t="str">
        <f>IF($N$11="ENTER INITIALS","",IF(V520="","INVALID",IF(V520&lt;33,"VALID","INVALID")))</f>
        <v/>
      </c>
      <c r="X520" s="5" t="e" cm="1">
        <f t="array" ref="X520">_xlfn.IFS(W520="VALID",1,W520="INVALID",0,W520="NO AMP",0)</f>
        <v>#N/A</v>
      </c>
      <c r="Y520" s="10">
        <v>127</v>
      </c>
    </row>
    <row r="521" spans="16:25">
      <c r="P521" s="1" t="str">
        <f t="shared" si="13"/>
        <v/>
      </c>
      <c r="Q521" s="1" t="s">
        <v>461</v>
      </c>
      <c r="R521" s="1" t="s">
        <v>33</v>
      </c>
      <c r="S521" s="1" t="s">
        <v>34</v>
      </c>
      <c r="T521" s="1" t="s">
        <v>28</v>
      </c>
      <c r="U521" s="1" t="s">
        <v>460</v>
      </c>
      <c r="W521" s="1" t="str">
        <f>IF($N$11="ENTER INITIALS","",IF(V521="","NO",IF(V521&lt;33,"YES","NO")))</f>
        <v/>
      </c>
      <c r="X521" s="5" t="e" cm="1">
        <f t="array" ref="X521">_xlfn.IFS(W521="YES",1,W521="NO",0,W521="NO AMP",0)</f>
        <v>#N/A</v>
      </c>
      <c r="Y521" s="10">
        <v>127</v>
      </c>
    </row>
    <row r="522" spans="16:25">
      <c r="P522" s="1" t="str">
        <f t="shared" si="13"/>
        <v/>
      </c>
      <c r="Q522" s="1" t="s">
        <v>462</v>
      </c>
      <c r="R522" s="1" t="s">
        <v>26</v>
      </c>
      <c r="S522" s="1" t="s">
        <v>27</v>
      </c>
      <c r="T522" s="1" t="s">
        <v>28</v>
      </c>
      <c r="U522" s="1" t="s">
        <v>463</v>
      </c>
      <c r="W522" s="1" t="str">
        <f>IF($N$11="ENTER INITIALS","",IF(V522="","INVALID",IF(V522&lt;33,"VALID","INVALID")))</f>
        <v/>
      </c>
      <c r="X522" s="5" t="e" cm="1">
        <f t="array" ref="X522">_xlfn.IFS(W522="VALID",1,W522="INVALID",0,W522="NO AMP",0)</f>
        <v>#N/A</v>
      </c>
      <c r="Y522" s="10">
        <v>128</v>
      </c>
    </row>
    <row r="523" spans="16:25">
      <c r="P523" s="1" t="str">
        <f t="shared" si="13"/>
        <v/>
      </c>
      <c r="Q523" s="1" t="s">
        <v>462</v>
      </c>
      <c r="R523" s="1" t="s">
        <v>33</v>
      </c>
      <c r="S523" s="1" t="s">
        <v>34</v>
      </c>
      <c r="T523" s="1" t="s">
        <v>28</v>
      </c>
      <c r="U523" s="1" t="s">
        <v>463</v>
      </c>
      <c r="W523" s="1" t="str">
        <f>IF($N$11="ENTER INITIALS","",IF(V523="","NO",IF(V523&lt;33,"YES","NO")))</f>
        <v/>
      </c>
      <c r="X523" s="5" t="e" cm="1">
        <f t="array" ref="X523">_xlfn.IFS(W523="YES",1,W523="NO",0,W523="NO AMP",0)</f>
        <v>#N/A</v>
      </c>
      <c r="Y523" s="10">
        <v>128</v>
      </c>
    </row>
    <row r="524" spans="16:25">
      <c r="P524" s="1" t="str">
        <f t="shared" si="13"/>
        <v/>
      </c>
      <c r="Q524" s="1" t="s">
        <v>464</v>
      </c>
      <c r="R524" s="1" t="s">
        <v>26</v>
      </c>
      <c r="S524" s="1" t="s">
        <v>27</v>
      </c>
      <c r="T524" s="1" t="s">
        <v>28</v>
      </c>
      <c r="U524" s="1" t="s">
        <v>463</v>
      </c>
      <c r="W524" s="1" t="str">
        <f>IF($N$11="ENTER INITIALS","",IF(V524="","INVALID",IF(V524&lt;33,"VALID","INVALID")))</f>
        <v/>
      </c>
      <c r="X524" s="5" t="e" cm="1">
        <f t="array" ref="X524">_xlfn.IFS(W524="VALID",1,W524="INVALID",0,W524="NO AMP",0)</f>
        <v>#N/A</v>
      </c>
      <c r="Y524" s="10">
        <v>128</v>
      </c>
    </row>
    <row r="525" spans="16:25">
      <c r="P525" s="1" t="str">
        <f t="shared" si="13"/>
        <v/>
      </c>
      <c r="Q525" s="1" t="s">
        <v>464</v>
      </c>
      <c r="R525" s="1" t="s">
        <v>33</v>
      </c>
      <c r="S525" s="1" t="s">
        <v>34</v>
      </c>
      <c r="T525" s="1" t="s">
        <v>28</v>
      </c>
      <c r="U525" s="1" t="s">
        <v>463</v>
      </c>
      <c r="W525" s="1" t="str">
        <f>IF($N$11="ENTER INITIALS","",IF(V525="","NO",IF(V525&lt;33,"YES","NO")))</f>
        <v/>
      </c>
      <c r="X525" s="5" t="e" cm="1">
        <f t="array" ref="X525">_xlfn.IFS(W525="YES",1,W525="NO",0,W525="NO AMP",0)</f>
        <v>#N/A</v>
      </c>
      <c r="Y525" s="10">
        <v>128</v>
      </c>
    </row>
    <row r="526" spans="16:25">
      <c r="P526" s="1" t="str">
        <f t="shared" si="13"/>
        <v/>
      </c>
      <c r="Q526" s="1" t="s">
        <v>465</v>
      </c>
      <c r="R526" s="1" t="s">
        <v>26</v>
      </c>
      <c r="S526" s="1" t="s">
        <v>27</v>
      </c>
      <c r="T526" s="1" t="s">
        <v>28</v>
      </c>
      <c r="U526" s="1" t="s">
        <v>466</v>
      </c>
      <c r="W526" s="1" t="str">
        <f>IF($N$11="ENTER INITIALS","",IF(V526="","INVALID",IF(V526&lt;33,"VALID","INVALID")))</f>
        <v/>
      </c>
      <c r="X526" s="5" t="e" cm="1">
        <f t="array" ref="X526">_xlfn.IFS(W526="VALID",1,W526="INVALID",0,W526="NO AMP",0)</f>
        <v>#N/A</v>
      </c>
      <c r="Y526" s="10">
        <v>129</v>
      </c>
    </row>
    <row r="527" spans="16:25">
      <c r="P527" s="1" t="str">
        <f t="shared" ref="P527:P590" si="14">IF(VLOOKUP(Y527,$B$2:$D$190,3,FALSE)="","",VLOOKUP(Y527,$B$2:$D$190,3,FALSE))</f>
        <v/>
      </c>
      <c r="Q527" s="1" t="s">
        <v>465</v>
      </c>
      <c r="R527" s="1" t="s">
        <v>33</v>
      </c>
      <c r="S527" s="1" t="s">
        <v>34</v>
      </c>
      <c r="T527" s="1" t="s">
        <v>28</v>
      </c>
      <c r="U527" s="1" t="s">
        <v>466</v>
      </c>
      <c r="W527" s="1" t="str">
        <f>IF($N$11="ENTER INITIALS","",IF(V527="","NO",IF(V527&lt;33,"YES","NO")))</f>
        <v/>
      </c>
      <c r="X527" s="5" t="e" cm="1">
        <f t="array" ref="X527">_xlfn.IFS(W527="YES",1,W527="NO",0,W527="NO AMP",0)</f>
        <v>#N/A</v>
      </c>
      <c r="Y527" s="10">
        <v>129</v>
      </c>
    </row>
    <row r="528" spans="16:25">
      <c r="P528" s="1" t="str">
        <f t="shared" si="14"/>
        <v/>
      </c>
      <c r="Q528" s="1" t="s">
        <v>467</v>
      </c>
      <c r="R528" s="1" t="s">
        <v>26</v>
      </c>
      <c r="S528" s="1" t="s">
        <v>27</v>
      </c>
      <c r="T528" s="1" t="s">
        <v>28</v>
      </c>
      <c r="U528" s="1" t="s">
        <v>466</v>
      </c>
      <c r="W528" s="1" t="str">
        <f>IF($N$11="ENTER INITIALS","",IF(V528="","INVALID",IF(V528&lt;33,"VALID","INVALID")))</f>
        <v/>
      </c>
      <c r="X528" s="5" t="e" cm="1">
        <f t="array" ref="X528">_xlfn.IFS(W528="VALID",1,W528="INVALID",0,W528="NO AMP",0)</f>
        <v>#N/A</v>
      </c>
      <c r="Y528" s="10">
        <v>129</v>
      </c>
    </row>
    <row r="529" spans="16:25">
      <c r="P529" s="1" t="str">
        <f t="shared" si="14"/>
        <v/>
      </c>
      <c r="Q529" s="1" t="s">
        <v>467</v>
      </c>
      <c r="R529" s="1" t="s">
        <v>33</v>
      </c>
      <c r="S529" s="1" t="s">
        <v>34</v>
      </c>
      <c r="T529" s="1" t="s">
        <v>28</v>
      </c>
      <c r="U529" s="1" t="s">
        <v>466</v>
      </c>
      <c r="W529" s="1" t="str">
        <f>IF($N$11="ENTER INITIALS","",IF(V529="","NO",IF(V529&lt;33,"YES","NO")))</f>
        <v/>
      </c>
      <c r="X529" s="5" t="e" cm="1">
        <f t="array" ref="X529">_xlfn.IFS(W529="YES",1,W529="NO",0,W529="NO AMP",0)</f>
        <v>#N/A</v>
      </c>
      <c r="Y529" s="10">
        <v>129</v>
      </c>
    </row>
    <row r="530" spans="16:25">
      <c r="P530" s="1" t="str">
        <f t="shared" si="14"/>
        <v/>
      </c>
      <c r="Q530" s="1" t="s">
        <v>468</v>
      </c>
      <c r="R530" s="1" t="s">
        <v>26</v>
      </c>
      <c r="S530" s="1" t="s">
        <v>27</v>
      </c>
      <c r="T530" s="1" t="s">
        <v>28</v>
      </c>
      <c r="U530" s="1" t="s">
        <v>469</v>
      </c>
      <c r="W530" s="1" t="str">
        <f>IF($N$11="ENTER INITIALS","",IF(V530="","INVALID",IF(V530&lt;33,"VALID","INVALID")))</f>
        <v/>
      </c>
      <c r="X530" s="5" t="e" cm="1">
        <f t="array" ref="X530">_xlfn.IFS(W530="VALID",1,W530="INVALID",0,W530="NO AMP",0)</f>
        <v>#N/A</v>
      </c>
      <c r="Y530" s="10">
        <v>130</v>
      </c>
    </row>
    <row r="531" spans="16:25">
      <c r="P531" s="1" t="str">
        <f t="shared" si="14"/>
        <v/>
      </c>
      <c r="Q531" s="1" t="s">
        <v>468</v>
      </c>
      <c r="R531" s="1" t="s">
        <v>33</v>
      </c>
      <c r="S531" s="1" t="s">
        <v>34</v>
      </c>
      <c r="T531" s="1" t="s">
        <v>28</v>
      </c>
      <c r="U531" s="1" t="s">
        <v>469</v>
      </c>
      <c r="W531" s="1" t="str">
        <f>IF($N$11="ENTER INITIALS","",IF(V531="","NO",IF(V531&lt;33,"YES","NO")))</f>
        <v/>
      </c>
      <c r="X531" s="5" t="e" cm="1">
        <f t="array" ref="X531">_xlfn.IFS(W531="YES",1,W531="NO",0,W531="NO AMP",0)</f>
        <v>#N/A</v>
      </c>
      <c r="Y531" s="10">
        <v>130</v>
      </c>
    </row>
    <row r="532" spans="16:25">
      <c r="P532" s="1" t="str">
        <f t="shared" si="14"/>
        <v/>
      </c>
      <c r="Q532" s="1" t="s">
        <v>470</v>
      </c>
      <c r="R532" s="1" t="s">
        <v>26</v>
      </c>
      <c r="S532" s="1" t="s">
        <v>27</v>
      </c>
      <c r="T532" s="1" t="s">
        <v>28</v>
      </c>
      <c r="U532" s="1" t="s">
        <v>469</v>
      </c>
      <c r="W532" s="1" t="str">
        <f>IF($N$11="ENTER INITIALS","",IF(V532="","INVALID",IF(V532&lt;33,"VALID","INVALID")))</f>
        <v/>
      </c>
      <c r="X532" s="5" t="e" cm="1">
        <f t="array" ref="X532">_xlfn.IFS(W532="VALID",1,W532="INVALID",0,W532="NO AMP",0)</f>
        <v>#N/A</v>
      </c>
      <c r="Y532" s="10">
        <v>130</v>
      </c>
    </row>
    <row r="533" spans="16:25">
      <c r="P533" s="1" t="str">
        <f t="shared" si="14"/>
        <v/>
      </c>
      <c r="Q533" s="1" t="s">
        <v>470</v>
      </c>
      <c r="R533" s="1" t="s">
        <v>33</v>
      </c>
      <c r="S533" s="1" t="s">
        <v>34</v>
      </c>
      <c r="T533" s="1" t="s">
        <v>28</v>
      </c>
      <c r="U533" s="1" t="s">
        <v>469</v>
      </c>
      <c r="W533" s="1" t="str">
        <f>IF($N$11="ENTER INITIALS","",IF(V533="","NO",IF(V533&lt;33,"YES","NO")))</f>
        <v/>
      </c>
      <c r="X533" s="5" t="e" cm="1">
        <f t="array" ref="X533">_xlfn.IFS(W533="YES",1,W533="NO",0,W533="NO AMP",0)</f>
        <v>#N/A</v>
      </c>
      <c r="Y533" s="10">
        <v>130</v>
      </c>
    </row>
    <row r="534" spans="16:25">
      <c r="P534" s="1" t="str">
        <f t="shared" si="14"/>
        <v/>
      </c>
      <c r="Q534" s="1" t="s">
        <v>471</v>
      </c>
      <c r="R534" s="1" t="s">
        <v>26</v>
      </c>
      <c r="S534" s="1" t="s">
        <v>27</v>
      </c>
      <c r="T534" s="1" t="s">
        <v>28</v>
      </c>
      <c r="U534" s="1" t="s">
        <v>472</v>
      </c>
      <c r="W534" s="1" t="str">
        <f>IF($N$11="ENTER INITIALS","",IF(V534="","INVALID",IF(V534&lt;33,"VALID","INVALID")))</f>
        <v/>
      </c>
      <c r="X534" s="5" t="e" cm="1">
        <f t="array" ref="X534">_xlfn.IFS(W534="VALID",1,W534="INVALID",0,W534="NO AMP",0)</f>
        <v>#N/A</v>
      </c>
      <c r="Y534" s="10">
        <v>131</v>
      </c>
    </row>
    <row r="535" spans="16:25">
      <c r="P535" s="1" t="str">
        <f t="shared" si="14"/>
        <v/>
      </c>
      <c r="Q535" s="1" t="s">
        <v>471</v>
      </c>
      <c r="R535" s="1" t="s">
        <v>33</v>
      </c>
      <c r="S535" s="1" t="s">
        <v>34</v>
      </c>
      <c r="T535" s="1" t="s">
        <v>28</v>
      </c>
      <c r="U535" s="1" t="s">
        <v>472</v>
      </c>
      <c r="W535" s="1" t="str">
        <f>IF($N$11="ENTER INITIALS","",IF(V535="","NO",IF(V535&lt;33,"YES","NO")))</f>
        <v/>
      </c>
      <c r="X535" s="5" t="e" cm="1">
        <f t="array" ref="X535">_xlfn.IFS(W535="YES",1,W535="NO",0,W535="NO AMP",0)</f>
        <v>#N/A</v>
      </c>
      <c r="Y535" s="10">
        <v>131</v>
      </c>
    </row>
    <row r="536" spans="16:25">
      <c r="P536" s="1" t="str">
        <f t="shared" si="14"/>
        <v/>
      </c>
      <c r="Q536" s="1" t="s">
        <v>473</v>
      </c>
      <c r="R536" s="1" t="s">
        <v>26</v>
      </c>
      <c r="S536" s="1" t="s">
        <v>27</v>
      </c>
      <c r="T536" s="1" t="s">
        <v>28</v>
      </c>
      <c r="U536" s="1" t="s">
        <v>472</v>
      </c>
      <c r="W536" s="1" t="str">
        <f>IF($N$11="ENTER INITIALS","",IF(V536="","INVALID",IF(V536&lt;33,"VALID","INVALID")))</f>
        <v/>
      </c>
      <c r="X536" s="5" t="e" cm="1">
        <f t="array" ref="X536">_xlfn.IFS(W536="VALID",1,W536="INVALID",0,W536="NO AMP",0)</f>
        <v>#N/A</v>
      </c>
      <c r="Y536" s="10">
        <v>131</v>
      </c>
    </row>
    <row r="537" spans="16:25">
      <c r="P537" s="1" t="str">
        <f t="shared" si="14"/>
        <v/>
      </c>
      <c r="Q537" s="1" t="s">
        <v>473</v>
      </c>
      <c r="R537" s="1" t="s">
        <v>33</v>
      </c>
      <c r="S537" s="1" t="s">
        <v>34</v>
      </c>
      <c r="T537" s="1" t="s">
        <v>28</v>
      </c>
      <c r="U537" s="1" t="s">
        <v>472</v>
      </c>
      <c r="W537" s="1" t="str">
        <f>IF($N$11="ENTER INITIALS","",IF(V537="","NO",IF(V537&lt;33,"YES","NO")))</f>
        <v/>
      </c>
      <c r="X537" s="5" t="e" cm="1">
        <f t="array" ref="X537">_xlfn.IFS(W537="YES",1,W537="NO",0,W537="NO AMP",0)</f>
        <v>#N/A</v>
      </c>
      <c r="Y537" s="10">
        <v>131</v>
      </c>
    </row>
    <row r="538" spans="16:25">
      <c r="P538" s="1" t="str">
        <f t="shared" si="14"/>
        <v/>
      </c>
      <c r="Q538" s="1" t="s">
        <v>474</v>
      </c>
      <c r="R538" s="1" t="s">
        <v>26</v>
      </c>
      <c r="S538" s="1" t="s">
        <v>27</v>
      </c>
      <c r="T538" s="1" t="s">
        <v>28</v>
      </c>
      <c r="U538" s="1" t="s">
        <v>475</v>
      </c>
      <c r="W538" s="1" t="str">
        <f>IF($N$11="ENTER INITIALS","",IF(V538="","INVALID",IF(V538&lt;33,"VALID","INVALID")))</f>
        <v/>
      </c>
      <c r="X538" s="5" t="e" cm="1">
        <f t="array" ref="X538">_xlfn.IFS(W538="VALID",1,W538="INVALID",0,W538="NO AMP",0)</f>
        <v>#N/A</v>
      </c>
      <c r="Y538" s="10">
        <v>132</v>
      </c>
    </row>
    <row r="539" spans="16:25">
      <c r="P539" s="1" t="str">
        <f t="shared" si="14"/>
        <v/>
      </c>
      <c r="Q539" s="1" t="s">
        <v>474</v>
      </c>
      <c r="R539" s="1" t="s">
        <v>33</v>
      </c>
      <c r="S539" s="1" t="s">
        <v>34</v>
      </c>
      <c r="T539" s="1" t="s">
        <v>28</v>
      </c>
      <c r="U539" s="1" t="s">
        <v>475</v>
      </c>
      <c r="W539" s="1" t="str">
        <f>IF($N$11="ENTER INITIALS","",IF(V539="","NO",IF(V539&lt;33,"YES","NO")))</f>
        <v/>
      </c>
      <c r="X539" s="5" t="e" cm="1">
        <f t="array" ref="X539">_xlfn.IFS(W539="YES",1,W539="NO",0,W539="NO AMP",0)</f>
        <v>#N/A</v>
      </c>
      <c r="Y539" s="10">
        <v>132</v>
      </c>
    </row>
    <row r="540" spans="16:25">
      <c r="P540" s="1" t="str">
        <f t="shared" si="14"/>
        <v/>
      </c>
      <c r="Q540" s="1" t="s">
        <v>476</v>
      </c>
      <c r="R540" s="1" t="s">
        <v>26</v>
      </c>
      <c r="S540" s="1" t="s">
        <v>27</v>
      </c>
      <c r="T540" s="1" t="s">
        <v>28</v>
      </c>
      <c r="U540" s="1" t="s">
        <v>475</v>
      </c>
      <c r="W540" s="1" t="str">
        <f>IF($N$11="ENTER INITIALS","",IF(V540="","INVALID",IF(V540&lt;33,"VALID","INVALID")))</f>
        <v/>
      </c>
      <c r="X540" s="5" t="e" cm="1">
        <f t="array" ref="X540">_xlfn.IFS(W540="VALID",1,W540="INVALID",0,W540="NO AMP",0)</f>
        <v>#N/A</v>
      </c>
      <c r="Y540" s="10">
        <v>132</v>
      </c>
    </row>
    <row r="541" spans="16:25">
      <c r="P541" s="1" t="str">
        <f t="shared" si="14"/>
        <v/>
      </c>
      <c r="Q541" s="1" t="s">
        <v>476</v>
      </c>
      <c r="R541" s="1" t="s">
        <v>33</v>
      </c>
      <c r="S541" s="1" t="s">
        <v>34</v>
      </c>
      <c r="T541" s="1" t="s">
        <v>28</v>
      </c>
      <c r="U541" s="1" t="s">
        <v>475</v>
      </c>
      <c r="W541" s="1" t="str">
        <f>IF($N$11="ENTER INITIALS","",IF(V541="","NO",IF(V541&lt;33,"YES","NO")))</f>
        <v/>
      </c>
      <c r="X541" s="5" t="e" cm="1">
        <f t="array" ref="X541">_xlfn.IFS(W541="YES",1,W541="NO",0,W541="NO AMP",0)</f>
        <v>#N/A</v>
      </c>
      <c r="Y541" s="10">
        <v>132</v>
      </c>
    </row>
    <row r="542" spans="16:25">
      <c r="P542" s="1" t="str">
        <f t="shared" si="14"/>
        <v/>
      </c>
      <c r="Q542" s="1" t="s">
        <v>477</v>
      </c>
      <c r="R542" s="1" t="s">
        <v>26</v>
      </c>
      <c r="S542" s="1" t="s">
        <v>27</v>
      </c>
      <c r="T542" s="1" t="s">
        <v>28</v>
      </c>
      <c r="U542" s="1" t="s">
        <v>478</v>
      </c>
      <c r="W542" s="1" t="str">
        <f>IF($N$11="ENTER INITIALS","",IF(V542="","INVALID",IF(V542&lt;33,"VALID","INVALID")))</f>
        <v/>
      </c>
      <c r="X542" s="5" t="e" cm="1">
        <f t="array" ref="X542">_xlfn.IFS(W542="VALID",1,W542="INVALID",0,W542="NO AMP",0)</f>
        <v>#N/A</v>
      </c>
      <c r="Y542" s="10">
        <v>133</v>
      </c>
    </row>
    <row r="543" spans="16:25">
      <c r="P543" s="1" t="str">
        <f t="shared" si="14"/>
        <v/>
      </c>
      <c r="Q543" s="1" t="s">
        <v>477</v>
      </c>
      <c r="R543" s="1" t="s">
        <v>33</v>
      </c>
      <c r="S543" s="1" t="s">
        <v>34</v>
      </c>
      <c r="T543" s="1" t="s">
        <v>28</v>
      </c>
      <c r="U543" s="1" t="s">
        <v>478</v>
      </c>
      <c r="W543" s="1" t="str">
        <f>IF($N$11="ENTER INITIALS","",IF(V543="","NO",IF(V543&lt;33,"YES","NO")))</f>
        <v/>
      </c>
      <c r="X543" s="5" t="e" cm="1">
        <f t="array" ref="X543">_xlfn.IFS(W543="YES",1,W543="NO",0,W543="NO AMP",0)</f>
        <v>#N/A</v>
      </c>
      <c r="Y543" s="10">
        <v>133</v>
      </c>
    </row>
    <row r="544" spans="16:25">
      <c r="P544" s="1" t="str">
        <f t="shared" si="14"/>
        <v/>
      </c>
      <c r="Q544" s="1" t="s">
        <v>479</v>
      </c>
      <c r="R544" s="1" t="s">
        <v>26</v>
      </c>
      <c r="S544" s="1" t="s">
        <v>27</v>
      </c>
      <c r="T544" s="1" t="s">
        <v>28</v>
      </c>
      <c r="U544" s="1" t="s">
        <v>478</v>
      </c>
      <c r="W544" s="1" t="str">
        <f>IF($N$11="ENTER INITIALS","",IF(V544="","INVALID",IF(V544&lt;33,"VALID","INVALID")))</f>
        <v/>
      </c>
      <c r="X544" s="5" t="e" cm="1">
        <f t="array" ref="X544">_xlfn.IFS(W544="VALID",1,W544="INVALID",0,W544="NO AMP",0)</f>
        <v>#N/A</v>
      </c>
      <c r="Y544" s="10">
        <v>133</v>
      </c>
    </row>
    <row r="545" spans="16:25">
      <c r="P545" s="1" t="str">
        <f t="shared" si="14"/>
        <v/>
      </c>
      <c r="Q545" s="1" t="s">
        <v>479</v>
      </c>
      <c r="R545" s="1" t="s">
        <v>33</v>
      </c>
      <c r="S545" s="1" t="s">
        <v>34</v>
      </c>
      <c r="T545" s="1" t="s">
        <v>28</v>
      </c>
      <c r="U545" s="1" t="s">
        <v>478</v>
      </c>
      <c r="W545" s="1" t="str">
        <f>IF($N$11="ENTER INITIALS","",IF(V545="","NO",IF(V545&lt;33,"YES","NO")))</f>
        <v/>
      </c>
      <c r="X545" s="5" t="e" cm="1">
        <f t="array" ref="X545">_xlfn.IFS(W545="YES",1,W545="NO",0,W545="NO AMP",0)</f>
        <v>#N/A</v>
      </c>
      <c r="Y545" s="10">
        <v>133</v>
      </c>
    </row>
    <row r="546" spans="16:25">
      <c r="P546" s="1" t="str">
        <f t="shared" si="14"/>
        <v/>
      </c>
      <c r="Q546" s="1" t="s">
        <v>480</v>
      </c>
      <c r="R546" s="1" t="s">
        <v>26</v>
      </c>
      <c r="S546" s="1" t="s">
        <v>27</v>
      </c>
      <c r="T546" s="1" t="s">
        <v>28</v>
      </c>
      <c r="U546" s="1" t="s">
        <v>481</v>
      </c>
      <c r="W546" s="1" t="str">
        <f>IF($N$11="ENTER INITIALS","",IF(V546="","INVALID",IF(V546&lt;33,"VALID","INVALID")))</f>
        <v/>
      </c>
      <c r="X546" s="5" t="e" cm="1">
        <f t="array" ref="X546">_xlfn.IFS(W546="VALID",1,W546="INVALID",0,W546="NO AMP",0)</f>
        <v>#N/A</v>
      </c>
      <c r="Y546" s="10">
        <v>134</v>
      </c>
    </row>
    <row r="547" spans="16:25">
      <c r="P547" s="1" t="str">
        <f t="shared" si="14"/>
        <v/>
      </c>
      <c r="Q547" s="1" t="s">
        <v>480</v>
      </c>
      <c r="R547" s="1" t="s">
        <v>33</v>
      </c>
      <c r="S547" s="1" t="s">
        <v>34</v>
      </c>
      <c r="T547" s="1" t="s">
        <v>28</v>
      </c>
      <c r="U547" s="1" t="s">
        <v>481</v>
      </c>
      <c r="W547" s="1" t="str">
        <f>IF($N$11="ENTER INITIALS","",IF(V547="","NO",IF(V547&lt;33,"YES","NO")))</f>
        <v/>
      </c>
      <c r="X547" s="5" t="e" cm="1">
        <f t="array" ref="X547">_xlfn.IFS(W547="YES",1,W547="NO",0,W547="NO AMP",0)</f>
        <v>#N/A</v>
      </c>
      <c r="Y547" s="10">
        <v>134</v>
      </c>
    </row>
    <row r="548" spans="16:25">
      <c r="P548" s="1" t="str">
        <f t="shared" si="14"/>
        <v/>
      </c>
      <c r="Q548" s="1" t="s">
        <v>482</v>
      </c>
      <c r="R548" s="1" t="s">
        <v>26</v>
      </c>
      <c r="S548" s="1" t="s">
        <v>27</v>
      </c>
      <c r="T548" s="1" t="s">
        <v>28</v>
      </c>
      <c r="U548" s="1" t="s">
        <v>481</v>
      </c>
      <c r="W548" s="1" t="str">
        <f>IF($N$11="ENTER INITIALS","",IF(V548="","INVALID",IF(V548&lt;33,"VALID","INVALID")))</f>
        <v/>
      </c>
      <c r="X548" s="5" t="e" cm="1">
        <f t="array" ref="X548">_xlfn.IFS(W548="VALID",1,W548="INVALID",0,W548="NO AMP",0)</f>
        <v>#N/A</v>
      </c>
      <c r="Y548" s="10">
        <v>134</v>
      </c>
    </row>
    <row r="549" spans="16:25">
      <c r="P549" s="1" t="str">
        <f t="shared" si="14"/>
        <v/>
      </c>
      <c r="Q549" s="1" t="s">
        <v>482</v>
      </c>
      <c r="R549" s="1" t="s">
        <v>33</v>
      </c>
      <c r="S549" s="1" t="s">
        <v>34</v>
      </c>
      <c r="T549" s="1" t="s">
        <v>28</v>
      </c>
      <c r="U549" s="1" t="s">
        <v>481</v>
      </c>
      <c r="W549" s="1" t="str">
        <f>IF($N$11="ENTER INITIALS","",IF(V549="","NO",IF(V549&lt;33,"YES","NO")))</f>
        <v/>
      </c>
      <c r="X549" s="5" t="e" cm="1">
        <f t="array" ref="X549">_xlfn.IFS(W549="YES",1,W549="NO",0,W549="NO AMP",0)</f>
        <v>#N/A</v>
      </c>
      <c r="Y549" s="10">
        <v>134</v>
      </c>
    </row>
    <row r="550" spans="16:25">
      <c r="P550" s="1" t="str">
        <f t="shared" si="14"/>
        <v/>
      </c>
      <c r="Q550" s="1" t="s">
        <v>483</v>
      </c>
      <c r="R550" s="1" t="s">
        <v>26</v>
      </c>
      <c r="S550" s="1" t="s">
        <v>27</v>
      </c>
      <c r="T550" s="1" t="s">
        <v>28</v>
      </c>
      <c r="U550" s="1" t="s">
        <v>484</v>
      </c>
      <c r="W550" s="1" t="str">
        <f>IF($N$11="ENTER INITIALS","",IF(V550="","INVALID",IF(V550&lt;33,"VALID","INVALID")))</f>
        <v/>
      </c>
      <c r="X550" s="5" t="e" cm="1">
        <f t="array" ref="X550">_xlfn.IFS(W550="VALID",1,W550="INVALID",0,W550="NO AMP",0)</f>
        <v>#N/A</v>
      </c>
      <c r="Y550" s="10">
        <v>135</v>
      </c>
    </row>
    <row r="551" spans="16:25">
      <c r="P551" s="1" t="str">
        <f t="shared" si="14"/>
        <v/>
      </c>
      <c r="Q551" s="1" t="s">
        <v>483</v>
      </c>
      <c r="R551" s="1" t="s">
        <v>33</v>
      </c>
      <c r="S551" s="1" t="s">
        <v>34</v>
      </c>
      <c r="T551" s="1" t="s">
        <v>28</v>
      </c>
      <c r="U551" s="1" t="s">
        <v>484</v>
      </c>
      <c r="W551" s="1" t="str">
        <f>IF($N$11="ENTER INITIALS","",IF(V551="","NO",IF(V551&lt;33,"YES","NO")))</f>
        <v/>
      </c>
      <c r="X551" s="5" t="e" cm="1">
        <f t="array" ref="X551">_xlfn.IFS(W551="YES",1,W551="NO",0,W551="NO AMP",0)</f>
        <v>#N/A</v>
      </c>
      <c r="Y551" s="10">
        <v>135</v>
      </c>
    </row>
    <row r="552" spans="16:25">
      <c r="P552" s="1" t="str">
        <f t="shared" si="14"/>
        <v/>
      </c>
      <c r="Q552" s="1" t="s">
        <v>485</v>
      </c>
      <c r="R552" s="1" t="s">
        <v>26</v>
      </c>
      <c r="S552" s="1" t="s">
        <v>27</v>
      </c>
      <c r="T552" s="1" t="s">
        <v>28</v>
      </c>
      <c r="U552" s="1" t="s">
        <v>484</v>
      </c>
      <c r="W552" s="1" t="str">
        <f>IF($N$11="ENTER INITIALS","",IF(V552="","INVALID",IF(V552&lt;33,"VALID","INVALID")))</f>
        <v/>
      </c>
      <c r="X552" s="5" t="e" cm="1">
        <f t="array" ref="X552">_xlfn.IFS(W552="VALID",1,W552="INVALID",0,W552="NO AMP",0)</f>
        <v>#N/A</v>
      </c>
      <c r="Y552" s="10">
        <v>135</v>
      </c>
    </row>
    <row r="553" spans="16:25">
      <c r="P553" s="1" t="str">
        <f t="shared" si="14"/>
        <v/>
      </c>
      <c r="Q553" s="1" t="s">
        <v>485</v>
      </c>
      <c r="R553" s="1" t="s">
        <v>33</v>
      </c>
      <c r="S553" s="1" t="s">
        <v>34</v>
      </c>
      <c r="T553" s="1" t="s">
        <v>28</v>
      </c>
      <c r="U553" s="1" t="s">
        <v>484</v>
      </c>
      <c r="W553" s="1" t="str">
        <f>IF($N$11="ENTER INITIALS","",IF(V553="","NO",IF(V553&lt;33,"YES","NO")))</f>
        <v/>
      </c>
      <c r="X553" s="5" t="e" cm="1">
        <f t="array" ref="X553">_xlfn.IFS(W553="YES",1,W553="NO",0,W553="NO AMP",0)</f>
        <v>#N/A</v>
      </c>
      <c r="Y553" s="10">
        <v>135</v>
      </c>
    </row>
    <row r="554" spans="16:25">
      <c r="P554" s="1" t="str">
        <f t="shared" si="14"/>
        <v/>
      </c>
      <c r="Q554" s="1" t="s">
        <v>486</v>
      </c>
      <c r="R554" s="1" t="s">
        <v>26</v>
      </c>
      <c r="S554" s="1" t="s">
        <v>27</v>
      </c>
      <c r="T554" s="1" t="s">
        <v>28</v>
      </c>
      <c r="U554" s="1" t="s">
        <v>487</v>
      </c>
      <c r="W554" s="1" t="str">
        <f>IF($N$11="ENTER INITIALS","",IF(V554="","INVALID",IF(V554&lt;33,"VALID","INVALID")))</f>
        <v/>
      </c>
      <c r="X554" s="5" t="e" cm="1">
        <f t="array" ref="X554">_xlfn.IFS(W554="VALID",1,W554="INVALID",0,W554="NO AMP",0)</f>
        <v>#N/A</v>
      </c>
      <c r="Y554" s="10">
        <v>136</v>
      </c>
    </row>
    <row r="555" spans="16:25">
      <c r="P555" s="1" t="str">
        <f t="shared" si="14"/>
        <v/>
      </c>
      <c r="Q555" s="1" t="s">
        <v>486</v>
      </c>
      <c r="R555" s="1" t="s">
        <v>33</v>
      </c>
      <c r="S555" s="1" t="s">
        <v>34</v>
      </c>
      <c r="T555" s="1" t="s">
        <v>28</v>
      </c>
      <c r="U555" s="1" t="s">
        <v>487</v>
      </c>
      <c r="W555" s="1" t="str">
        <f>IF($N$11="ENTER INITIALS","",IF(V555="","NO",IF(V555&lt;33,"YES","NO")))</f>
        <v/>
      </c>
      <c r="X555" s="5" t="e" cm="1">
        <f t="array" ref="X555">_xlfn.IFS(W555="YES",1,W555="NO",0,W555="NO AMP",0)</f>
        <v>#N/A</v>
      </c>
      <c r="Y555" s="10">
        <v>136</v>
      </c>
    </row>
    <row r="556" spans="16:25">
      <c r="P556" s="1" t="str">
        <f t="shared" si="14"/>
        <v/>
      </c>
      <c r="Q556" s="1" t="s">
        <v>488</v>
      </c>
      <c r="R556" s="1" t="s">
        <v>26</v>
      </c>
      <c r="S556" s="1" t="s">
        <v>27</v>
      </c>
      <c r="T556" s="1" t="s">
        <v>28</v>
      </c>
      <c r="U556" s="1" t="s">
        <v>487</v>
      </c>
      <c r="W556" s="1" t="str">
        <f>IF($N$11="ENTER INITIALS","",IF(V556="","INVALID",IF(V556&lt;33,"VALID","INVALID")))</f>
        <v/>
      </c>
      <c r="X556" s="5" t="e" cm="1">
        <f t="array" ref="X556">_xlfn.IFS(W556="VALID",1,W556="INVALID",0,W556="NO AMP",0)</f>
        <v>#N/A</v>
      </c>
      <c r="Y556" s="10">
        <v>136</v>
      </c>
    </row>
    <row r="557" spans="16:25">
      <c r="P557" s="1" t="str">
        <f t="shared" si="14"/>
        <v/>
      </c>
      <c r="Q557" s="1" t="s">
        <v>488</v>
      </c>
      <c r="R557" s="1" t="s">
        <v>33</v>
      </c>
      <c r="S557" s="1" t="s">
        <v>34</v>
      </c>
      <c r="T557" s="1" t="s">
        <v>28</v>
      </c>
      <c r="U557" s="1" t="s">
        <v>487</v>
      </c>
      <c r="W557" s="1" t="str">
        <f>IF($N$11="ENTER INITIALS","",IF(V557="","NO",IF(V557&lt;33,"YES","NO")))</f>
        <v/>
      </c>
      <c r="X557" s="5" t="e" cm="1">
        <f t="array" ref="X557">_xlfn.IFS(W557="YES",1,W557="NO",0,W557="NO AMP",0)</f>
        <v>#N/A</v>
      </c>
      <c r="Y557" s="10">
        <v>136</v>
      </c>
    </row>
    <row r="558" spans="16:25">
      <c r="P558" s="1" t="str">
        <f t="shared" si="14"/>
        <v/>
      </c>
      <c r="Q558" s="1" t="s">
        <v>489</v>
      </c>
      <c r="R558" s="1" t="s">
        <v>26</v>
      </c>
      <c r="S558" s="1" t="s">
        <v>27</v>
      </c>
      <c r="T558" s="1" t="s">
        <v>28</v>
      </c>
      <c r="U558" s="1" t="s">
        <v>490</v>
      </c>
      <c r="W558" s="1" t="str">
        <f>IF($N$11="ENTER INITIALS","",IF(V558="","INVALID",IF(V558&lt;33,"VALID","INVALID")))</f>
        <v/>
      </c>
      <c r="X558" s="5" t="e" cm="1">
        <f t="array" ref="X558">_xlfn.IFS(W558="VALID",1,W558="INVALID",0,W558="NO AMP",0)</f>
        <v>#N/A</v>
      </c>
      <c r="Y558" s="10">
        <v>137</v>
      </c>
    </row>
    <row r="559" spans="16:25">
      <c r="P559" s="1" t="str">
        <f t="shared" si="14"/>
        <v/>
      </c>
      <c r="Q559" s="1" t="s">
        <v>489</v>
      </c>
      <c r="R559" s="1" t="s">
        <v>33</v>
      </c>
      <c r="S559" s="1" t="s">
        <v>34</v>
      </c>
      <c r="T559" s="1" t="s">
        <v>28</v>
      </c>
      <c r="U559" s="1" t="s">
        <v>490</v>
      </c>
      <c r="W559" s="1" t="str">
        <f>IF($N$11="ENTER INITIALS","",IF(V559="","NO",IF(V559&lt;33,"YES","NO")))</f>
        <v/>
      </c>
      <c r="X559" s="5" t="e" cm="1">
        <f t="array" ref="X559">_xlfn.IFS(W559="YES",1,W559="NO",0,W559="NO AMP",0)</f>
        <v>#N/A</v>
      </c>
      <c r="Y559" s="10">
        <v>137</v>
      </c>
    </row>
    <row r="560" spans="16:25">
      <c r="P560" s="1" t="str">
        <f t="shared" si="14"/>
        <v/>
      </c>
      <c r="Q560" s="1" t="s">
        <v>491</v>
      </c>
      <c r="R560" s="1" t="s">
        <v>26</v>
      </c>
      <c r="S560" s="1" t="s">
        <v>27</v>
      </c>
      <c r="T560" s="1" t="s">
        <v>28</v>
      </c>
      <c r="U560" s="1" t="s">
        <v>490</v>
      </c>
      <c r="W560" s="1" t="str">
        <f>IF($N$11="ENTER INITIALS","",IF(V560="","INVALID",IF(V560&lt;33,"VALID","INVALID")))</f>
        <v/>
      </c>
      <c r="X560" s="5" t="e" cm="1">
        <f t="array" ref="X560">_xlfn.IFS(W560="VALID",1,W560="INVALID",0,W560="NO AMP",0)</f>
        <v>#N/A</v>
      </c>
      <c r="Y560" s="10">
        <v>137</v>
      </c>
    </row>
    <row r="561" spans="16:25">
      <c r="P561" s="1" t="str">
        <f t="shared" si="14"/>
        <v/>
      </c>
      <c r="Q561" s="1" t="s">
        <v>491</v>
      </c>
      <c r="R561" s="1" t="s">
        <v>33</v>
      </c>
      <c r="S561" s="1" t="s">
        <v>34</v>
      </c>
      <c r="T561" s="1" t="s">
        <v>28</v>
      </c>
      <c r="U561" s="1" t="s">
        <v>490</v>
      </c>
      <c r="W561" s="1" t="str">
        <f>IF($N$11="ENTER INITIALS","",IF(V561="","NO",IF(V561&lt;33,"YES","NO")))</f>
        <v/>
      </c>
      <c r="X561" s="5" t="e" cm="1">
        <f t="array" ref="X561">_xlfn.IFS(W561="YES",1,W561="NO",0,W561="NO AMP",0)</f>
        <v>#N/A</v>
      </c>
      <c r="Y561" s="10">
        <v>137</v>
      </c>
    </row>
    <row r="562" spans="16:25">
      <c r="P562" s="1" t="str">
        <f t="shared" si="14"/>
        <v/>
      </c>
      <c r="Q562" s="1" t="s">
        <v>492</v>
      </c>
      <c r="R562" s="1" t="s">
        <v>26</v>
      </c>
      <c r="S562" s="1" t="s">
        <v>27</v>
      </c>
      <c r="T562" s="1" t="s">
        <v>28</v>
      </c>
      <c r="U562" s="1" t="s">
        <v>493</v>
      </c>
      <c r="W562" s="1" t="str">
        <f>IF($N$11="ENTER INITIALS","",IF(V562="","INVALID",IF(V562&lt;33,"VALID","INVALID")))</f>
        <v/>
      </c>
      <c r="X562" s="5" t="e" cm="1">
        <f t="array" ref="X562">_xlfn.IFS(W562="VALID",1,W562="INVALID",0,W562="NO AMP",0)</f>
        <v>#N/A</v>
      </c>
      <c r="Y562" s="10">
        <v>138</v>
      </c>
    </row>
    <row r="563" spans="16:25">
      <c r="P563" s="1" t="str">
        <f t="shared" si="14"/>
        <v/>
      </c>
      <c r="Q563" s="1" t="s">
        <v>492</v>
      </c>
      <c r="R563" s="1" t="s">
        <v>33</v>
      </c>
      <c r="S563" s="1" t="s">
        <v>34</v>
      </c>
      <c r="T563" s="1" t="s">
        <v>28</v>
      </c>
      <c r="U563" s="1" t="s">
        <v>493</v>
      </c>
      <c r="W563" s="1" t="str">
        <f>IF($N$11="ENTER INITIALS","",IF(V563="","NO",IF(V563&lt;33,"YES","NO")))</f>
        <v/>
      </c>
      <c r="X563" s="5" t="e" cm="1">
        <f t="array" ref="X563">_xlfn.IFS(W563="YES",1,W563="NO",0,W563="NO AMP",0)</f>
        <v>#N/A</v>
      </c>
      <c r="Y563" s="10">
        <v>138</v>
      </c>
    </row>
    <row r="564" spans="16:25">
      <c r="P564" s="1" t="str">
        <f t="shared" si="14"/>
        <v/>
      </c>
      <c r="Q564" s="1" t="s">
        <v>494</v>
      </c>
      <c r="R564" s="1" t="s">
        <v>26</v>
      </c>
      <c r="S564" s="1" t="s">
        <v>27</v>
      </c>
      <c r="T564" s="1" t="s">
        <v>28</v>
      </c>
      <c r="U564" s="1" t="s">
        <v>493</v>
      </c>
      <c r="W564" s="1" t="str">
        <f>IF($N$11="ENTER INITIALS","",IF(V564="","INVALID",IF(V564&lt;33,"VALID","INVALID")))</f>
        <v/>
      </c>
      <c r="X564" s="5" t="e" cm="1">
        <f t="array" ref="X564">_xlfn.IFS(W564="VALID",1,W564="INVALID",0,W564="NO AMP",0)</f>
        <v>#N/A</v>
      </c>
      <c r="Y564" s="10">
        <v>138</v>
      </c>
    </row>
    <row r="565" spans="16:25">
      <c r="P565" s="1" t="str">
        <f t="shared" si="14"/>
        <v/>
      </c>
      <c r="Q565" s="1" t="s">
        <v>494</v>
      </c>
      <c r="R565" s="1" t="s">
        <v>33</v>
      </c>
      <c r="S565" s="1" t="s">
        <v>34</v>
      </c>
      <c r="T565" s="1" t="s">
        <v>28</v>
      </c>
      <c r="U565" s="1" t="s">
        <v>493</v>
      </c>
      <c r="W565" s="1" t="str">
        <f>IF($N$11="ENTER INITIALS","",IF(V565="","NO",IF(V565&lt;33,"YES","NO")))</f>
        <v/>
      </c>
      <c r="X565" s="5" t="e" cm="1">
        <f t="array" ref="X565">_xlfn.IFS(W565="YES",1,W565="NO",0,W565="NO AMP",0)</f>
        <v>#N/A</v>
      </c>
      <c r="Y565" s="10">
        <v>138</v>
      </c>
    </row>
    <row r="566" spans="16:25">
      <c r="P566" s="1" t="str">
        <f t="shared" si="14"/>
        <v/>
      </c>
      <c r="Q566" s="1" t="s">
        <v>495</v>
      </c>
      <c r="R566" s="1" t="s">
        <v>26</v>
      </c>
      <c r="S566" s="1" t="s">
        <v>27</v>
      </c>
      <c r="T566" s="1" t="s">
        <v>28</v>
      </c>
      <c r="U566" s="1" t="s">
        <v>496</v>
      </c>
      <c r="W566" s="1" t="str">
        <f>IF($N$11="ENTER INITIALS","",IF(V566="","INVALID",IF(V566&lt;33,"VALID","INVALID")))</f>
        <v/>
      </c>
      <c r="X566" s="5" t="e" cm="1">
        <f t="array" ref="X566">_xlfn.IFS(W566="VALID",1,W566="INVALID",0,W566="NO AMP",0)</f>
        <v>#N/A</v>
      </c>
      <c r="Y566" s="10">
        <v>139</v>
      </c>
    </row>
    <row r="567" spans="16:25">
      <c r="P567" s="1" t="str">
        <f t="shared" si="14"/>
        <v/>
      </c>
      <c r="Q567" s="1" t="s">
        <v>495</v>
      </c>
      <c r="R567" s="1" t="s">
        <v>33</v>
      </c>
      <c r="S567" s="1" t="s">
        <v>34</v>
      </c>
      <c r="T567" s="1" t="s">
        <v>28</v>
      </c>
      <c r="U567" s="1" t="s">
        <v>496</v>
      </c>
      <c r="W567" s="1" t="str">
        <f>IF($N$11="ENTER INITIALS","",IF(V567="","NO",IF(V567&lt;33,"YES","NO")))</f>
        <v/>
      </c>
      <c r="X567" s="5" t="e" cm="1">
        <f t="array" ref="X567">_xlfn.IFS(W567="YES",1,W567="NO",0,W567="NO AMP",0)</f>
        <v>#N/A</v>
      </c>
      <c r="Y567" s="10">
        <v>139</v>
      </c>
    </row>
    <row r="568" spans="16:25">
      <c r="P568" s="1" t="str">
        <f t="shared" si="14"/>
        <v/>
      </c>
      <c r="Q568" s="1" t="s">
        <v>497</v>
      </c>
      <c r="R568" s="1" t="s">
        <v>26</v>
      </c>
      <c r="S568" s="1" t="s">
        <v>27</v>
      </c>
      <c r="T568" s="1" t="s">
        <v>28</v>
      </c>
      <c r="U568" s="1" t="s">
        <v>496</v>
      </c>
      <c r="W568" s="1" t="str">
        <f>IF($N$11="ENTER INITIALS","",IF(V568="","INVALID",IF(V568&lt;33,"VALID","INVALID")))</f>
        <v/>
      </c>
      <c r="X568" s="5" t="e" cm="1">
        <f t="array" ref="X568">_xlfn.IFS(W568="VALID",1,W568="INVALID",0,W568="NO AMP",0)</f>
        <v>#N/A</v>
      </c>
      <c r="Y568" s="10">
        <v>139</v>
      </c>
    </row>
    <row r="569" spans="16:25">
      <c r="P569" s="1" t="str">
        <f t="shared" si="14"/>
        <v/>
      </c>
      <c r="Q569" s="1" t="s">
        <v>497</v>
      </c>
      <c r="R569" s="1" t="s">
        <v>33</v>
      </c>
      <c r="S569" s="1" t="s">
        <v>34</v>
      </c>
      <c r="T569" s="1" t="s">
        <v>28</v>
      </c>
      <c r="U569" s="1" t="s">
        <v>496</v>
      </c>
      <c r="W569" s="1" t="str">
        <f>IF($N$11="ENTER INITIALS","",IF(V569="","NO",IF(V569&lt;33,"YES","NO")))</f>
        <v/>
      </c>
      <c r="X569" s="5" t="e" cm="1">
        <f t="array" ref="X569">_xlfn.IFS(W569="YES",1,W569="NO",0,W569="NO AMP",0)</f>
        <v>#N/A</v>
      </c>
      <c r="Y569" s="10">
        <v>139</v>
      </c>
    </row>
    <row r="570" spans="16:25">
      <c r="P570" s="1" t="str">
        <f t="shared" si="14"/>
        <v/>
      </c>
      <c r="Q570" s="1" t="s">
        <v>498</v>
      </c>
      <c r="R570" s="1" t="s">
        <v>26</v>
      </c>
      <c r="S570" s="1" t="s">
        <v>27</v>
      </c>
      <c r="T570" s="1" t="s">
        <v>28</v>
      </c>
      <c r="U570" s="1" t="s">
        <v>499</v>
      </c>
      <c r="W570" s="1" t="str">
        <f>IF($N$11="ENTER INITIALS","",IF(V570="","INVALID",IF(V570&lt;33,"VALID","INVALID")))</f>
        <v/>
      </c>
      <c r="X570" s="5" t="e" cm="1">
        <f t="array" ref="X570">_xlfn.IFS(W570="VALID",1,W570="INVALID",0,W570="NO AMP",0)</f>
        <v>#N/A</v>
      </c>
      <c r="Y570" s="10">
        <v>140</v>
      </c>
    </row>
    <row r="571" spans="16:25">
      <c r="P571" s="1" t="str">
        <f t="shared" si="14"/>
        <v/>
      </c>
      <c r="Q571" s="1" t="s">
        <v>498</v>
      </c>
      <c r="R571" s="1" t="s">
        <v>33</v>
      </c>
      <c r="S571" s="1" t="s">
        <v>34</v>
      </c>
      <c r="T571" s="1" t="s">
        <v>28</v>
      </c>
      <c r="U571" s="1" t="s">
        <v>499</v>
      </c>
      <c r="W571" s="1" t="str">
        <f>IF($N$11="ENTER INITIALS","",IF(V571="","NO",IF(V571&lt;33,"YES","NO")))</f>
        <v/>
      </c>
      <c r="X571" s="5" t="e" cm="1">
        <f t="array" ref="X571">_xlfn.IFS(W571="YES",1,W571="NO",0,W571="NO AMP",0)</f>
        <v>#N/A</v>
      </c>
      <c r="Y571" s="10">
        <v>140</v>
      </c>
    </row>
    <row r="572" spans="16:25">
      <c r="P572" s="1" t="str">
        <f t="shared" si="14"/>
        <v/>
      </c>
      <c r="Q572" s="1" t="s">
        <v>500</v>
      </c>
      <c r="R572" s="1" t="s">
        <v>26</v>
      </c>
      <c r="S572" s="1" t="s">
        <v>27</v>
      </c>
      <c r="T572" s="1" t="s">
        <v>28</v>
      </c>
      <c r="U572" s="1" t="s">
        <v>499</v>
      </c>
      <c r="W572" s="1" t="str">
        <f>IF($N$11="ENTER INITIALS","",IF(V572="","INVALID",IF(V572&lt;33,"VALID","INVALID")))</f>
        <v/>
      </c>
      <c r="X572" s="5" t="e" cm="1">
        <f t="array" ref="X572">_xlfn.IFS(W572="VALID",1,W572="INVALID",0,W572="NO AMP",0)</f>
        <v>#N/A</v>
      </c>
      <c r="Y572" s="10">
        <v>140</v>
      </c>
    </row>
    <row r="573" spans="16:25">
      <c r="P573" s="1" t="str">
        <f t="shared" si="14"/>
        <v/>
      </c>
      <c r="Q573" s="1" t="s">
        <v>500</v>
      </c>
      <c r="R573" s="1" t="s">
        <v>33</v>
      </c>
      <c r="S573" s="1" t="s">
        <v>34</v>
      </c>
      <c r="T573" s="1" t="s">
        <v>28</v>
      </c>
      <c r="U573" s="1" t="s">
        <v>499</v>
      </c>
      <c r="W573" s="1" t="str">
        <f>IF($N$11="ENTER INITIALS","",IF(V573="","NO",IF(V573&lt;33,"YES","NO")))</f>
        <v/>
      </c>
      <c r="X573" s="5" t="e" cm="1">
        <f t="array" ref="X573">_xlfn.IFS(W573="YES",1,W573="NO",0,W573="NO AMP",0)</f>
        <v>#N/A</v>
      </c>
      <c r="Y573" s="10">
        <v>140</v>
      </c>
    </row>
    <row r="574" spans="16:25">
      <c r="P574" s="1" t="str">
        <f t="shared" si="14"/>
        <v/>
      </c>
      <c r="Q574" s="1" t="s">
        <v>501</v>
      </c>
      <c r="R574" s="1" t="s">
        <v>26</v>
      </c>
      <c r="S574" s="1" t="s">
        <v>27</v>
      </c>
      <c r="T574" s="1" t="s">
        <v>28</v>
      </c>
      <c r="U574" s="1" t="s">
        <v>502</v>
      </c>
      <c r="W574" s="1" t="str">
        <f>IF($N$11="ENTER INITIALS","",IF(V574="","INVALID",IF(V574&lt;33,"VALID","INVALID")))</f>
        <v/>
      </c>
      <c r="X574" s="5" t="e" cm="1">
        <f t="array" ref="X574">_xlfn.IFS(W574="VALID",1,W574="INVALID",0,W574="NO AMP",0)</f>
        <v>#N/A</v>
      </c>
      <c r="Y574" s="10">
        <v>141</v>
      </c>
    </row>
    <row r="575" spans="16:25">
      <c r="P575" s="1" t="str">
        <f t="shared" si="14"/>
        <v/>
      </c>
      <c r="Q575" s="1" t="s">
        <v>501</v>
      </c>
      <c r="R575" s="1" t="s">
        <v>33</v>
      </c>
      <c r="S575" s="1" t="s">
        <v>34</v>
      </c>
      <c r="T575" s="1" t="s">
        <v>28</v>
      </c>
      <c r="U575" s="1" t="s">
        <v>502</v>
      </c>
      <c r="W575" s="1" t="str">
        <f>IF($N$11="ENTER INITIALS","",IF(V575="","NO",IF(V575&lt;33,"YES","NO")))</f>
        <v/>
      </c>
      <c r="X575" s="5" t="e" cm="1">
        <f t="array" ref="X575">_xlfn.IFS(W575="YES",1,W575="NO",0,W575="NO AMP",0)</f>
        <v>#N/A</v>
      </c>
      <c r="Y575" s="10">
        <v>141</v>
      </c>
    </row>
    <row r="576" spans="16:25">
      <c r="P576" s="1" t="str">
        <f t="shared" si="14"/>
        <v/>
      </c>
      <c r="Q576" s="1" t="s">
        <v>503</v>
      </c>
      <c r="R576" s="1" t="s">
        <v>26</v>
      </c>
      <c r="S576" s="1" t="s">
        <v>27</v>
      </c>
      <c r="T576" s="1" t="s">
        <v>28</v>
      </c>
      <c r="U576" s="1" t="s">
        <v>502</v>
      </c>
      <c r="W576" s="1" t="str">
        <f>IF($N$11="ENTER INITIALS","",IF(V576="","INVALID",IF(V576&lt;33,"VALID","INVALID")))</f>
        <v/>
      </c>
      <c r="X576" s="5" t="e" cm="1">
        <f t="array" ref="X576">_xlfn.IFS(W576="VALID",1,W576="INVALID",0,W576="NO AMP",0)</f>
        <v>#N/A</v>
      </c>
      <c r="Y576" s="10">
        <v>141</v>
      </c>
    </row>
    <row r="577" spans="16:25">
      <c r="P577" s="1" t="str">
        <f t="shared" si="14"/>
        <v/>
      </c>
      <c r="Q577" s="1" t="s">
        <v>503</v>
      </c>
      <c r="R577" s="1" t="s">
        <v>33</v>
      </c>
      <c r="S577" s="1" t="s">
        <v>34</v>
      </c>
      <c r="T577" s="1" t="s">
        <v>28</v>
      </c>
      <c r="U577" s="1" t="s">
        <v>502</v>
      </c>
      <c r="W577" s="1" t="str">
        <f>IF($N$11="ENTER INITIALS","",IF(V577="","NO",IF(V577&lt;33,"YES","NO")))</f>
        <v/>
      </c>
      <c r="X577" s="5" t="e" cm="1">
        <f t="array" ref="X577">_xlfn.IFS(W577="YES",1,W577="NO",0,W577="NO AMP",0)</f>
        <v>#N/A</v>
      </c>
      <c r="Y577" s="10">
        <v>141</v>
      </c>
    </row>
    <row r="578" spans="16:25">
      <c r="P578" s="1" t="str">
        <f t="shared" si="14"/>
        <v/>
      </c>
      <c r="Q578" s="1" t="s">
        <v>504</v>
      </c>
      <c r="R578" s="1" t="s">
        <v>26</v>
      </c>
      <c r="S578" s="1" t="s">
        <v>27</v>
      </c>
      <c r="T578" s="1" t="s">
        <v>28</v>
      </c>
      <c r="U578" s="1" t="s">
        <v>505</v>
      </c>
      <c r="W578" s="1" t="str">
        <f>IF($N$11="ENTER INITIALS","",IF(V578="","INVALID",IF(V578&lt;33,"VALID","INVALID")))</f>
        <v/>
      </c>
      <c r="X578" s="5" t="e" cm="1">
        <f t="array" ref="X578">_xlfn.IFS(W578="VALID",1,W578="INVALID",0,W578="NO AMP",0)</f>
        <v>#N/A</v>
      </c>
      <c r="Y578" s="10">
        <v>142</v>
      </c>
    </row>
    <row r="579" spans="16:25">
      <c r="P579" s="1" t="str">
        <f t="shared" si="14"/>
        <v/>
      </c>
      <c r="Q579" s="1" t="s">
        <v>504</v>
      </c>
      <c r="R579" s="1" t="s">
        <v>33</v>
      </c>
      <c r="S579" s="1" t="s">
        <v>34</v>
      </c>
      <c r="T579" s="1" t="s">
        <v>28</v>
      </c>
      <c r="U579" s="1" t="s">
        <v>505</v>
      </c>
      <c r="W579" s="1" t="str">
        <f>IF($N$11="ENTER INITIALS","",IF(V579="","NO",IF(V579&lt;33,"YES","NO")))</f>
        <v/>
      </c>
      <c r="X579" s="5" t="e" cm="1">
        <f t="array" ref="X579">_xlfn.IFS(W579="YES",1,W579="NO",0,W579="NO AMP",0)</f>
        <v>#N/A</v>
      </c>
      <c r="Y579" s="10">
        <v>142</v>
      </c>
    </row>
    <row r="580" spans="16:25">
      <c r="P580" s="1" t="str">
        <f t="shared" si="14"/>
        <v/>
      </c>
      <c r="Q580" s="1" t="s">
        <v>506</v>
      </c>
      <c r="R580" s="1" t="s">
        <v>26</v>
      </c>
      <c r="S580" s="1" t="s">
        <v>27</v>
      </c>
      <c r="T580" s="1" t="s">
        <v>28</v>
      </c>
      <c r="U580" s="1" t="s">
        <v>505</v>
      </c>
      <c r="W580" s="1" t="str">
        <f>IF($N$11="ENTER INITIALS","",IF(V580="","INVALID",IF(V580&lt;33,"VALID","INVALID")))</f>
        <v/>
      </c>
      <c r="X580" s="5" t="e" cm="1">
        <f t="array" ref="X580">_xlfn.IFS(W580="VALID",1,W580="INVALID",0,W580="NO AMP",0)</f>
        <v>#N/A</v>
      </c>
      <c r="Y580" s="10">
        <v>142</v>
      </c>
    </row>
    <row r="581" spans="16:25">
      <c r="P581" s="1" t="str">
        <f t="shared" si="14"/>
        <v/>
      </c>
      <c r="Q581" s="1" t="s">
        <v>506</v>
      </c>
      <c r="R581" s="1" t="s">
        <v>33</v>
      </c>
      <c r="S581" s="1" t="s">
        <v>34</v>
      </c>
      <c r="T581" s="1" t="s">
        <v>28</v>
      </c>
      <c r="U581" s="1" t="s">
        <v>505</v>
      </c>
      <c r="W581" s="1" t="str">
        <f>IF($N$11="ENTER INITIALS","",IF(V581="","NO",IF(V581&lt;33,"YES","NO")))</f>
        <v/>
      </c>
      <c r="X581" s="5" t="e" cm="1">
        <f t="array" ref="X581">_xlfn.IFS(W581="YES",1,W581="NO",0,W581="NO AMP",0)</f>
        <v>#N/A</v>
      </c>
      <c r="Y581" s="10">
        <v>142</v>
      </c>
    </row>
    <row r="582" spans="16:25">
      <c r="P582" s="1" t="str">
        <f t="shared" si="14"/>
        <v/>
      </c>
      <c r="Q582" s="1" t="s">
        <v>507</v>
      </c>
      <c r="R582" s="1" t="s">
        <v>26</v>
      </c>
      <c r="S582" s="1" t="s">
        <v>27</v>
      </c>
      <c r="T582" s="1" t="s">
        <v>28</v>
      </c>
      <c r="U582" s="1" t="s">
        <v>508</v>
      </c>
      <c r="W582" s="1" t="str">
        <f>IF($N$11="ENTER INITIALS","",IF(V582="","INVALID",IF(V582&lt;33,"VALID","INVALID")))</f>
        <v/>
      </c>
      <c r="X582" s="5" t="e" cm="1">
        <f t="array" ref="X582">_xlfn.IFS(W582="VALID",1,W582="INVALID",0,W582="NO AMP",0)</f>
        <v>#N/A</v>
      </c>
      <c r="Y582" s="10">
        <v>143</v>
      </c>
    </row>
    <row r="583" spans="16:25">
      <c r="P583" s="1" t="str">
        <f t="shared" si="14"/>
        <v/>
      </c>
      <c r="Q583" s="1" t="s">
        <v>507</v>
      </c>
      <c r="R583" s="1" t="s">
        <v>33</v>
      </c>
      <c r="S583" s="1" t="s">
        <v>34</v>
      </c>
      <c r="T583" s="1" t="s">
        <v>28</v>
      </c>
      <c r="U583" s="1" t="s">
        <v>508</v>
      </c>
      <c r="W583" s="1" t="str">
        <f>IF($N$11="ENTER INITIALS","",IF(V583="","NO",IF(V583&lt;33,"YES","NO")))</f>
        <v/>
      </c>
      <c r="X583" s="5" t="e" cm="1">
        <f t="array" ref="X583">_xlfn.IFS(W583="YES",1,W583="NO",0,W583="NO AMP",0)</f>
        <v>#N/A</v>
      </c>
      <c r="Y583" s="10">
        <v>143</v>
      </c>
    </row>
    <row r="584" spans="16:25">
      <c r="P584" s="1" t="str">
        <f t="shared" si="14"/>
        <v/>
      </c>
      <c r="Q584" s="1" t="s">
        <v>509</v>
      </c>
      <c r="R584" s="1" t="s">
        <v>26</v>
      </c>
      <c r="S584" s="1" t="s">
        <v>27</v>
      </c>
      <c r="T584" s="1" t="s">
        <v>28</v>
      </c>
      <c r="U584" s="1" t="s">
        <v>508</v>
      </c>
      <c r="W584" s="1" t="str">
        <f>IF($N$11="ENTER INITIALS","",IF(V584="","INVALID",IF(V584&lt;33,"VALID","INVALID")))</f>
        <v/>
      </c>
      <c r="X584" s="5" t="e" cm="1">
        <f t="array" ref="X584">_xlfn.IFS(W584="VALID",1,W584="INVALID",0,W584="NO AMP",0)</f>
        <v>#N/A</v>
      </c>
      <c r="Y584" s="10">
        <v>143</v>
      </c>
    </row>
    <row r="585" spans="16:25">
      <c r="P585" s="1" t="str">
        <f t="shared" si="14"/>
        <v/>
      </c>
      <c r="Q585" s="1" t="s">
        <v>509</v>
      </c>
      <c r="R585" s="1" t="s">
        <v>33</v>
      </c>
      <c r="S585" s="1" t="s">
        <v>34</v>
      </c>
      <c r="T585" s="1" t="s">
        <v>28</v>
      </c>
      <c r="U585" s="1" t="s">
        <v>508</v>
      </c>
      <c r="W585" s="1" t="str">
        <f>IF($N$11="ENTER INITIALS","",IF(V585="","NO",IF(V585&lt;33,"YES","NO")))</f>
        <v/>
      </c>
      <c r="X585" s="5" t="e" cm="1">
        <f t="array" ref="X585">_xlfn.IFS(W585="YES",1,W585="NO",0,W585="NO AMP",0)</f>
        <v>#N/A</v>
      </c>
      <c r="Y585" s="10">
        <v>143</v>
      </c>
    </row>
    <row r="586" spans="16:25">
      <c r="P586" s="1" t="str">
        <f t="shared" si="14"/>
        <v/>
      </c>
      <c r="Q586" s="1" t="s">
        <v>510</v>
      </c>
      <c r="R586" s="1" t="s">
        <v>26</v>
      </c>
      <c r="S586" s="1" t="s">
        <v>27</v>
      </c>
      <c r="T586" s="1" t="s">
        <v>28</v>
      </c>
      <c r="U586" s="1" t="s">
        <v>511</v>
      </c>
      <c r="W586" s="1" t="str">
        <f>IF($N$11="ENTER INITIALS","",IF(V586="","INVALID",IF(V586&lt;33,"VALID","INVALID")))</f>
        <v/>
      </c>
      <c r="X586" s="5" t="e" cm="1">
        <f t="array" ref="X586">_xlfn.IFS(W586="VALID",1,W586="INVALID",0,W586="NO AMP",0)</f>
        <v>#N/A</v>
      </c>
      <c r="Y586" s="10">
        <v>144</v>
      </c>
    </row>
    <row r="587" spans="16:25">
      <c r="P587" s="1" t="str">
        <f t="shared" si="14"/>
        <v/>
      </c>
      <c r="Q587" s="1" t="s">
        <v>510</v>
      </c>
      <c r="R587" s="1" t="s">
        <v>33</v>
      </c>
      <c r="S587" s="1" t="s">
        <v>34</v>
      </c>
      <c r="T587" s="1" t="s">
        <v>28</v>
      </c>
      <c r="U587" s="1" t="s">
        <v>511</v>
      </c>
      <c r="W587" s="1" t="str">
        <f>IF($N$11="ENTER INITIALS","",IF(V587="","NO",IF(V587&lt;33,"YES","NO")))</f>
        <v/>
      </c>
      <c r="X587" s="5" t="e" cm="1">
        <f t="array" ref="X587">_xlfn.IFS(W587="YES",1,W587="NO",0,W587="NO AMP",0)</f>
        <v>#N/A</v>
      </c>
      <c r="Y587" s="10">
        <v>144</v>
      </c>
    </row>
    <row r="588" spans="16:25">
      <c r="P588" s="1" t="str">
        <f t="shared" si="14"/>
        <v/>
      </c>
      <c r="Q588" s="1" t="s">
        <v>512</v>
      </c>
      <c r="R588" s="1" t="s">
        <v>26</v>
      </c>
      <c r="S588" s="1" t="s">
        <v>27</v>
      </c>
      <c r="T588" s="1" t="s">
        <v>28</v>
      </c>
      <c r="U588" s="1" t="s">
        <v>511</v>
      </c>
      <c r="W588" s="1" t="str">
        <f>IF($N$11="ENTER INITIALS","",IF(V588="","INVALID",IF(V588&lt;33,"VALID","INVALID")))</f>
        <v/>
      </c>
      <c r="X588" s="5" t="e" cm="1">
        <f t="array" ref="X588">_xlfn.IFS(W588="VALID",1,W588="INVALID",0,W588="NO AMP",0)</f>
        <v>#N/A</v>
      </c>
      <c r="Y588" s="10">
        <v>144</v>
      </c>
    </row>
    <row r="589" spans="16:25">
      <c r="P589" s="1" t="str">
        <f t="shared" si="14"/>
        <v/>
      </c>
      <c r="Q589" s="1" t="s">
        <v>512</v>
      </c>
      <c r="R589" s="1" t="s">
        <v>33</v>
      </c>
      <c r="S589" s="1" t="s">
        <v>34</v>
      </c>
      <c r="T589" s="1" t="s">
        <v>28</v>
      </c>
      <c r="U589" s="1" t="s">
        <v>511</v>
      </c>
      <c r="W589" s="1" t="str">
        <f>IF($N$11="ENTER INITIALS","",IF(V589="","NO",IF(V589&lt;33,"YES","NO")))</f>
        <v/>
      </c>
      <c r="X589" s="5" t="e" cm="1">
        <f t="array" ref="X589">_xlfn.IFS(W589="YES",1,W589="NO",0,W589="NO AMP",0)</f>
        <v>#N/A</v>
      </c>
      <c r="Y589" s="10">
        <v>144</v>
      </c>
    </row>
    <row r="590" spans="16:25">
      <c r="P590" s="1" t="str">
        <f t="shared" si="14"/>
        <v/>
      </c>
      <c r="Q590" s="1" t="s">
        <v>513</v>
      </c>
      <c r="R590" s="1" t="s">
        <v>26</v>
      </c>
      <c r="S590" s="1" t="s">
        <v>27</v>
      </c>
      <c r="T590" s="1" t="s">
        <v>28</v>
      </c>
      <c r="U590" s="1" t="s">
        <v>514</v>
      </c>
      <c r="W590" s="1" t="str">
        <f>IF($N$11="ENTER INITIALS","",IF(V590="","INVALID",IF(V590&lt;33,"VALID","INVALID")))</f>
        <v/>
      </c>
      <c r="X590" s="5" t="e" cm="1">
        <f t="array" ref="X590">_xlfn.IFS(W590="VALID",1,W590="INVALID",0,W590="NO AMP",0)</f>
        <v>#N/A</v>
      </c>
      <c r="Y590" s="10">
        <v>145</v>
      </c>
    </row>
    <row r="591" spans="16:25">
      <c r="P591" s="1" t="str">
        <f t="shared" ref="P591:P654" si="15">IF(VLOOKUP(Y591,$B$2:$D$190,3,FALSE)="","",VLOOKUP(Y591,$B$2:$D$190,3,FALSE))</f>
        <v/>
      </c>
      <c r="Q591" s="1" t="s">
        <v>513</v>
      </c>
      <c r="R591" s="1" t="s">
        <v>33</v>
      </c>
      <c r="S591" s="1" t="s">
        <v>34</v>
      </c>
      <c r="T591" s="1" t="s">
        <v>28</v>
      </c>
      <c r="U591" s="1" t="s">
        <v>514</v>
      </c>
      <c r="W591" s="1" t="str">
        <f>IF($N$11="ENTER INITIALS","",IF(V591="","NO",IF(V591&lt;33,"YES","NO")))</f>
        <v/>
      </c>
      <c r="X591" s="5" t="e" cm="1">
        <f t="array" ref="X591">_xlfn.IFS(W591="YES",1,W591="NO",0,W591="NO AMP",0)</f>
        <v>#N/A</v>
      </c>
      <c r="Y591" s="10">
        <v>145</v>
      </c>
    </row>
    <row r="592" spans="16:25">
      <c r="P592" s="1" t="str">
        <f t="shared" si="15"/>
        <v/>
      </c>
      <c r="Q592" s="1" t="s">
        <v>515</v>
      </c>
      <c r="R592" s="1" t="s">
        <v>26</v>
      </c>
      <c r="S592" s="1" t="s">
        <v>27</v>
      </c>
      <c r="T592" s="1" t="s">
        <v>28</v>
      </c>
      <c r="U592" s="1" t="s">
        <v>514</v>
      </c>
      <c r="W592" s="1" t="str">
        <f>IF($N$11="ENTER INITIALS","",IF(V592="","INVALID",IF(V592&lt;33,"VALID","INVALID")))</f>
        <v/>
      </c>
      <c r="X592" s="5" t="e" cm="1">
        <f t="array" ref="X592">_xlfn.IFS(W592="VALID",1,W592="INVALID",0,W592="NO AMP",0)</f>
        <v>#N/A</v>
      </c>
      <c r="Y592" s="10">
        <v>145</v>
      </c>
    </row>
    <row r="593" spans="16:25">
      <c r="P593" s="1" t="str">
        <f t="shared" si="15"/>
        <v/>
      </c>
      <c r="Q593" s="1" t="s">
        <v>515</v>
      </c>
      <c r="R593" s="1" t="s">
        <v>33</v>
      </c>
      <c r="S593" s="1" t="s">
        <v>34</v>
      </c>
      <c r="T593" s="1" t="s">
        <v>28</v>
      </c>
      <c r="U593" s="1" t="s">
        <v>514</v>
      </c>
      <c r="W593" s="1" t="str">
        <f>IF($N$11="ENTER INITIALS","",IF(V593="","NO",IF(V593&lt;33,"YES","NO")))</f>
        <v/>
      </c>
      <c r="X593" s="5" t="e" cm="1">
        <f t="array" ref="X593">_xlfn.IFS(W593="YES",1,W593="NO",0,W593="NO AMP",0)</f>
        <v>#N/A</v>
      </c>
      <c r="Y593" s="10">
        <v>145</v>
      </c>
    </row>
    <row r="594" spans="16:25">
      <c r="P594" s="1" t="str">
        <f t="shared" si="15"/>
        <v/>
      </c>
      <c r="Q594" s="1" t="s">
        <v>516</v>
      </c>
      <c r="R594" s="1" t="s">
        <v>26</v>
      </c>
      <c r="S594" s="1" t="s">
        <v>27</v>
      </c>
      <c r="T594" s="1" t="s">
        <v>28</v>
      </c>
      <c r="U594" s="1" t="s">
        <v>517</v>
      </c>
      <c r="W594" s="1" t="str">
        <f>IF($N$11="ENTER INITIALS","",IF(V594="","INVALID",IF(V594&lt;33,"VALID","INVALID")))</f>
        <v/>
      </c>
      <c r="X594" s="5" t="e" cm="1">
        <f t="array" ref="X594">_xlfn.IFS(W594="VALID",1,W594="INVALID",0,W594="NO AMP",0)</f>
        <v>#N/A</v>
      </c>
      <c r="Y594" s="10">
        <v>146</v>
      </c>
    </row>
    <row r="595" spans="16:25">
      <c r="P595" s="1" t="str">
        <f t="shared" si="15"/>
        <v/>
      </c>
      <c r="Q595" s="1" t="s">
        <v>516</v>
      </c>
      <c r="R595" s="1" t="s">
        <v>33</v>
      </c>
      <c r="S595" s="1" t="s">
        <v>34</v>
      </c>
      <c r="T595" s="1" t="s">
        <v>28</v>
      </c>
      <c r="U595" s="1" t="s">
        <v>517</v>
      </c>
      <c r="W595" s="1" t="str">
        <f>IF($N$11="ENTER INITIALS","",IF(V595="","NO",IF(V595&lt;33,"YES","NO")))</f>
        <v/>
      </c>
      <c r="X595" s="5" t="e" cm="1">
        <f t="array" ref="X595">_xlfn.IFS(W595="YES",1,W595="NO",0,W595="NO AMP",0)</f>
        <v>#N/A</v>
      </c>
      <c r="Y595" s="10">
        <v>146</v>
      </c>
    </row>
    <row r="596" spans="16:25">
      <c r="P596" s="1" t="str">
        <f t="shared" si="15"/>
        <v/>
      </c>
      <c r="Q596" s="1" t="s">
        <v>518</v>
      </c>
      <c r="R596" s="1" t="s">
        <v>26</v>
      </c>
      <c r="S596" s="1" t="s">
        <v>27</v>
      </c>
      <c r="T596" s="1" t="s">
        <v>28</v>
      </c>
      <c r="U596" s="1" t="s">
        <v>517</v>
      </c>
      <c r="W596" s="1" t="str">
        <f>IF($N$11="ENTER INITIALS","",IF(V596="","INVALID",IF(V596&lt;33,"VALID","INVALID")))</f>
        <v/>
      </c>
      <c r="X596" s="5" t="e" cm="1">
        <f t="array" ref="X596">_xlfn.IFS(W596="VALID",1,W596="INVALID",0,W596="NO AMP",0)</f>
        <v>#N/A</v>
      </c>
      <c r="Y596" s="10">
        <v>146</v>
      </c>
    </row>
    <row r="597" spans="16:25">
      <c r="P597" s="1" t="str">
        <f t="shared" si="15"/>
        <v/>
      </c>
      <c r="Q597" s="1" t="s">
        <v>518</v>
      </c>
      <c r="R597" s="1" t="s">
        <v>33</v>
      </c>
      <c r="S597" s="1" t="s">
        <v>34</v>
      </c>
      <c r="T597" s="1" t="s">
        <v>28</v>
      </c>
      <c r="U597" s="1" t="s">
        <v>517</v>
      </c>
      <c r="W597" s="1" t="str">
        <f>IF($N$11="ENTER INITIALS","",IF(V597="","NO",IF(V597&lt;33,"YES","NO")))</f>
        <v/>
      </c>
      <c r="X597" s="5" t="e" cm="1">
        <f t="array" ref="X597">_xlfn.IFS(W597="YES",1,W597="NO",0,W597="NO AMP",0)</f>
        <v>#N/A</v>
      </c>
      <c r="Y597" s="10">
        <v>146</v>
      </c>
    </row>
    <row r="598" spans="16:25">
      <c r="P598" s="1" t="str">
        <f t="shared" si="15"/>
        <v/>
      </c>
      <c r="Q598" s="1" t="s">
        <v>519</v>
      </c>
      <c r="R598" s="1" t="s">
        <v>26</v>
      </c>
      <c r="S598" s="1" t="s">
        <v>27</v>
      </c>
      <c r="T598" s="1" t="s">
        <v>28</v>
      </c>
      <c r="U598" s="1" t="s">
        <v>520</v>
      </c>
      <c r="W598" s="1" t="str">
        <f>IF($N$11="ENTER INITIALS","",IF(V598="","INVALID",IF(V598&lt;33,"VALID","INVALID")))</f>
        <v/>
      </c>
      <c r="X598" s="5" t="e" cm="1">
        <f t="array" ref="X598">_xlfn.IFS(W598="VALID",1,W598="INVALID",0,W598="NO AMP",0)</f>
        <v>#N/A</v>
      </c>
      <c r="Y598" s="10">
        <v>147</v>
      </c>
    </row>
    <row r="599" spans="16:25">
      <c r="P599" s="1" t="str">
        <f t="shared" si="15"/>
        <v/>
      </c>
      <c r="Q599" s="1" t="s">
        <v>519</v>
      </c>
      <c r="R599" s="1" t="s">
        <v>33</v>
      </c>
      <c r="S599" s="1" t="s">
        <v>34</v>
      </c>
      <c r="T599" s="1" t="s">
        <v>28</v>
      </c>
      <c r="U599" s="1" t="s">
        <v>520</v>
      </c>
      <c r="W599" s="1" t="str">
        <f>IF($N$11="ENTER INITIALS","",IF(V599="","NO",IF(V599&lt;33,"YES","NO")))</f>
        <v/>
      </c>
      <c r="X599" s="5" t="e" cm="1">
        <f t="array" ref="X599">_xlfn.IFS(W599="YES",1,W599="NO",0,W599="NO AMP",0)</f>
        <v>#N/A</v>
      </c>
      <c r="Y599" s="10">
        <v>147</v>
      </c>
    </row>
    <row r="600" spans="16:25">
      <c r="P600" s="1" t="str">
        <f t="shared" si="15"/>
        <v/>
      </c>
      <c r="Q600" s="1" t="s">
        <v>521</v>
      </c>
      <c r="R600" s="1" t="s">
        <v>26</v>
      </c>
      <c r="S600" s="1" t="s">
        <v>27</v>
      </c>
      <c r="T600" s="1" t="s">
        <v>28</v>
      </c>
      <c r="U600" s="1" t="s">
        <v>520</v>
      </c>
      <c r="W600" s="1" t="str">
        <f>IF($N$11="ENTER INITIALS","",IF(V600="","INVALID",IF(V600&lt;33,"VALID","INVALID")))</f>
        <v/>
      </c>
      <c r="X600" s="5" t="e" cm="1">
        <f t="array" ref="X600">_xlfn.IFS(W600="VALID",1,W600="INVALID",0,W600="NO AMP",0)</f>
        <v>#N/A</v>
      </c>
      <c r="Y600" s="10">
        <v>147</v>
      </c>
    </row>
    <row r="601" spans="16:25">
      <c r="P601" s="1" t="str">
        <f t="shared" si="15"/>
        <v/>
      </c>
      <c r="Q601" s="1" t="s">
        <v>521</v>
      </c>
      <c r="R601" s="1" t="s">
        <v>33</v>
      </c>
      <c r="S601" s="1" t="s">
        <v>34</v>
      </c>
      <c r="T601" s="1" t="s">
        <v>28</v>
      </c>
      <c r="U601" s="1" t="s">
        <v>520</v>
      </c>
      <c r="W601" s="1" t="str">
        <f>IF($N$11="ENTER INITIALS","",IF(V601="","NO",IF(V601&lt;33,"YES","NO")))</f>
        <v/>
      </c>
      <c r="X601" s="5" t="e" cm="1">
        <f t="array" ref="X601">_xlfn.IFS(W601="YES",1,W601="NO",0,W601="NO AMP",0)</f>
        <v>#N/A</v>
      </c>
      <c r="Y601" s="10">
        <v>147</v>
      </c>
    </row>
    <row r="602" spans="16:25">
      <c r="P602" s="1" t="str">
        <f t="shared" si="15"/>
        <v/>
      </c>
      <c r="Q602" s="1" t="s">
        <v>522</v>
      </c>
      <c r="R602" s="1" t="s">
        <v>26</v>
      </c>
      <c r="S602" s="1" t="s">
        <v>27</v>
      </c>
      <c r="T602" s="1" t="s">
        <v>28</v>
      </c>
      <c r="U602" s="1" t="s">
        <v>523</v>
      </c>
      <c r="W602" s="1" t="str">
        <f>IF($N$11="ENTER INITIALS","",IF(V602="","INVALID",IF(V602&lt;33,"VALID","INVALID")))</f>
        <v/>
      </c>
      <c r="X602" s="5" t="e" cm="1">
        <f t="array" ref="X602">_xlfn.IFS(W602="VALID",1,W602="INVALID",0,W602="NO AMP",0)</f>
        <v>#N/A</v>
      </c>
      <c r="Y602" s="10">
        <v>148</v>
      </c>
    </row>
    <row r="603" spans="16:25">
      <c r="P603" s="1" t="str">
        <f t="shared" si="15"/>
        <v/>
      </c>
      <c r="Q603" s="1" t="s">
        <v>522</v>
      </c>
      <c r="R603" s="1" t="s">
        <v>33</v>
      </c>
      <c r="S603" s="1" t="s">
        <v>34</v>
      </c>
      <c r="T603" s="1" t="s">
        <v>28</v>
      </c>
      <c r="U603" s="1" t="s">
        <v>523</v>
      </c>
      <c r="W603" s="1" t="str">
        <f>IF($N$11="ENTER INITIALS","",IF(V603="","NO",IF(V603&lt;33,"YES","NO")))</f>
        <v/>
      </c>
      <c r="X603" s="5" t="e" cm="1">
        <f t="array" ref="X603">_xlfn.IFS(W603="YES",1,W603="NO",0,W603="NO AMP",0)</f>
        <v>#N/A</v>
      </c>
      <c r="Y603" s="10">
        <v>148</v>
      </c>
    </row>
    <row r="604" spans="16:25">
      <c r="P604" s="1" t="str">
        <f t="shared" si="15"/>
        <v/>
      </c>
      <c r="Q604" s="1" t="s">
        <v>524</v>
      </c>
      <c r="R604" s="1" t="s">
        <v>26</v>
      </c>
      <c r="S604" s="1" t="s">
        <v>27</v>
      </c>
      <c r="T604" s="1" t="s">
        <v>28</v>
      </c>
      <c r="U604" s="1" t="s">
        <v>523</v>
      </c>
      <c r="W604" s="1" t="str">
        <f>IF($N$11="ENTER INITIALS","",IF(V604="","INVALID",IF(V604&lt;33,"VALID","INVALID")))</f>
        <v/>
      </c>
      <c r="X604" s="5" t="e" cm="1">
        <f t="array" ref="X604">_xlfn.IFS(W604="VALID",1,W604="INVALID",0,W604="NO AMP",0)</f>
        <v>#N/A</v>
      </c>
      <c r="Y604" s="10">
        <v>148</v>
      </c>
    </row>
    <row r="605" spans="16:25">
      <c r="P605" s="1" t="str">
        <f t="shared" si="15"/>
        <v/>
      </c>
      <c r="Q605" s="1" t="s">
        <v>524</v>
      </c>
      <c r="R605" s="1" t="s">
        <v>33</v>
      </c>
      <c r="S605" s="1" t="s">
        <v>34</v>
      </c>
      <c r="T605" s="1" t="s">
        <v>28</v>
      </c>
      <c r="U605" s="1" t="s">
        <v>523</v>
      </c>
      <c r="W605" s="1" t="str">
        <f>IF($N$11="ENTER INITIALS","",IF(V605="","NO",IF(V605&lt;33,"YES","NO")))</f>
        <v/>
      </c>
      <c r="X605" s="5" t="e" cm="1">
        <f t="array" ref="X605">_xlfn.IFS(W605="YES",1,W605="NO",0,W605="NO AMP",0)</f>
        <v>#N/A</v>
      </c>
      <c r="Y605" s="10">
        <v>148</v>
      </c>
    </row>
    <row r="606" spans="16:25">
      <c r="P606" s="1" t="str">
        <f t="shared" si="15"/>
        <v/>
      </c>
      <c r="Q606" s="1" t="s">
        <v>525</v>
      </c>
      <c r="R606" s="1" t="s">
        <v>26</v>
      </c>
      <c r="S606" s="1" t="s">
        <v>27</v>
      </c>
      <c r="T606" s="1" t="s">
        <v>28</v>
      </c>
      <c r="U606" s="1" t="s">
        <v>526</v>
      </c>
      <c r="W606" s="1" t="str">
        <f>IF($N$11="ENTER INITIALS","",IF(V606="","INVALID",IF(V606&lt;33,"VALID","INVALID")))</f>
        <v/>
      </c>
      <c r="X606" s="5" t="e" cm="1">
        <f t="array" ref="X606">_xlfn.IFS(W606="VALID",1,W606="INVALID",0,W606="NO AMP",0)</f>
        <v>#N/A</v>
      </c>
      <c r="Y606" s="10">
        <v>149</v>
      </c>
    </row>
    <row r="607" spans="16:25">
      <c r="P607" s="1" t="str">
        <f t="shared" si="15"/>
        <v/>
      </c>
      <c r="Q607" s="1" t="s">
        <v>525</v>
      </c>
      <c r="R607" s="1" t="s">
        <v>33</v>
      </c>
      <c r="S607" s="1" t="s">
        <v>34</v>
      </c>
      <c r="T607" s="1" t="s">
        <v>28</v>
      </c>
      <c r="U607" s="1" t="s">
        <v>526</v>
      </c>
      <c r="W607" s="1" t="str">
        <f>IF($N$11="ENTER INITIALS","",IF(V607="","NO",IF(V607&lt;33,"YES","NO")))</f>
        <v/>
      </c>
      <c r="X607" s="5" t="e" cm="1">
        <f t="array" ref="X607">_xlfn.IFS(W607="YES",1,W607="NO",0,W607="NO AMP",0)</f>
        <v>#N/A</v>
      </c>
      <c r="Y607" s="10">
        <v>149</v>
      </c>
    </row>
    <row r="608" spans="16:25">
      <c r="P608" s="1" t="str">
        <f t="shared" si="15"/>
        <v/>
      </c>
      <c r="Q608" s="1" t="s">
        <v>527</v>
      </c>
      <c r="R608" s="1" t="s">
        <v>26</v>
      </c>
      <c r="S608" s="1" t="s">
        <v>27</v>
      </c>
      <c r="T608" s="1" t="s">
        <v>28</v>
      </c>
      <c r="U608" s="1" t="s">
        <v>526</v>
      </c>
      <c r="W608" s="1" t="str">
        <f>IF($N$11="ENTER INITIALS","",IF(V608="","INVALID",IF(V608&lt;33,"VALID","INVALID")))</f>
        <v/>
      </c>
      <c r="X608" s="5" t="e" cm="1">
        <f t="array" ref="X608">_xlfn.IFS(W608="VALID",1,W608="INVALID",0,W608="NO AMP",0)</f>
        <v>#N/A</v>
      </c>
      <c r="Y608" s="10">
        <v>149</v>
      </c>
    </row>
    <row r="609" spans="16:25">
      <c r="P609" s="1" t="str">
        <f t="shared" si="15"/>
        <v/>
      </c>
      <c r="Q609" s="1" t="s">
        <v>527</v>
      </c>
      <c r="R609" s="1" t="s">
        <v>33</v>
      </c>
      <c r="S609" s="1" t="s">
        <v>34</v>
      </c>
      <c r="T609" s="1" t="s">
        <v>28</v>
      </c>
      <c r="U609" s="1" t="s">
        <v>526</v>
      </c>
      <c r="W609" s="1" t="str">
        <f>IF($N$11="ENTER INITIALS","",IF(V609="","NO",IF(V609&lt;33,"YES","NO")))</f>
        <v/>
      </c>
      <c r="X609" s="5" t="e" cm="1">
        <f t="array" ref="X609">_xlfn.IFS(W609="YES",1,W609="NO",0,W609="NO AMP",0)</f>
        <v>#N/A</v>
      </c>
      <c r="Y609" s="10">
        <v>149</v>
      </c>
    </row>
    <row r="610" spans="16:25">
      <c r="P610" s="1" t="str">
        <f t="shared" si="15"/>
        <v/>
      </c>
      <c r="Q610" s="1" t="s">
        <v>528</v>
      </c>
      <c r="R610" s="1" t="s">
        <v>26</v>
      </c>
      <c r="S610" s="1" t="s">
        <v>27</v>
      </c>
      <c r="T610" s="1" t="s">
        <v>28</v>
      </c>
      <c r="U610" s="1" t="s">
        <v>529</v>
      </c>
      <c r="W610" s="1" t="str">
        <f>IF($N$11="ENTER INITIALS","",IF(V610="","INVALID",IF(V610&lt;33,"VALID","INVALID")))</f>
        <v/>
      </c>
      <c r="X610" s="5" t="e" cm="1">
        <f t="array" ref="X610">_xlfn.IFS(W610="VALID",1,W610="INVALID",0,W610="NO AMP",0)</f>
        <v>#N/A</v>
      </c>
      <c r="Y610" s="10">
        <v>150</v>
      </c>
    </row>
    <row r="611" spans="16:25">
      <c r="P611" s="1" t="str">
        <f t="shared" si="15"/>
        <v/>
      </c>
      <c r="Q611" s="1" t="s">
        <v>528</v>
      </c>
      <c r="R611" s="1" t="s">
        <v>33</v>
      </c>
      <c r="S611" s="1" t="s">
        <v>34</v>
      </c>
      <c r="T611" s="1" t="s">
        <v>28</v>
      </c>
      <c r="U611" s="1" t="s">
        <v>529</v>
      </c>
      <c r="W611" s="1" t="str">
        <f>IF($N$11="ENTER INITIALS","",IF(V611="","NO",IF(V611&lt;33,"YES","NO")))</f>
        <v/>
      </c>
      <c r="X611" s="5" t="e" cm="1">
        <f t="array" ref="X611">_xlfn.IFS(W611="YES",1,W611="NO",0,W611="NO AMP",0)</f>
        <v>#N/A</v>
      </c>
      <c r="Y611" s="10">
        <v>150</v>
      </c>
    </row>
    <row r="612" spans="16:25">
      <c r="P612" s="1" t="str">
        <f t="shared" si="15"/>
        <v/>
      </c>
      <c r="Q612" s="1" t="s">
        <v>530</v>
      </c>
      <c r="R612" s="1" t="s">
        <v>26</v>
      </c>
      <c r="S612" s="1" t="s">
        <v>27</v>
      </c>
      <c r="T612" s="1" t="s">
        <v>28</v>
      </c>
      <c r="U612" s="1" t="s">
        <v>529</v>
      </c>
      <c r="W612" s="1" t="str">
        <f>IF($N$11="ENTER INITIALS","",IF(V612="","INVALID",IF(V612&lt;33,"VALID","INVALID")))</f>
        <v/>
      </c>
      <c r="X612" s="5" t="e" cm="1">
        <f t="array" ref="X612">_xlfn.IFS(W612="VALID",1,W612="INVALID",0,W612="NO AMP",0)</f>
        <v>#N/A</v>
      </c>
      <c r="Y612" s="10">
        <v>150</v>
      </c>
    </row>
    <row r="613" spans="16:25">
      <c r="P613" s="1" t="str">
        <f t="shared" si="15"/>
        <v/>
      </c>
      <c r="Q613" s="1" t="s">
        <v>530</v>
      </c>
      <c r="R613" s="1" t="s">
        <v>33</v>
      </c>
      <c r="S613" s="1" t="s">
        <v>34</v>
      </c>
      <c r="T613" s="1" t="s">
        <v>28</v>
      </c>
      <c r="U613" s="1" t="s">
        <v>529</v>
      </c>
      <c r="W613" s="1" t="str">
        <f>IF($N$11="ENTER INITIALS","",IF(V613="","NO",IF(V613&lt;33,"YES","NO")))</f>
        <v/>
      </c>
      <c r="X613" s="5" t="e" cm="1">
        <f t="array" ref="X613">_xlfn.IFS(W613="YES",1,W613="NO",0,W613="NO AMP",0)</f>
        <v>#N/A</v>
      </c>
      <c r="Y613" s="10">
        <v>150</v>
      </c>
    </row>
    <row r="614" spans="16:25">
      <c r="P614" s="1" t="str">
        <f t="shared" si="15"/>
        <v/>
      </c>
      <c r="Q614" s="1" t="s">
        <v>531</v>
      </c>
      <c r="R614" s="1" t="s">
        <v>26</v>
      </c>
      <c r="S614" s="1" t="s">
        <v>27</v>
      </c>
      <c r="T614" s="1" t="s">
        <v>28</v>
      </c>
      <c r="U614" s="1" t="s">
        <v>532</v>
      </c>
      <c r="W614" s="1" t="str">
        <f>IF($N$11="ENTER INITIALS","",IF(V614="","INVALID",IF(V614&lt;33,"VALID","INVALID")))</f>
        <v/>
      </c>
      <c r="X614" s="5" t="e" cm="1">
        <f t="array" ref="X614">_xlfn.IFS(W614="VALID",1,W614="INVALID",0,W614="NO AMP",0)</f>
        <v>#N/A</v>
      </c>
      <c r="Y614" s="10">
        <v>151</v>
      </c>
    </row>
    <row r="615" spans="16:25">
      <c r="P615" s="1" t="str">
        <f t="shared" si="15"/>
        <v/>
      </c>
      <c r="Q615" s="1" t="s">
        <v>531</v>
      </c>
      <c r="R615" s="1" t="s">
        <v>33</v>
      </c>
      <c r="S615" s="1" t="s">
        <v>34</v>
      </c>
      <c r="T615" s="1" t="s">
        <v>28</v>
      </c>
      <c r="U615" s="1" t="s">
        <v>532</v>
      </c>
      <c r="W615" s="1" t="str">
        <f>IF($N$11="ENTER INITIALS","",IF(V615="","NO",IF(V615&lt;33,"YES","NO")))</f>
        <v/>
      </c>
      <c r="X615" s="5" t="e" cm="1">
        <f t="array" ref="X615">_xlfn.IFS(W615="YES",1,W615="NO",0,W615="NO AMP",0)</f>
        <v>#N/A</v>
      </c>
      <c r="Y615" s="10">
        <v>151</v>
      </c>
    </row>
    <row r="616" spans="16:25">
      <c r="P616" s="1" t="str">
        <f t="shared" si="15"/>
        <v/>
      </c>
      <c r="Q616" s="1" t="s">
        <v>533</v>
      </c>
      <c r="R616" s="1" t="s">
        <v>26</v>
      </c>
      <c r="S616" s="1" t="s">
        <v>27</v>
      </c>
      <c r="T616" s="1" t="s">
        <v>28</v>
      </c>
      <c r="U616" s="1" t="s">
        <v>532</v>
      </c>
      <c r="W616" s="1" t="str">
        <f>IF($N$11="ENTER INITIALS","",IF(V616="","INVALID",IF(V616&lt;33,"VALID","INVALID")))</f>
        <v/>
      </c>
      <c r="X616" s="5" t="e" cm="1">
        <f t="array" ref="X616">_xlfn.IFS(W616="VALID",1,W616="INVALID",0,W616="NO AMP",0)</f>
        <v>#N/A</v>
      </c>
      <c r="Y616" s="10">
        <v>151</v>
      </c>
    </row>
    <row r="617" spans="16:25">
      <c r="P617" s="1" t="str">
        <f t="shared" si="15"/>
        <v/>
      </c>
      <c r="Q617" s="1" t="s">
        <v>533</v>
      </c>
      <c r="R617" s="1" t="s">
        <v>33</v>
      </c>
      <c r="S617" s="1" t="s">
        <v>34</v>
      </c>
      <c r="T617" s="1" t="s">
        <v>28</v>
      </c>
      <c r="U617" s="1" t="s">
        <v>532</v>
      </c>
      <c r="W617" s="1" t="str">
        <f>IF($N$11="ENTER INITIALS","",IF(V617="","NO",IF(V617&lt;33,"YES","NO")))</f>
        <v/>
      </c>
      <c r="X617" s="5" t="e" cm="1">
        <f t="array" ref="X617">_xlfn.IFS(W617="YES",1,W617="NO",0,W617="NO AMP",0)</f>
        <v>#N/A</v>
      </c>
      <c r="Y617" s="10">
        <v>151</v>
      </c>
    </row>
    <row r="618" spans="16:25">
      <c r="P618" s="1" t="str">
        <f t="shared" si="15"/>
        <v/>
      </c>
      <c r="Q618" s="1" t="s">
        <v>534</v>
      </c>
      <c r="R618" s="1" t="s">
        <v>26</v>
      </c>
      <c r="S618" s="1" t="s">
        <v>27</v>
      </c>
      <c r="T618" s="1" t="s">
        <v>28</v>
      </c>
      <c r="U618" s="1" t="s">
        <v>535</v>
      </c>
      <c r="W618" s="1" t="str">
        <f>IF($N$11="ENTER INITIALS","",IF(V618="","INVALID",IF(V618&lt;33,"VALID","INVALID")))</f>
        <v/>
      </c>
      <c r="X618" s="5" t="e" cm="1">
        <f t="array" ref="X618">_xlfn.IFS(W618="VALID",1,W618="INVALID",0,W618="NO AMP",0)</f>
        <v>#N/A</v>
      </c>
      <c r="Y618" s="10">
        <v>152</v>
      </c>
    </row>
    <row r="619" spans="16:25">
      <c r="P619" s="1" t="str">
        <f t="shared" si="15"/>
        <v/>
      </c>
      <c r="Q619" s="1" t="s">
        <v>534</v>
      </c>
      <c r="R619" s="1" t="s">
        <v>33</v>
      </c>
      <c r="S619" s="1" t="s">
        <v>34</v>
      </c>
      <c r="T619" s="1" t="s">
        <v>28</v>
      </c>
      <c r="U619" s="1" t="s">
        <v>535</v>
      </c>
      <c r="W619" s="1" t="str">
        <f>IF($N$11="ENTER INITIALS","",IF(V619="","NO",IF(V619&lt;33,"YES","NO")))</f>
        <v/>
      </c>
      <c r="X619" s="5" t="e" cm="1">
        <f t="array" ref="X619">_xlfn.IFS(W619="YES",1,W619="NO",0,W619="NO AMP",0)</f>
        <v>#N/A</v>
      </c>
      <c r="Y619" s="10">
        <v>152</v>
      </c>
    </row>
    <row r="620" spans="16:25">
      <c r="P620" s="1" t="str">
        <f t="shared" si="15"/>
        <v/>
      </c>
      <c r="Q620" s="1" t="s">
        <v>536</v>
      </c>
      <c r="R620" s="1" t="s">
        <v>26</v>
      </c>
      <c r="S620" s="1" t="s">
        <v>27</v>
      </c>
      <c r="T620" s="1" t="s">
        <v>28</v>
      </c>
      <c r="U620" s="1" t="s">
        <v>535</v>
      </c>
      <c r="W620" s="1" t="str">
        <f>IF($N$11="ENTER INITIALS","",IF(V620="","INVALID",IF(V620&lt;33,"VALID","INVALID")))</f>
        <v/>
      </c>
      <c r="X620" s="5" t="e" cm="1">
        <f t="array" ref="X620">_xlfn.IFS(W620="VALID",1,W620="INVALID",0,W620="NO AMP",0)</f>
        <v>#N/A</v>
      </c>
      <c r="Y620" s="10">
        <v>152</v>
      </c>
    </row>
    <row r="621" spans="16:25">
      <c r="P621" s="1" t="str">
        <f t="shared" si="15"/>
        <v/>
      </c>
      <c r="Q621" s="1" t="s">
        <v>536</v>
      </c>
      <c r="R621" s="1" t="s">
        <v>33</v>
      </c>
      <c r="S621" s="1" t="s">
        <v>34</v>
      </c>
      <c r="T621" s="1" t="s">
        <v>28</v>
      </c>
      <c r="U621" s="1" t="s">
        <v>535</v>
      </c>
      <c r="W621" s="1" t="str">
        <f>IF($N$11="ENTER INITIALS","",IF(V621="","NO",IF(V621&lt;33,"YES","NO")))</f>
        <v/>
      </c>
      <c r="X621" s="5" t="e" cm="1">
        <f t="array" ref="X621">_xlfn.IFS(W621="YES",1,W621="NO",0,W621="NO AMP",0)</f>
        <v>#N/A</v>
      </c>
      <c r="Y621" s="10">
        <v>152</v>
      </c>
    </row>
    <row r="622" spans="16:25">
      <c r="P622" s="1" t="str">
        <f t="shared" si="15"/>
        <v/>
      </c>
      <c r="Q622" s="1" t="s">
        <v>537</v>
      </c>
      <c r="R622" s="1" t="s">
        <v>26</v>
      </c>
      <c r="S622" s="1" t="s">
        <v>27</v>
      </c>
      <c r="T622" s="1" t="s">
        <v>28</v>
      </c>
      <c r="U622" s="1" t="s">
        <v>538</v>
      </c>
      <c r="W622" s="1" t="str">
        <f>IF($N$11="ENTER INITIALS","",IF(V622="","INVALID",IF(V622&lt;33,"VALID","INVALID")))</f>
        <v/>
      </c>
      <c r="X622" s="5" t="e" cm="1">
        <f t="array" ref="X622">_xlfn.IFS(W622="VALID",1,W622="INVALID",0,W622="NO AMP",0)</f>
        <v>#N/A</v>
      </c>
      <c r="Y622" s="10">
        <v>153</v>
      </c>
    </row>
    <row r="623" spans="16:25">
      <c r="P623" s="1" t="str">
        <f t="shared" si="15"/>
        <v/>
      </c>
      <c r="Q623" s="1" t="s">
        <v>537</v>
      </c>
      <c r="R623" s="1" t="s">
        <v>33</v>
      </c>
      <c r="S623" s="1" t="s">
        <v>34</v>
      </c>
      <c r="T623" s="1" t="s">
        <v>28</v>
      </c>
      <c r="U623" s="1" t="s">
        <v>538</v>
      </c>
      <c r="W623" s="1" t="str">
        <f>IF($N$11="ENTER INITIALS","",IF(V623="","NO",IF(V623&lt;33,"YES","NO")))</f>
        <v/>
      </c>
      <c r="X623" s="5" t="e" cm="1">
        <f t="array" ref="X623">_xlfn.IFS(W623="YES",1,W623="NO",0,W623="NO AMP",0)</f>
        <v>#N/A</v>
      </c>
      <c r="Y623" s="10">
        <v>153</v>
      </c>
    </row>
    <row r="624" spans="16:25">
      <c r="P624" s="1" t="str">
        <f t="shared" si="15"/>
        <v/>
      </c>
      <c r="Q624" s="1" t="s">
        <v>539</v>
      </c>
      <c r="R624" s="1" t="s">
        <v>26</v>
      </c>
      <c r="S624" s="1" t="s">
        <v>27</v>
      </c>
      <c r="T624" s="1" t="s">
        <v>28</v>
      </c>
      <c r="U624" s="1" t="s">
        <v>538</v>
      </c>
      <c r="W624" s="1" t="str">
        <f>IF($N$11="ENTER INITIALS","",IF(V624="","INVALID",IF(V624&lt;33,"VALID","INVALID")))</f>
        <v/>
      </c>
      <c r="X624" s="5" t="e" cm="1">
        <f t="array" ref="X624">_xlfn.IFS(W624="VALID",1,W624="INVALID",0,W624="NO AMP",0)</f>
        <v>#N/A</v>
      </c>
      <c r="Y624" s="10">
        <v>153</v>
      </c>
    </row>
    <row r="625" spans="16:25">
      <c r="P625" s="1" t="str">
        <f t="shared" si="15"/>
        <v/>
      </c>
      <c r="Q625" s="1" t="s">
        <v>539</v>
      </c>
      <c r="R625" s="1" t="s">
        <v>33</v>
      </c>
      <c r="S625" s="1" t="s">
        <v>34</v>
      </c>
      <c r="T625" s="1" t="s">
        <v>28</v>
      </c>
      <c r="U625" s="1" t="s">
        <v>538</v>
      </c>
      <c r="W625" s="1" t="str">
        <f>IF($N$11="ENTER INITIALS","",IF(V625="","NO",IF(V625&lt;33,"YES","NO")))</f>
        <v/>
      </c>
      <c r="X625" s="5" t="e" cm="1">
        <f t="array" ref="X625">_xlfn.IFS(W625="YES",1,W625="NO",0,W625="NO AMP",0)</f>
        <v>#N/A</v>
      </c>
      <c r="Y625" s="10">
        <v>153</v>
      </c>
    </row>
    <row r="626" spans="16:25">
      <c r="P626" s="1" t="str">
        <f t="shared" si="15"/>
        <v/>
      </c>
      <c r="Q626" s="1" t="s">
        <v>540</v>
      </c>
      <c r="R626" s="1" t="s">
        <v>26</v>
      </c>
      <c r="S626" s="1" t="s">
        <v>27</v>
      </c>
      <c r="T626" s="1" t="s">
        <v>28</v>
      </c>
      <c r="U626" s="1" t="s">
        <v>541</v>
      </c>
      <c r="W626" s="1" t="str">
        <f>IF($N$11="ENTER INITIALS","",IF(V626="","INVALID",IF(V626&lt;33,"VALID","INVALID")))</f>
        <v/>
      </c>
      <c r="X626" s="5" t="e" cm="1">
        <f t="array" ref="X626">_xlfn.IFS(W626="VALID",1,W626="INVALID",0,W626="NO AMP",0)</f>
        <v>#N/A</v>
      </c>
      <c r="Y626" s="10">
        <v>154</v>
      </c>
    </row>
    <row r="627" spans="16:25">
      <c r="P627" s="1" t="str">
        <f t="shared" si="15"/>
        <v/>
      </c>
      <c r="Q627" s="1" t="s">
        <v>540</v>
      </c>
      <c r="R627" s="1" t="s">
        <v>33</v>
      </c>
      <c r="S627" s="1" t="s">
        <v>34</v>
      </c>
      <c r="T627" s="1" t="s">
        <v>28</v>
      </c>
      <c r="U627" s="1" t="s">
        <v>541</v>
      </c>
      <c r="W627" s="1" t="str">
        <f>IF($N$11="ENTER INITIALS","",IF(V627="","NO",IF(V627&lt;33,"YES","NO")))</f>
        <v/>
      </c>
      <c r="X627" s="5" t="e" cm="1">
        <f t="array" ref="X627">_xlfn.IFS(W627="YES",1,W627="NO",0,W627="NO AMP",0)</f>
        <v>#N/A</v>
      </c>
      <c r="Y627" s="10">
        <v>154</v>
      </c>
    </row>
    <row r="628" spans="16:25">
      <c r="P628" s="1" t="str">
        <f t="shared" si="15"/>
        <v/>
      </c>
      <c r="Q628" s="1" t="s">
        <v>542</v>
      </c>
      <c r="R628" s="1" t="s">
        <v>26</v>
      </c>
      <c r="S628" s="1" t="s">
        <v>27</v>
      </c>
      <c r="T628" s="1" t="s">
        <v>28</v>
      </c>
      <c r="U628" s="1" t="s">
        <v>541</v>
      </c>
      <c r="W628" s="1" t="str">
        <f>IF($N$11="ENTER INITIALS","",IF(V628="","INVALID",IF(V628&lt;33,"VALID","INVALID")))</f>
        <v/>
      </c>
      <c r="X628" s="5" t="e" cm="1">
        <f t="array" ref="X628">_xlfn.IFS(W628="VALID",1,W628="INVALID",0,W628="NO AMP",0)</f>
        <v>#N/A</v>
      </c>
      <c r="Y628" s="10">
        <v>154</v>
      </c>
    </row>
    <row r="629" spans="16:25">
      <c r="P629" s="1" t="str">
        <f t="shared" si="15"/>
        <v/>
      </c>
      <c r="Q629" s="1" t="s">
        <v>542</v>
      </c>
      <c r="R629" s="1" t="s">
        <v>33</v>
      </c>
      <c r="S629" s="1" t="s">
        <v>34</v>
      </c>
      <c r="T629" s="1" t="s">
        <v>28</v>
      </c>
      <c r="U629" s="1" t="s">
        <v>541</v>
      </c>
      <c r="W629" s="1" t="str">
        <f>IF($N$11="ENTER INITIALS","",IF(V629="","NO",IF(V629&lt;33,"YES","NO")))</f>
        <v/>
      </c>
      <c r="X629" s="5" t="e" cm="1">
        <f t="array" ref="X629">_xlfn.IFS(W629="YES",1,W629="NO",0,W629="NO AMP",0)</f>
        <v>#N/A</v>
      </c>
      <c r="Y629" s="10">
        <v>154</v>
      </c>
    </row>
    <row r="630" spans="16:25">
      <c r="P630" s="1" t="str">
        <f t="shared" si="15"/>
        <v/>
      </c>
      <c r="Q630" s="1" t="s">
        <v>543</v>
      </c>
      <c r="R630" s="1" t="s">
        <v>26</v>
      </c>
      <c r="S630" s="1" t="s">
        <v>27</v>
      </c>
      <c r="T630" s="1" t="s">
        <v>28</v>
      </c>
      <c r="U630" s="1" t="s">
        <v>544</v>
      </c>
      <c r="W630" s="1" t="str">
        <f>IF($N$11="ENTER INITIALS","",IF(V630="","INVALID",IF(V630&lt;33,"VALID","INVALID")))</f>
        <v/>
      </c>
      <c r="X630" s="5" t="e" cm="1">
        <f t="array" ref="X630">_xlfn.IFS(W630="VALID",1,W630="INVALID",0,W630="NO AMP",0)</f>
        <v>#N/A</v>
      </c>
      <c r="Y630" s="10">
        <v>155</v>
      </c>
    </row>
    <row r="631" spans="16:25">
      <c r="P631" s="1" t="str">
        <f t="shared" si="15"/>
        <v/>
      </c>
      <c r="Q631" s="1" t="s">
        <v>543</v>
      </c>
      <c r="R631" s="1" t="s">
        <v>33</v>
      </c>
      <c r="S631" s="1" t="s">
        <v>34</v>
      </c>
      <c r="T631" s="1" t="s">
        <v>28</v>
      </c>
      <c r="U631" s="1" t="s">
        <v>544</v>
      </c>
      <c r="W631" s="1" t="str">
        <f>IF($N$11="ENTER INITIALS","",IF(V631="","NO",IF(V631&lt;33,"YES","NO")))</f>
        <v/>
      </c>
      <c r="X631" s="5" t="e" cm="1">
        <f t="array" ref="X631">_xlfn.IFS(W631="YES",1,W631="NO",0,W631="NO AMP",0)</f>
        <v>#N/A</v>
      </c>
      <c r="Y631" s="10">
        <v>155</v>
      </c>
    </row>
    <row r="632" spans="16:25">
      <c r="P632" s="1" t="str">
        <f t="shared" si="15"/>
        <v/>
      </c>
      <c r="Q632" s="1" t="s">
        <v>545</v>
      </c>
      <c r="R632" s="1" t="s">
        <v>26</v>
      </c>
      <c r="S632" s="1" t="s">
        <v>27</v>
      </c>
      <c r="T632" s="1" t="s">
        <v>28</v>
      </c>
      <c r="U632" s="1" t="s">
        <v>544</v>
      </c>
      <c r="W632" s="1" t="str">
        <f>IF($N$11="ENTER INITIALS","",IF(V632="","INVALID",IF(V632&lt;33,"VALID","INVALID")))</f>
        <v/>
      </c>
      <c r="X632" s="5" t="e" cm="1">
        <f t="array" ref="X632">_xlfn.IFS(W632="VALID",1,W632="INVALID",0,W632="NO AMP",0)</f>
        <v>#N/A</v>
      </c>
      <c r="Y632" s="10">
        <v>155</v>
      </c>
    </row>
    <row r="633" spans="16:25">
      <c r="P633" s="1" t="str">
        <f t="shared" si="15"/>
        <v/>
      </c>
      <c r="Q633" s="1" t="s">
        <v>545</v>
      </c>
      <c r="R633" s="1" t="s">
        <v>33</v>
      </c>
      <c r="S633" s="1" t="s">
        <v>34</v>
      </c>
      <c r="T633" s="1" t="s">
        <v>28</v>
      </c>
      <c r="U633" s="1" t="s">
        <v>544</v>
      </c>
      <c r="W633" s="1" t="str">
        <f>IF($N$11="ENTER INITIALS","",IF(V633="","NO",IF(V633&lt;33,"YES","NO")))</f>
        <v/>
      </c>
      <c r="X633" s="5" t="e" cm="1">
        <f t="array" ref="X633">_xlfn.IFS(W633="YES",1,W633="NO",0,W633="NO AMP",0)</f>
        <v>#N/A</v>
      </c>
      <c r="Y633" s="10">
        <v>155</v>
      </c>
    </row>
    <row r="634" spans="16:25">
      <c r="P634" s="1" t="str">
        <f t="shared" si="15"/>
        <v/>
      </c>
      <c r="Q634" s="1" t="s">
        <v>546</v>
      </c>
      <c r="R634" s="1" t="s">
        <v>26</v>
      </c>
      <c r="S634" s="1" t="s">
        <v>27</v>
      </c>
      <c r="T634" s="1" t="s">
        <v>28</v>
      </c>
      <c r="U634" s="1" t="s">
        <v>547</v>
      </c>
      <c r="W634" s="1" t="str">
        <f>IF($N$11="ENTER INITIALS","",IF(V634="","INVALID",IF(V634&lt;33,"VALID","INVALID")))</f>
        <v/>
      </c>
      <c r="X634" s="5" t="e" cm="1">
        <f t="array" ref="X634">_xlfn.IFS(W634="VALID",1,W634="INVALID",0,W634="NO AMP",0)</f>
        <v>#N/A</v>
      </c>
      <c r="Y634" s="10">
        <v>156</v>
      </c>
    </row>
    <row r="635" spans="16:25">
      <c r="P635" s="1" t="str">
        <f t="shared" si="15"/>
        <v/>
      </c>
      <c r="Q635" s="1" t="s">
        <v>546</v>
      </c>
      <c r="R635" s="1" t="s">
        <v>33</v>
      </c>
      <c r="S635" s="1" t="s">
        <v>34</v>
      </c>
      <c r="T635" s="1" t="s">
        <v>28</v>
      </c>
      <c r="U635" s="1" t="s">
        <v>547</v>
      </c>
      <c r="W635" s="1" t="str">
        <f>IF($N$11="ENTER INITIALS","",IF(V635="","NO",IF(V635&lt;33,"YES","NO")))</f>
        <v/>
      </c>
      <c r="X635" s="5" t="e" cm="1">
        <f t="array" ref="X635">_xlfn.IFS(W635="YES",1,W635="NO",0,W635="NO AMP",0)</f>
        <v>#N/A</v>
      </c>
      <c r="Y635" s="10">
        <v>156</v>
      </c>
    </row>
    <row r="636" spans="16:25">
      <c r="P636" s="1" t="str">
        <f t="shared" si="15"/>
        <v/>
      </c>
      <c r="Q636" s="1" t="s">
        <v>548</v>
      </c>
      <c r="R636" s="1" t="s">
        <v>26</v>
      </c>
      <c r="S636" s="1" t="s">
        <v>27</v>
      </c>
      <c r="T636" s="1" t="s">
        <v>28</v>
      </c>
      <c r="U636" s="1" t="s">
        <v>547</v>
      </c>
      <c r="W636" s="1" t="str">
        <f>IF($N$11="ENTER INITIALS","",IF(V636="","INVALID",IF(V636&lt;33,"VALID","INVALID")))</f>
        <v/>
      </c>
      <c r="X636" s="5" t="e" cm="1">
        <f t="array" ref="X636">_xlfn.IFS(W636="VALID",1,W636="INVALID",0,W636="NO AMP",0)</f>
        <v>#N/A</v>
      </c>
      <c r="Y636" s="10">
        <v>156</v>
      </c>
    </row>
    <row r="637" spans="16:25">
      <c r="P637" s="1" t="str">
        <f t="shared" si="15"/>
        <v/>
      </c>
      <c r="Q637" s="1" t="s">
        <v>548</v>
      </c>
      <c r="R637" s="1" t="s">
        <v>33</v>
      </c>
      <c r="S637" s="1" t="s">
        <v>34</v>
      </c>
      <c r="T637" s="1" t="s">
        <v>28</v>
      </c>
      <c r="U637" s="1" t="s">
        <v>547</v>
      </c>
      <c r="W637" s="1" t="str">
        <f>IF($N$11="ENTER INITIALS","",IF(V637="","NO",IF(V637&lt;33,"YES","NO")))</f>
        <v/>
      </c>
      <c r="X637" s="5" t="e" cm="1">
        <f t="array" ref="X637">_xlfn.IFS(W637="YES",1,W637="NO",0,W637="NO AMP",0)</f>
        <v>#N/A</v>
      </c>
      <c r="Y637" s="10">
        <v>156</v>
      </c>
    </row>
    <row r="638" spans="16:25">
      <c r="P638" s="1" t="str">
        <f t="shared" si="15"/>
        <v/>
      </c>
      <c r="Q638" s="1" t="s">
        <v>549</v>
      </c>
      <c r="R638" s="1" t="s">
        <v>26</v>
      </c>
      <c r="S638" s="1" t="s">
        <v>27</v>
      </c>
      <c r="T638" s="1" t="s">
        <v>28</v>
      </c>
      <c r="U638" s="1" t="s">
        <v>550</v>
      </c>
      <c r="W638" s="1" t="str">
        <f>IF($N$11="ENTER INITIALS","",IF(V638="","INVALID",IF(V638&lt;33,"VALID","INVALID")))</f>
        <v/>
      </c>
      <c r="X638" s="5" t="e" cm="1">
        <f t="array" ref="X638">_xlfn.IFS(W638="VALID",1,W638="INVALID",0,W638="NO AMP",0)</f>
        <v>#N/A</v>
      </c>
      <c r="Y638" s="10">
        <v>157</v>
      </c>
    </row>
    <row r="639" spans="16:25">
      <c r="P639" s="1" t="str">
        <f t="shared" si="15"/>
        <v/>
      </c>
      <c r="Q639" s="1" t="s">
        <v>549</v>
      </c>
      <c r="R639" s="1" t="s">
        <v>33</v>
      </c>
      <c r="S639" s="1" t="s">
        <v>34</v>
      </c>
      <c r="T639" s="1" t="s">
        <v>28</v>
      </c>
      <c r="U639" s="1" t="s">
        <v>550</v>
      </c>
      <c r="W639" s="1" t="str">
        <f>IF($N$11="ENTER INITIALS","",IF(V639="","NO",IF(V639&lt;33,"YES","NO")))</f>
        <v/>
      </c>
      <c r="X639" s="5" t="e" cm="1">
        <f t="array" ref="X639">_xlfn.IFS(W639="YES",1,W639="NO",0,W639="NO AMP",0)</f>
        <v>#N/A</v>
      </c>
      <c r="Y639" s="10">
        <v>157</v>
      </c>
    </row>
    <row r="640" spans="16:25">
      <c r="P640" s="1" t="str">
        <f t="shared" si="15"/>
        <v/>
      </c>
      <c r="Q640" s="1" t="s">
        <v>551</v>
      </c>
      <c r="R640" s="1" t="s">
        <v>26</v>
      </c>
      <c r="S640" s="1" t="s">
        <v>27</v>
      </c>
      <c r="T640" s="1" t="s">
        <v>28</v>
      </c>
      <c r="U640" s="1" t="s">
        <v>550</v>
      </c>
      <c r="W640" s="1" t="str">
        <f>IF($N$11="ENTER INITIALS","",IF(V640="","INVALID",IF(V640&lt;33,"VALID","INVALID")))</f>
        <v/>
      </c>
      <c r="X640" s="5" t="e" cm="1">
        <f t="array" ref="X640">_xlfn.IFS(W640="VALID",1,W640="INVALID",0,W640="NO AMP",0)</f>
        <v>#N/A</v>
      </c>
      <c r="Y640" s="10">
        <v>157</v>
      </c>
    </row>
    <row r="641" spans="16:25">
      <c r="P641" s="1" t="str">
        <f t="shared" si="15"/>
        <v/>
      </c>
      <c r="Q641" s="1" t="s">
        <v>551</v>
      </c>
      <c r="R641" s="1" t="s">
        <v>33</v>
      </c>
      <c r="S641" s="1" t="s">
        <v>34</v>
      </c>
      <c r="T641" s="1" t="s">
        <v>28</v>
      </c>
      <c r="U641" s="1" t="s">
        <v>550</v>
      </c>
      <c r="W641" s="1" t="str">
        <f>IF($N$11="ENTER INITIALS","",IF(V641="","NO",IF(V641&lt;33,"YES","NO")))</f>
        <v/>
      </c>
      <c r="X641" s="5" t="e" cm="1">
        <f t="array" ref="X641">_xlfn.IFS(W641="YES",1,W641="NO",0,W641="NO AMP",0)</f>
        <v>#N/A</v>
      </c>
      <c r="Y641" s="10">
        <v>157</v>
      </c>
    </row>
    <row r="642" spans="16:25">
      <c r="P642" s="1" t="str">
        <f t="shared" si="15"/>
        <v/>
      </c>
      <c r="Q642" s="1" t="s">
        <v>552</v>
      </c>
      <c r="R642" s="1" t="s">
        <v>26</v>
      </c>
      <c r="S642" s="1" t="s">
        <v>27</v>
      </c>
      <c r="T642" s="1" t="s">
        <v>28</v>
      </c>
      <c r="U642" s="1" t="s">
        <v>553</v>
      </c>
      <c r="W642" s="1" t="str">
        <f>IF($N$11="ENTER INITIALS","",IF(V642="","INVALID",IF(V642&lt;33,"VALID","INVALID")))</f>
        <v/>
      </c>
      <c r="X642" s="5" t="e" cm="1">
        <f t="array" ref="X642">_xlfn.IFS(W642="VALID",1,W642="INVALID",0,W642="NO AMP",0)</f>
        <v>#N/A</v>
      </c>
      <c r="Y642" s="10">
        <v>158</v>
      </c>
    </row>
    <row r="643" spans="16:25">
      <c r="P643" s="1" t="str">
        <f t="shared" si="15"/>
        <v/>
      </c>
      <c r="Q643" s="1" t="s">
        <v>552</v>
      </c>
      <c r="R643" s="1" t="s">
        <v>33</v>
      </c>
      <c r="S643" s="1" t="s">
        <v>34</v>
      </c>
      <c r="T643" s="1" t="s">
        <v>28</v>
      </c>
      <c r="U643" s="1" t="s">
        <v>553</v>
      </c>
      <c r="W643" s="1" t="str">
        <f>IF($N$11="ENTER INITIALS","",IF(V643="","NO",IF(V643&lt;33,"YES","NO")))</f>
        <v/>
      </c>
      <c r="X643" s="5" t="e" cm="1">
        <f t="array" ref="X643">_xlfn.IFS(W643="YES",1,W643="NO",0,W643="NO AMP",0)</f>
        <v>#N/A</v>
      </c>
      <c r="Y643" s="10">
        <v>158</v>
      </c>
    </row>
    <row r="644" spans="16:25">
      <c r="P644" s="1" t="str">
        <f t="shared" si="15"/>
        <v/>
      </c>
      <c r="Q644" s="1" t="s">
        <v>554</v>
      </c>
      <c r="R644" s="1" t="s">
        <v>26</v>
      </c>
      <c r="S644" s="1" t="s">
        <v>27</v>
      </c>
      <c r="T644" s="1" t="s">
        <v>28</v>
      </c>
      <c r="U644" s="1" t="s">
        <v>553</v>
      </c>
      <c r="W644" s="1" t="str">
        <f>IF($N$11="ENTER INITIALS","",IF(V644="","INVALID",IF(V644&lt;33,"VALID","INVALID")))</f>
        <v/>
      </c>
      <c r="X644" s="5" t="e" cm="1">
        <f t="array" ref="X644">_xlfn.IFS(W644="VALID",1,W644="INVALID",0,W644="NO AMP",0)</f>
        <v>#N/A</v>
      </c>
      <c r="Y644" s="10">
        <v>158</v>
      </c>
    </row>
    <row r="645" spans="16:25">
      <c r="P645" s="1" t="str">
        <f t="shared" si="15"/>
        <v/>
      </c>
      <c r="Q645" s="1" t="s">
        <v>554</v>
      </c>
      <c r="R645" s="1" t="s">
        <v>33</v>
      </c>
      <c r="S645" s="1" t="s">
        <v>34</v>
      </c>
      <c r="T645" s="1" t="s">
        <v>28</v>
      </c>
      <c r="U645" s="1" t="s">
        <v>553</v>
      </c>
      <c r="W645" s="1" t="str">
        <f>IF($N$11="ENTER INITIALS","",IF(V645="","NO",IF(V645&lt;33,"YES","NO")))</f>
        <v/>
      </c>
      <c r="X645" s="5" t="e" cm="1">
        <f t="array" ref="X645">_xlfn.IFS(W645="YES",1,W645="NO",0,W645="NO AMP",0)</f>
        <v>#N/A</v>
      </c>
      <c r="Y645" s="10">
        <v>158</v>
      </c>
    </row>
    <row r="646" spans="16:25">
      <c r="P646" s="1" t="str">
        <f t="shared" si="15"/>
        <v/>
      </c>
      <c r="Q646" s="1" t="s">
        <v>555</v>
      </c>
      <c r="R646" s="1" t="s">
        <v>26</v>
      </c>
      <c r="S646" s="1" t="s">
        <v>27</v>
      </c>
      <c r="T646" s="1" t="s">
        <v>28</v>
      </c>
      <c r="U646" s="1" t="s">
        <v>556</v>
      </c>
      <c r="W646" s="1" t="str">
        <f>IF($N$11="ENTER INITIALS","",IF(V646="","INVALID",IF(V646&lt;33,"VALID","INVALID")))</f>
        <v/>
      </c>
      <c r="X646" s="5" t="e" cm="1">
        <f t="array" ref="X646">_xlfn.IFS(W646="VALID",1,W646="INVALID",0,W646="NO AMP",0)</f>
        <v>#N/A</v>
      </c>
      <c r="Y646" s="10">
        <v>159</v>
      </c>
    </row>
    <row r="647" spans="16:25">
      <c r="P647" s="1" t="str">
        <f t="shared" si="15"/>
        <v/>
      </c>
      <c r="Q647" s="1" t="s">
        <v>555</v>
      </c>
      <c r="R647" s="1" t="s">
        <v>33</v>
      </c>
      <c r="S647" s="1" t="s">
        <v>34</v>
      </c>
      <c r="T647" s="1" t="s">
        <v>28</v>
      </c>
      <c r="U647" s="1" t="s">
        <v>556</v>
      </c>
      <c r="W647" s="1" t="str">
        <f>IF($N$11="ENTER INITIALS","",IF(V647="","NO",IF(V647&lt;33,"YES","NO")))</f>
        <v/>
      </c>
      <c r="X647" s="5" t="e" cm="1">
        <f t="array" ref="X647">_xlfn.IFS(W647="YES",1,W647="NO",0,W647="NO AMP",0)</f>
        <v>#N/A</v>
      </c>
      <c r="Y647" s="10">
        <v>159</v>
      </c>
    </row>
    <row r="648" spans="16:25">
      <c r="P648" s="1" t="str">
        <f t="shared" si="15"/>
        <v/>
      </c>
      <c r="Q648" s="1" t="s">
        <v>557</v>
      </c>
      <c r="R648" s="1" t="s">
        <v>26</v>
      </c>
      <c r="S648" s="1" t="s">
        <v>27</v>
      </c>
      <c r="T648" s="1" t="s">
        <v>28</v>
      </c>
      <c r="U648" s="1" t="s">
        <v>556</v>
      </c>
      <c r="W648" s="1" t="str">
        <f>IF($N$11="ENTER INITIALS","",IF(V648="","INVALID",IF(V648&lt;33,"VALID","INVALID")))</f>
        <v/>
      </c>
      <c r="X648" s="5" t="e" cm="1">
        <f t="array" ref="X648">_xlfn.IFS(W648="VALID",1,W648="INVALID",0,W648="NO AMP",0)</f>
        <v>#N/A</v>
      </c>
      <c r="Y648" s="10">
        <v>159</v>
      </c>
    </row>
    <row r="649" spans="16:25">
      <c r="P649" s="1" t="str">
        <f t="shared" si="15"/>
        <v/>
      </c>
      <c r="Q649" s="1" t="s">
        <v>557</v>
      </c>
      <c r="R649" s="1" t="s">
        <v>33</v>
      </c>
      <c r="S649" s="1" t="s">
        <v>34</v>
      </c>
      <c r="T649" s="1" t="s">
        <v>28</v>
      </c>
      <c r="U649" s="1" t="s">
        <v>556</v>
      </c>
      <c r="W649" s="1" t="str">
        <f>IF($N$11="ENTER INITIALS","",IF(V649="","NO",IF(V649&lt;33,"YES","NO")))</f>
        <v/>
      </c>
      <c r="X649" s="5" t="e" cm="1">
        <f t="array" ref="X649">_xlfn.IFS(W649="YES",1,W649="NO",0,W649="NO AMP",0)</f>
        <v>#N/A</v>
      </c>
      <c r="Y649" s="10">
        <v>159</v>
      </c>
    </row>
    <row r="650" spans="16:25">
      <c r="P650" s="1" t="str">
        <f t="shared" si="15"/>
        <v/>
      </c>
      <c r="Q650" s="1" t="s">
        <v>558</v>
      </c>
      <c r="R650" s="1" t="s">
        <v>26</v>
      </c>
      <c r="S650" s="1" t="s">
        <v>27</v>
      </c>
      <c r="T650" s="1" t="s">
        <v>28</v>
      </c>
      <c r="U650" s="1" t="s">
        <v>559</v>
      </c>
      <c r="W650" s="1" t="str">
        <f>IF($N$11="ENTER INITIALS","",IF(V650="","INVALID",IF(V650&lt;33,"VALID","INVALID")))</f>
        <v/>
      </c>
      <c r="X650" s="5" t="e" cm="1">
        <f t="array" ref="X650">_xlfn.IFS(W650="VALID",1,W650="INVALID",0,W650="NO AMP",0)</f>
        <v>#N/A</v>
      </c>
      <c r="Y650" s="10">
        <v>160</v>
      </c>
    </row>
    <row r="651" spans="16:25">
      <c r="P651" s="1" t="str">
        <f t="shared" si="15"/>
        <v/>
      </c>
      <c r="Q651" s="1" t="s">
        <v>558</v>
      </c>
      <c r="R651" s="1" t="s">
        <v>33</v>
      </c>
      <c r="S651" s="1" t="s">
        <v>34</v>
      </c>
      <c r="T651" s="1" t="s">
        <v>28</v>
      </c>
      <c r="U651" s="1" t="s">
        <v>559</v>
      </c>
      <c r="W651" s="1" t="str">
        <f>IF($N$11="ENTER INITIALS","",IF(V651="","NO",IF(V651&lt;33,"YES","NO")))</f>
        <v/>
      </c>
      <c r="X651" s="5" t="e" cm="1">
        <f t="array" ref="X651">_xlfn.IFS(W651="YES",1,W651="NO",0,W651="NO AMP",0)</f>
        <v>#N/A</v>
      </c>
      <c r="Y651" s="10">
        <v>160</v>
      </c>
    </row>
    <row r="652" spans="16:25">
      <c r="P652" s="1" t="str">
        <f t="shared" si="15"/>
        <v/>
      </c>
      <c r="Q652" s="1" t="s">
        <v>560</v>
      </c>
      <c r="R652" s="1" t="s">
        <v>26</v>
      </c>
      <c r="S652" s="1" t="s">
        <v>27</v>
      </c>
      <c r="T652" s="1" t="s">
        <v>28</v>
      </c>
      <c r="U652" s="1" t="s">
        <v>559</v>
      </c>
      <c r="W652" s="1" t="str">
        <f>IF($N$11="ENTER INITIALS","",IF(V652="","INVALID",IF(V652&lt;33,"VALID","INVALID")))</f>
        <v/>
      </c>
      <c r="X652" s="5" t="e" cm="1">
        <f t="array" ref="X652">_xlfn.IFS(W652="VALID",1,W652="INVALID",0,W652="NO AMP",0)</f>
        <v>#N/A</v>
      </c>
      <c r="Y652" s="10">
        <v>160</v>
      </c>
    </row>
    <row r="653" spans="16:25">
      <c r="P653" s="1" t="str">
        <f t="shared" si="15"/>
        <v/>
      </c>
      <c r="Q653" s="1" t="s">
        <v>560</v>
      </c>
      <c r="R653" s="1" t="s">
        <v>33</v>
      </c>
      <c r="S653" s="1" t="s">
        <v>34</v>
      </c>
      <c r="T653" s="1" t="s">
        <v>28</v>
      </c>
      <c r="U653" s="1" t="s">
        <v>559</v>
      </c>
      <c r="W653" s="1" t="str">
        <f>IF($N$11="ENTER INITIALS","",IF(V653="","NO",IF(V653&lt;33,"YES","NO")))</f>
        <v/>
      </c>
      <c r="X653" s="5" t="e" cm="1">
        <f t="array" ref="X653">_xlfn.IFS(W653="YES",1,W653="NO",0,W653="NO AMP",0)</f>
        <v>#N/A</v>
      </c>
      <c r="Y653" s="10">
        <v>160</v>
      </c>
    </row>
    <row r="654" spans="16:25">
      <c r="P654" s="1" t="str">
        <f t="shared" si="15"/>
        <v/>
      </c>
      <c r="Q654" s="1" t="s">
        <v>561</v>
      </c>
      <c r="R654" s="1" t="s">
        <v>26</v>
      </c>
      <c r="S654" s="1" t="s">
        <v>27</v>
      </c>
      <c r="T654" s="1" t="s">
        <v>28</v>
      </c>
      <c r="U654" s="1" t="s">
        <v>562</v>
      </c>
      <c r="W654" s="1" t="str">
        <f>IF($N$11="ENTER INITIALS","",IF(V654="","INVALID",IF(V654&lt;33,"VALID","INVALID")))</f>
        <v/>
      </c>
      <c r="X654" s="5" t="e" cm="1">
        <f t="array" ref="X654">_xlfn.IFS(W654="VALID",1,W654="INVALID",0,W654="NO AMP",0)</f>
        <v>#N/A</v>
      </c>
      <c r="Y654" s="10">
        <v>161</v>
      </c>
    </row>
    <row r="655" spans="16:25">
      <c r="P655" s="1" t="str">
        <f t="shared" ref="P655:P718" si="16">IF(VLOOKUP(Y655,$B$2:$D$190,3,FALSE)="","",VLOOKUP(Y655,$B$2:$D$190,3,FALSE))</f>
        <v/>
      </c>
      <c r="Q655" s="1" t="s">
        <v>561</v>
      </c>
      <c r="R655" s="1" t="s">
        <v>33</v>
      </c>
      <c r="S655" s="1" t="s">
        <v>34</v>
      </c>
      <c r="T655" s="1" t="s">
        <v>28</v>
      </c>
      <c r="U655" s="1" t="s">
        <v>562</v>
      </c>
      <c r="W655" s="1" t="str">
        <f>IF($N$11="ENTER INITIALS","",IF(V655="","NO",IF(V655&lt;33,"YES","NO")))</f>
        <v/>
      </c>
      <c r="X655" s="5" t="e" cm="1">
        <f t="array" ref="X655">_xlfn.IFS(W655="YES",1,W655="NO",0,W655="NO AMP",0)</f>
        <v>#N/A</v>
      </c>
      <c r="Y655" s="10">
        <v>161</v>
      </c>
    </row>
    <row r="656" spans="16:25">
      <c r="P656" s="1" t="str">
        <f t="shared" si="16"/>
        <v/>
      </c>
      <c r="Q656" s="1" t="s">
        <v>563</v>
      </c>
      <c r="R656" s="1" t="s">
        <v>26</v>
      </c>
      <c r="S656" s="1" t="s">
        <v>27</v>
      </c>
      <c r="T656" s="1" t="s">
        <v>28</v>
      </c>
      <c r="U656" s="1" t="s">
        <v>562</v>
      </c>
      <c r="W656" s="1" t="str">
        <f>IF($N$11="ENTER INITIALS","",IF(V656="","INVALID",IF(V656&lt;33,"VALID","INVALID")))</f>
        <v/>
      </c>
      <c r="X656" s="5" t="e" cm="1">
        <f t="array" ref="X656">_xlfn.IFS(W656="VALID",1,W656="INVALID",0,W656="NO AMP",0)</f>
        <v>#N/A</v>
      </c>
      <c r="Y656" s="10">
        <v>161</v>
      </c>
    </row>
    <row r="657" spans="16:25">
      <c r="P657" s="1" t="str">
        <f t="shared" si="16"/>
        <v/>
      </c>
      <c r="Q657" s="1" t="s">
        <v>563</v>
      </c>
      <c r="R657" s="1" t="s">
        <v>33</v>
      </c>
      <c r="S657" s="1" t="s">
        <v>34</v>
      </c>
      <c r="T657" s="1" t="s">
        <v>28</v>
      </c>
      <c r="U657" s="1" t="s">
        <v>562</v>
      </c>
      <c r="W657" s="1" t="str">
        <f>IF($N$11="ENTER INITIALS","",IF(V657="","NO",IF(V657&lt;33,"YES","NO")))</f>
        <v/>
      </c>
      <c r="X657" s="5" t="e" cm="1">
        <f t="array" ref="X657">_xlfn.IFS(W657="YES",1,W657="NO",0,W657="NO AMP",0)</f>
        <v>#N/A</v>
      </c>
      <c r="Y657" s="10">
        <v>161</v>
      </c>
    </row>
    <row r="658" spans="16:25">
      <c r="P658" s="1" t="str">
        <f t="shared" si="16"/>
        <v/>
      </c>
      <c r="Q658" s="1" t="s">
        <v>564</v>
      </c>
      <c r="R658" s="1" t="s">
        <v>26</v>
      </c>
      <c r="S658" s="1" t="s">
        <v>27</v>
      </c>
      <c r="T658" s="1" t="s">
        <v>28</v>
      </c>
      <c r="U658" s="1" t="s">
        <v>565</v>
      </c>
      <c r="W658" s="1" t="str">
        <f>IF($N$11="ENTER INITIALS","",IF(V658="","INVALID",IF(V658&lt;33,"VALID","INVALID")))</f>
        <v/>
      </c>
      <c r="X658" s="5" t="e" cm="1">
        <f t="array" ref="X658">_xlfn.IFS(W658="VALID",1,W658="INVALID",0,W658="NO AMP",0)</f>
        <v>#N/A</v>
      </c>
      <c r="Y658" s="10">
        <v>162</v>
      </c>
    </row>
    <row r="659" spans="16:25">
      <c r="P659" s="1" t="str">
        <f t="shared" si="16"/>
        <v/>
      </c>
      <c r="Q659" s="1" t="s">
        <v>564</v>
      </c>
      <c r="R659" s="1" t="s">
        <v>33</v>
      </c>
      <c r="S659" s="1" t="s">
        <v>34</v>
      </c>
      <c r="T659" s="1" t="s">
        <v>28</v>
      </c>
      <c r="U659" s="1" t="s">
        <v>565</v>
      </c>
      <c r="W659" s="1" t="str">
        <f>IF($N$11="ENTER INITIALS","",IF(V659="","NO",IF(V659&lt;33,"YES","NO")))</f>
        <v/>
      </c>
      <c r="X659" s="5" t="e" cm="1">
        <f t="array" ref="X659">_xlfn.IFS(W659="YES",1,W659="NO",0,W659="NO AMP",0)</f>
        <v>#N/A</v>
      </c>
      <c r="Y659" s="10">
        <v>162</v>
      </c>
    </row>
    <row r="660" spans="16:25">
      <c r="P660" s="1" t="str">
        <f t="shared" si="16"/>
        <v/>
      </c>
      <c r="Q660" s="1" t="s">
        <v>566</v>
      </c>
      <c r="R660" s="1" t="s">
        <v>26</v>
      </c>
      <c r="S660" s="1" t="s">
        <v>27</v>
      </c>
      <c r="T660" s="1" t="s">
        <v>28</v>
      </c>
      <c r="U660" s="1" t="s">
        <v>565</v>
      </c>
      <c r="W660" s="1" t="str">
        <f>IF($N$11="ENTER INITIALS","",IF(V660="","INVALID",IF(V660&lt;33,"VALID","INVALID")))</f>
        <v/>
      </c>
      <c r="X660" s="5" t="e" cm="1">
        <f t="array" ref="X660">_xlfn.IFS(W660="VALID",1,W660="INVALID",0,W660="NO AMP",0)</f>
        <v>#N/A</v>
      </c>
      <c r="Y660" s="10">
        <v>162</v>
      </c>
    </row>
    <row r="661" spans="16:25">
      <c r="P661" s="1" t="str">
        <f t="shared" si="16"/>
        <v/>
      </c>
      <c r="Q661" s="1" t="s">
        <v>566</v>
      </c>
      <c r="R661" s="1" t="s">
        <v>33</v>
      </c>
      <c r="S661" s="1" t="s">
        <v>34</v>
      </c>
      <c r="T661" s="1" t="s">
        <v>28</v>
      </c>
      <c r="U661" s="1" t="s">
        <v>565</v>
      </c>
      <c r="W661" s="1" t="str">
        <f>IF($N$11="ENTER INITIALS","",IF(V661="","NO",IF(V661&lt;33,"YES","NO")))</f>
        <v/>
      </c>
      <c r="X661" s="5" t="e" cm="1">
        <f t="array" ref="X661">_xlfn.IFS(W661="YES",1,W661="NO",0,W661="NO AMP",0)</f>
        <v>#N/A</v>
      </c>
      <c r="Y661" s="10">
        <v>162</v>
      </c>
    </row>
    <row r="662" spans="16:25">
      <c r="P662" s="1" t="str">
        <f t="shared" si="16"/>
        <v/>
      </c>
      <c r="Q662" s="1" t="s">
        <v>567</v>
      </c>
      <c r="R662" s="1" t="s">
        <v>26</v>
      </c>
      <c r="S662" s="1" t="s">
        <v>27</v>
      </c>
      <c r="T662" s="1" t="s">
        <v>28</v>
      </c>
      <c r="U662" s="1" t="s">
        <v>568</v>
      </c>
      <c r="W662" s="1" t="str">
        <f>IF($N$11="ENTER INITIALS","",IF(V662="","INVALID",IF(V662&lt;33,"VALID","INVALID")))</f>
        <v/>
      </c>
      <c r="X662" s="5" t="e" cm="1">
        <f t="array" ref="X662">_xlfn.IFS(W662="VALID",1,W662="INVALID",0,W662="NO AMP",0)</f>
        <v>#N/A</v>
      </c>
      <c r="Y662" s="10">
        <v>163</v>
      </c>
    </row>
    <row r="663" spans="16:25">
      <c r="P663" s="1" t="str">
        <f t="shared" si="16"/>
        <v/>
      </c>
      <c r="Q663" s="1" t="s">
        <v>567</v>
      </c>
      <c r="R663" s="1" t="s">
        <v>33</v>
      </c>
      <c r="S663" s="1" t="s">
        <v>34</v>
      </c>
      <c r="T663" s="1" t="s">
        <v>28</v>
      </c>
      <c r="U663" s="1" t="s">
        <v>568</v>
      </c>
      <c r="W663" s="1" t="str">
        <f>IF($N$11="ENTER INITIALS","",IF(V663="","NO",IF(V663&lt;33,"YES","NO")))</f>
        <v/>
      </c>
      <c r="X663" s="5" t="e" cm="1">
        <f t="array" ref="X663">_xlfn.IFS(W663="YES",1,W663="NO",0,W663="NO AMP",0)</f>
        <v>#N/A</v>
      </c>
      <c r="Y663" s="10">
        <v>163</v>
      </c>
    </row>
    <row r="664" spans="16:25">
      <c r="P664" s="1" t="str">
        <f t="shared" si="16"/>
        <v/>
      </c>
      <c r="Q664" s="1" t="s">
        <v>569</v>
      </c>
      <c r="R664" s="1" t="s">
        <v>26</v>
      </c>
      <c r="S664" s="1" t="s">
        <v>27</v>
      </c>
      <c r="T664" s="1" t="s">
        <v>28</v>
      </c>
      <c r="U664" s="1" t="s">
        <v>568</v>
      </c>
      <c r="W664" s="1" t="str">
        <f>IF($N$11="ENTER INITIALS","",IF(V664="","INVALID",IF(V664&lt;33,"VALID","INVALID")))</f>
        <v/>
      </c>
      <c r="X664" s="5" t="e" cm="1">
        <f t="array" ref="X664">_xlfn.IFS(W664="VALID",1,W664="INVALID",0,W664="NO AMP",0)</f>
        <v>#N/A</v>
      </c>
      <c r="Y664" s="10">
        <v>163</v>
      </c>
    </row>
    <row r="665" spans="16:25">
      <c r="P665" s="1" t="str">
        <f t="shared" si="16"/>
        <v/>
      </c>
      <c r="Q665" s="1" t="s">
        <v>569</v>
      </c>
      <c r="R665" s="1" t="s">
        <v>33</v>
      </c>
      <c r="S665" s="1" t="s">
        <v>34</v>
      </c>
      <c r="T665" s="1" t="s">
        <v>28</v>
      </c>
      <c r="U665" s="1" t="s">
        <v>568</v>
      </c>
      <c r="W665" s="1" t="str">
        <f>IF($N$11="ENTER INITIALS","",IF(V665="","NO",IF(V665&lt;33,"YES","NO")))</f>
        <v/>
      </c>
      <c r="X665" s="5" t="e" cm="1">
        <f t="array" ref="X665">_xlfn.IFS(W665="YES",1,W665="NO",0,W665="NO AMP",0)</f>
        <v>#N/A</v>
      </c>
      <c r="Y665" s="10">
        <v>163</v>
      </c>
    </row>
    <row r="666" spans="16:25">
      <c r="P666" s="1" t="str">
        <f t="shared" si="16"/>
        <v/>
      </c>
      <c r="Q666" s="1" t="s">
        <v>570</v>
      </c>
      <c r="R666" s="1" t="s">
        <v>26</v>
      </c>
      <c r="S666" s="1" t="s">
        <v>27</v>
      </c>
      <c r="T666" s="1" t="s">
        <v>28</v>
      </c>
      <c r="U666" s="1" t="s">
        <v>571</v>
      </c>
      <c r="W666" s="1" t="str">
        <f>IF($N$11="ENTER INITIALS","",IF(V666="","INVALID",IF(V666&lt;33,"VALID","INVALID")))</f>
        <v/>
      </c>
      <c r="X666" s="5" t="e" cm="1">
        <f t="array" ref="X666">_xlfn.IFS(W666="VALID",1,W666="INVALID",0,W666="NO AMP",0)</f>
        <v>#N/A</v>
      </c>
      <c r="Y666" s="10">
        <v>164</v>
      </c>
    </row>
    <row r="667" spans="16:25">
      <c r="P667" s="1" t="str">
        <f t="shared" si="16"/>
        <v/>
      </c>
      <c r="Q667" s="1" t="s">
        <v>570</v>
      </c>
      <c r="R667" s="1" t="s">
        <v>33</v>
      </c>
      <c r="S667" s="1" t="s">
        <v>34</v>
      </c>
      <c r="T667" s="1" t="s">
        <v>28</v>
      </c>
      <c r="U667" s="1" t="s">
        <v>571</v>
      </c>
      <c r="W667" s="1" t="str">
        <f>IF($N$11="ENTER INITIALS","",IF(V667="","NO",IF(V667&lt;33,"YES","NO")))</f>
        <v/>
      </c>
      <c r="X667" s="5" t="e" cm="1">
        <f t="array" ref="X667">_xlfn.IFS(W667="YES",1,W667="NO",0,W667="NO AMP",0)</f>
        <v>#N/A</v>
      </c>
      <c r="Y667" s="10">
        <v>164</v>
      </c>
    </row>
    <row r="668" spans="16:25">
      <c r="P668" s="1" t="str">
        <f t="shared" si="16"/>
        <v/>
      </c>
      <c r="Q668" s="1" t="s">
        <v>572</v>
      </c>
      <c r="R668" s="1" t="s">
        <v>26</v>
      </c>
      <c r="S668" s="1" t="s">
        <v>27</v>
      </c>
      <c r="T668" s="1" t="s">
        <v>28</v>
      </c>
      <c r="U668" s="1" t="s">
        <v>571</v>
      </c>
      <c r="W668" s="1" t="str">
        <f>IF($N$11="ENTER INITIALS","",IF(V668="","INVALID",IF(V668&lt;33,"VALID","INVALID")))</f>
        <v/>
      </c>
      <c r="X668" s="5" t="e" cm="1">
        <f t="array" ref="X668">_xlfn.IFS(W668="VALID",1,W668="INVALID",0,W668="NO AMP",0)</f>
        <v>#N/A</v>
      </c>
      <c r="Y668" s="10">
        <v>164</v>
      </c>
    </row>
    <row r="669" spans="16:25">
      <c r="P669" s="1" t="str">
        <f t="shared" si="16"/>
        <v/>
      </c>
      <c r="Q669" s="1" t="s">
        <v>572</v>
      </c>
      <c r="R669" s="1" t="s">
        <v>33</v>
      </c>
      <c r="S669" s="1" t="s">
        <v>34</v>
      </c>
      <c r="T669" s="1" t="s">
        <v>28</v>
      </c>
      <c r="U669" s="1" t="s">
        <v>571</v>
      </c>
      <c r="W669" s="1" t="str">
        <f>IF($N$11="ENTER INITIALS","",IF(V669="","NO",IF(V669&lt;33,"YES","NO")))</f>
        <v/>
      </c>
      <c r="X669" s="5" t="e" cm="1">
        <f t="array" ref="X669">_xlfn.IFS(W669="YES",1,W669="NO",0,W669="NO AMP",0)</f>
        <v>#N/A</v>
      </c>
      <c r="Y669" s="10">
        <v>164</v>
      </c>
    </row>
    <row r="670" spans="16:25">
      <c r="P670" s="1" t="str">
        <f t="shared" si="16"/>
        <v/>
      </c>
      <c r="Q670" s="1" t="s">
        <v>573</v>
      </c>
      <c r="R670" s="1" t="s">
        <v>26</v>
      </c>
      <c r="S670" s="1" t="s">
        <v>27</v>
      </c>
      <c r="T670" s="1" t="s">
        <v>28</v>
      </c>
      <c r="U670" s="1" t="s">
        <v>574</v>
      </c>
      <c r="W670" s="1" t="str">
        <f>IF($N$11="ENTER INITIALS","",IF(V670="","INVALID",IF(V670&lt;33,"VALID","INVALID")))</f>
        <v/>
      </c>
      <c r="X670" s="5" t="e" cm="1">
        <f t="array" ref="X670">_xlfn.IFS(W670="VALID",1,W670="INVALID",0,W670="NO AMP",0)</f>
        <v>#N/A</v>
      </c>
      <c r="Y670" s="10">
        <v>165</v>
      </c>
    </row>
    <row r="671" spans="16:25">
      <c r="P671" s="1" t="str">
        <f t="shared" si="16"/>
        <v/>
      </c>
      <c r="Q671" s="1" t="s">
        <v>573</v>
      </c>
      <c r="R671" s="1" t="s">
        <v>33</v>
      </c>
      <c r="S671" s="1" t="s">
        <v>34</v>
      </c>
      <c r="T671" s="1" t="s">
        <v>28</v>
      </c>
      <c r="U671" s="1" t="s">
        <v>574</v>
      </c>
      <c r="W671" s="1" t="str">
        <f>IF($N$11="ENTER INITIALS","",IF(V671="","NO",IF(V671&lt;33,"YES","NO")))</f>
        <v/>
      </c>
      <c r="X671" s="5" t="e" cm="1">
        <f t="array" ref="X671">_xlfn.IFS(W671="YES",1,W671="NO",0,W671="NO AMP",0)</f>
        <v>#N/A</v>
      </c>
      <c r="Y671" s="10">
        <v>165</v>
      </c>
    </row>
    <row r="672" spans="16:25">
      <c r="P672" s="1" t="str">
        <f t="shared" si="16"/>
        <v/>
      </c>
      <c r="Q672" s="1" t="s">
        <v>575</v>
      </c>
      <c r="R672" s="1" t="s">
        <v>26</v>
      </c>
      <c r="S672" s="1" t="s">
        <v>27</v>
      </c>
      <c r="T672" s="1" t="s">
        <v>28</v>
      </c>
      <c r="U672" s="1" t="s">
        <v>574</v>
      </c>
      <c r="W672" s="1" t="str">
        <f>IF($N$11="ENTER INITIALS","",IF(V672="","INVALID",IF(V672&lt;33,"VALID","INVALID")))</f>
        <v/>
      </c>
      <c r="X672" s="5" t="e" cm="1">
        <f t="array" ref="X672">_xlfn.IFS(W672="VALID",1,W672="INVALID",0,W672="NO AMP",0)</f>
        <v>#N/A</v>
      </c>
      <c r="Y672" s="10">
        <v>165</v>
      </c>
    </row>
    <row r="673" spans="16:25">
      <c r="P673" s="1" t="str">
        <f t="shared" si="16"/>
        <v/>
      </c>
      <c r="Q673" s="1" t="s">
        <v>575</v>
      </c>
      <c r="R673" s="1" t="s">
        <v>33</v>
      </c>
      <c r="S673" s="1" t="s">
        <v>34</v>
      </c>
      <c r="T673" s="1" t="s">
        <v>28</v>
      </c>
      <c r="U673" s="1" t="s">
        <v>574</v>
      </c>
      <c r="W673" s="1" t="str">
        <f>IF($N$11="ENTER INITIALS","",IF(V673="","NO",IF(V673&lt;33,"YES","NO")))</f>
        <v/>
      </c>
      <c r="X673" s="5" t="e" cm="1">
        <f t="array" ref="X673">_xlfn.IFS(W673="YES",1,W673="NO",0,W673="NO AMP",0)</f>
        <v>#N/A</v>
      </c>
      <c r="Y673" s="10">
        <v>165</v>
      </c>
    </row>
    <row r="674" spans="16:25">
      <c r="P674" s="1" t="str">
        <f t="shared" si="16"/>
        <v/>
      </c>
      <c r="Q674" s="1" t="s">
        <v>576</v>
      </c>
      <c r="R674" s="1" t="s">
        <v>26</v>
      </c>
      <c r="S674" s="1" t="s">
        <v>27</v>
      </c>
      <c r="T674" s="1" t="s">
        <v>28</v>
      </c>
      <c r="U674" s="1" t="s">
        <v>577</v>
      </c>
      <c r="W674" s="1" t="str">
        <f>IF($N$11="ENTER INITIALS","",IF(V674="","INVALID",IF(V674&lt;33,"VALID","INVALID")))</f>
        <v/>
      </c>
      <c r="X674" s="5" t="e" cm="1">
        <f t="array" ref="X674">_xlfn.IFS(W674="VALID",1,W674="INVALID",0,W674="NO AMP",0)</f>
        <v>#N/A</v>
      </c>
      <c r="Y674" s="10">
        <v>166</v>
      </c>
    </row>
    <row r="675" spans="16:25">
      <c r="P675" s="1" t="str">
        <f t="shared" si="16"/>
        <v/>
      </c>
      <c r="Q675" s="1" t="s">
        <v>576</v>
      </c>
      <c r="R675" s="1" t="s">
        <v>33</v>
      </c>
      <c r="S675" s="1" t="s">
        <v>34</v>
      </c>
      <c r="T675" s="1" t="s">
        <v>28</v>
      </c>
      <c r="U675" s="1" t="s">
        <v>577</v>
      </c>
      <c r="W675" s="1" t="str">
        <f>IF($N$11="ENTER INITIALS","",IF(V675="","NO",IF(V675&lt;33,"YES","NO")))</f>
        <v/>
      </c>
      <c r="X675" s="5" t="e" cm="1">
        <f t="array" ref="X675">_xlfn.IFS(W675="YES",1,W675="NO",0,W675="NO AMP",0)</f>
        <v>#N/A</v>
      </c>
      <c r="Y675" s="10">
        <v>166</v>
      </c>
    </row>
    <row r="676" spans="16:25">
      <c r="P676" s="1" t="str">
        <f t="shared" si="16"/>
        <v/>
      </c>
      <c r="Q676" s="1" t="s">
        <v>578</v>
      </c>
      <c r="R676" s="1" t="s">
        <v>26</v>
      </c>
      <c r="S676" s="1" t="s">
        <v>27</v>
      </c>
      <c r="T676" s="1" t="s">
        <v>28</v>
      </c>
      <c r="U676" s="1" t="s">
        <v>577</v>
      </c>
      <c r="W676" s="1" t="str">
        <f>IF($N$11="ENTER INITIALS","",IF(V676="","INVALID",IF(V676&lt;33,"VALID","INVALID")))</f>
        <v/>
      </c>
      <c r="X676" s="5" t="e" cm="1">
        <f t="array" ref="X676">_xlfn.IFS(W676="VALID",1,W676="INVALID",0,W676="NO AMP",0)</f>
        <v>#N/A</v>
      </c>
      <c r="Y676" s="10">
        <v>166</v>
      </c>
    </row>
    <row r="677" spans="16:25">
      <c r="P677" s="1" t="str">
        <f t="shared" si="16"/>
        <v/>
      </c>
      <c r="Q677" s="1" t="s">
        <v>578</v>
      </c>
      <c r="R677" s="1" t="s">
        <v>33</v>
      </c>
      <c r="S677" s="1" t="s">
        <v>34</v>
      </c>
      <c r="T677" s="1" t="s">
        <v>28</v>
      </c>
      <c r="U677" s="1" t="s">
        <v>577</v>
      </c>
      <c r="W677" s="1" t="str">
        <f>IF($N$11="ENTER INITIALS","",IF(V677="","NO",IF(V677&lt;33,"YES","NO")))</f>
        <v/>
      </c>
      <c r="X677" s="5" t="e" cm="1">
        <f t="array" ref="X677">_xlfn.IFS(W677="YES",1,W677="NO",0,W677="NO AMP",0)</f>
        <v>#N/A</v>
      </c>
      <c r="Y677" s="10">
        <v>166</v>
      </c>
    </row>
    <row r="678" spans="16:25">
      <c r="P678" s="1" t="str">
        <f t="shared" si="16"/>
        <v/>
      </c>
      <c r="Q678" s="1" t="s">
        <v>579</v>
      </c>
      <c r="R678" s="1" t="s">
        <v>26</v>
      </c>
      <c r="S678" s="1" t="s">
        <v>27</v>
      </c>
      <c r="T678" s="1" t="s">
        <v>28</v>
      </c>
      <c r="U678" s="1" t="s">
        <v>580</v>
      </c>
      <c r="W678" s="1" t="str">
        <f>IF($N$11="ENTER INITIALS","",IF(V678="","INVALID",IF(V678&lt;33,"VALID","INVALID")))</f>
        <v/>
      </c>
      <c r="X678" s="5" t="e" cm="1">
        <f t="array" ref="X678">_xlfn.IFS(W678="VALID",1,W678="INVALID",0,W678="NO AMP",0)</f>
        <v>#N/A</v>
      </c>
      <c r="Y678" s="10">
        <v>167</v>
      </c>
    </row>
    <row r="679" spans="16:25">
      <c r="P679" s="1" t="str">
        <f t="shared" si="16"/>
        <v/>
      </c>
      <c r="Q679" s="1" t="s">
        <v>579</v>
      </c>
      <c r="R679" s="1" t="s">
        <v>33</v>
      </c>
      <c r="S679" s="1" t="s">
        <v>34</v>
      </c>
      <c r="T679" s="1" t="s">
        <v>28</v>
      </c>
      <c r="U679" s="1" t="s">
        <v>580</v>
      </c>
      <c r="W679" s="1" t="str">
        <f>IF($N$11="ENTER INITIALS","",IF(V679="","NO",IF(V679&lt;33,"YES","NO")))</f>
        <v/>
      </c>
      <c r="X679" s="5" t="e" cm="1">
        <f t="array" ref="X679">_xlfn.IFS(W679="YES",1,W679="NO",0,W679="NO AMP",0)</f>
        <v>#N/A</v>
      </c>
      <c r="Y679" s="10">
        <v>167</v>
      </c>
    </row>
    <row r="680" spans="16:25">
      <c r="P680" s="1" t="str">
        <f t="shared" si="16"/>
        <v/>
      </c>
      <c r="Q680" s="1" t="s">
        <v>581</v>
      </c>
      <c r="R680" s="1" t="s">
        <v>26</v>
      </c>
      <c r="S680" s="1" t="s">
        <v>27</v>
      </c>
      <c r="T680" s="1" t="s">
        <v>28</v>
      </c>
      <c r="U680" s="1" t="s">
        <v>580</v>
      </c>
      <c r="W680" s="1" t="str">
        <f>IF($N$11="ENTER INITIALS","",IF(V680="","INVALID",IF(V680&lt;33,"VALID","INVALID")))</f>
        <v/>
      </c>
      <c r="X680" s="5" t="e" cm="1">
        <f t="array" ref="X680">_xlfn.IFS(W680="VALID",1,W680="INVALID",0,W680="NO AMP",0)</f>
        <v>#N/A</v>
      </c>
      <c r="Y680" s="10">
        <v>167</v>
      </c>
    </row>
    <row r="681" spans="16:25">
      <c r="P681" s="1" t="str">
        <f t="shared" si="16"/>
        <v/>
      </c>
      <c r="Q681" s="1" t="s">
        <v>581</v>
      </c>
      <c r="R681" s="1" t="s">
        <v>33</v>
      </c>
      <c r="S681" s="1" t="s">
        <v>34</v>
      </c>
      <c r="T681" s="1" t="s">
        <v>28</v>
      </c>
      <c r="U681" s="1" t="s">
        <v>580</v>
      </c>
      <c r="W681" s="1" t="str">
        <f>IF($N$11="ENTER INITIALS","",IF(V681="","NO",IF(V681&lt;33,"YES","NO")))</f>
        <v/>
      </c>
      <c r="X681" s="5" t="e" cm="1">
        <f t="array" ref="X681">_xlfn.IFS(W681="YES",1,W681="NO",0,W681="NO AMP",0)</f>
        <v>#N/A</v>
      </c>
      <c r="Y681" s="10">
        <v>167</v>
      </c>
    </row>
    <row r="682" spans="16:25">
      <c r="P682" s="1" t="str">
        <f t="shared" si="16"/>
        <v/>
      </c>
      <c r="Q682" s="1" t="s">
        <v>582</v>
      </c>
      <c r="R682" s="1" t="s">
        <v>26</v>
      </c>
      <c r="S682" s="1" t="s">
        <v>27</v>
      </c>
      <c r="T682" s="1" t="s">
        <v>28</v>
      </c>
      <c r="U682" s="1" t="s">
        <v>583</v>
      </c>
      <c r="W682" s="1" t="str">
        <f>IF($N$11="ENTER INITIALS","",IF(V682="","INVALID",IF(V682&lt;33,"VALID","INVALID")))</f>
        <v/>
      </c>
      <c r="X682" s="5" t="e" cm="1">
        <f t="array" ref="X682">_xlfn.IFS(W682="VALID",1,W682="INVALID",0,W682="NO AMP",0)</f>
        <v>#N/A</v>
      </c>
      <c r="Y682" s="10">
        <v>168</v>
      </c>
    </row>
    <row r="683" spans="16:25">
      <c r="P683" s="1" t="str">
        <f t="shared" si="16"/>
        <v/>
      </c>
      <c r="Q683" s="1" t="s">
        <v>582</v>
      </c>
      <c r="R683" s="1" t="s">
        <v>33</v>
      </c>
      <c r="S683" s="1" t="s">
        <v>34</v>
      </c>
      <c r="T683" s="1" t="s">
        <v>28</v>
      </c>
      <c r="U683" s="1" t="s">
        <v>583</v>
      </c>
      <c r="W683" s="1" t="str">
        <f>IF($N$11="ENTER INITIALS","",IF(V683="","NO",IF(V683&lt;33,"YES","NO")))</f>
        <v/>
      </c>
      <c r="X683" s="5" t="e" cm="1">
        <f t="array" ref="X683">_xlfn.IFS(W683="YES",1,W683="NO",0,W683="NO AMP",0)</f>
        <v>#N/A</v>
      </c>
      <c r="Y683" s="10">
        <v>168</v>
      </c>
    </row>
    <row r="684" spans="16:25">
      <c r="P684" s="1" t="str">
        <f t="shared" si="16"/>
        <v/>
      </c>
      <c r="Q684" s="1" t="s">
        <v>584</v>
      </c>
      <c r="R684" s="1" t="s">
        <v>26</v>
      </c>
      <c r="S684" s="1" t="s">
        <v>27</v>
      </c>
      <c r="T684" s="1" t="s">
        <v>28</v>
      </c>
      <c r="U684" s="1" t="s">
        <v>583</v>
      </c>
      <c r="W684" s="1" t="str">
        <f>IF($N$11="ENTER INITIALS","",IF(V684="","INVALID",IF(V684&lt;33,"VALID","INVALID")))</f>
        <v/>
      </c>
      <c r="X684" s="5" t="e" cm="1">
        <f t="array" ref="X684">_xlfn.IFS(W684="VALID",1,W684="INVALID",0,W684="NO AMP",0)</f>
        <v>#N/A</v>
      </c>
      <c r="Y684" s="10">
        <v>168</v>
      </c>
    </row>
    <row r="685" spans="16:25">
      <c r="P685" s="1" t="str">
        <f t="shared" si="16"/>
        <v/>
      </c>
      <c r="Q685" s="1" t="s">
        <v>584</v>
      </c>
      <c r="R685" s="1" t="s">
        <v>33</v>
      </c>
      <c r="S685" s="1" t="s">
        <v>34</v>
      </c>
      <c r="T685" s="1" t="s">
        <v>28</v>
      </c>
      <c r="U685" s="1" t="s">
        <v>583</v>
      </c>
      <c r="W685" s="1" t="str">
        <f>IF($N$11="ENTER INITIALS","",IF(V685="","NO",IF(V685&lt;33,"YES","NO")))</f>
        <v/>
      </c>
      <c r="X685" s="5" t="e" cm="1">
        <f t="array" ref="X685">_xlfn.IFS(W685="YES",1,W685="NO",0,W685="NO AMP",0)</f>
        <v>#N/A</v>
      </c>
      <c r="Y685" s="10">
        <v>168</v>
      </c>
    </row>
    <row r="686" spans="16:25">
      <c r="P686" s="1" t="str">
        <f t="shared" si="16"/>
        <v/>
      </c>
      <c r="Q686" s="1" t="s">
        <v>585</v>
      </c>
      <c r="R686" s="1" t="s">
        <v>26</v>
      </c>
      <c r="S686" s="1" t="s">
        <v>27</v>
      </c>
      <c r="T686" s="1" t="s">
        <v>28</v>
      </c>
      <c r="U686" s="1" t="s">
        <v>586</v>
      </c>
      <c r="W686" s="1" t="str">
        <f>IF($N$11="ENTER INITIALS","",IF(V686="","INVALID",IF(V686&lt;33,"VALID","INVALID")))</f>
        <v/>
      </c>
      <c r="X686" s="5" t="e" cm="1">
        <f t="array" ref="X686">_xlfn.IFS(W686="VALID",1,W686="INVALID",0,W686="NO AMP",0)</f>
        <v>#N/A</v>
      </c>
      <c r="Y686" s="10">
        <v>169</v>
      </c>
    </row>
    <row r="687" spans="16:25">
      <c r="P687" s="1" t="str">
        <f t="shared" si="16"/>
        <v/>
      </c>
      <c r="Q687" s="1" t="s">
        <v>585</v>
      </c>
      <c r="R687" s="1" t="s">
        <v>33</v>
      </c>
      <c r="S687" s="1" t="s">
        <v>34</v>
      </c>
      <c r="T687" s="1" t="s">
        <v>28</v>
      </c>
      <c r="U687" s="1" t="s">
        <v>586</v>
      </c>
      <c r="W687" s="1" t="str">
        <f>IF($N$11="ENTER INITIALS","",IF(V687="","NO",IF(V687&lt;33,"YES","NO")))</f>
        <v/>
      </c>
      <c r="X687" s="5" t="e" cm="1">
        <f t="array" ref="X687">_xlfn.IFS(W687="YES",1,W687="NO",0,W687="NO AMP",0)</f>
        <v>#N/A</v>
      </c>
      <c r="Y687" s="10">
        <v>169</v>
      </c>
    </row>
    <row r="688" spans="16:25">
      <c r="P688" s="1" t="str">
        <f t="shared" si="16"/>
        <v/>
      </c>
      <c r="Q688" s="1" t="s">
        <v>587</v>
      </c>
      <c r="R688" s="1" t="s">
        <v>26</v>
      </c>
      <c r="S688" s="1" t="s">
        <v>27</v>
      </c>
      <c r="T688" s="1" t="s">
        <v>28</v>
      </c>
      <c r="U688" s="1" t="s">
        <v>586</v>
      </c>
      <c r="W688" s="1" t="str">
        <f>IF($N$11="ENTER INITIALS","",IF(V688="","INVALID",IF(V688&lt;33,"VALID","INVALID")))</f>
        <v/>
      </c>
      <c r="X688" s="5" t="e" cm="1">
        <f t="array" ref="X688">_xlfn.IFS(W688="VALID",1,W688="INVALID",0,W688="NO AMP",0)</f>
        <v>#N/A</v>
      </c>
      <c r="Y688" s="10">
        <v>169</v>
      </c>
    </row>
    <row r="689" spans="16:25">
      <c r="P689" s="1" t="str">
        <f t="shared" si="16"/>
        <v/>
      </c>
      <c r="Q689" s="1" t="s">
        <v>587</v>
      </c>
      <c r="R689" s="1" t="s">
        <v>33</v>
      </c>
      <c r="S689" s="1" t="s">
        <v>34</v>
      </c>
      <c r="T689" s="1" t="s">
        <v>28</v>
      </c>
      <c r="U689" s="1" t="s">
        <v>586</v>
      </c>
      <c r="W689" s="1" t="str">
        <f>IF($N$11="ENTER INITIALS","",IF(V689="","NO",IF(V689&lt;33,"YES","NO")))</f>
        <v/>
      </c>
      <c r="X689" s="5" t="e" cm="1">
        <f t="array" ref="X689">_xlfn.IFS(W689="YES",1,W689="NO",0,W689="NO AMP",0)</f>
        <v>#N/A</v>
      </c>
      <c r="Y689" s="10">
        <v>169</v>
      </c>
    </row>
    <row r="690" spans="16:25">
      <c r="P690" s="1" t="str">
        <f t="shared" si="16"/>
        <v/>
      </c>
      <c r="Q690" s="1" t="s">
        <v>588</v>
      </c>
      <c r="R690" s="1" t="s">
        <v>26</v>
      </c>
      <c r="S690" s="1" t="s">
        <v>27</v>
      </c>
      <c r="T690" s="1" t="s">
        <v>28</v>
      </c>
      <c r="U690" s="1" t="s">
        <v>589</v>
      </c>
      <c r="W690" s="1" t="str">
        <f>IF($N$11="ENTER INITIALS","",IF(V690="","INVALID",IF(V690&lt;33,"VALID","INVALID")))</f>
        <v/>
      </c>
      <c r="X690" s="5" t="e" cm="1">
        <f t="array" ref="X690">_xlfn.IFS(W690="VALID",1,W690="INVALID",0,W690="NO AMP",0)</f>
        <v>#N/A</v>
      </c>
      <c r="Y690" s="10">
        <v>170</v>
      </c>
    </row>
    <row r="691" spans="16:25">
      <c r="P691" s="1" t="str">
        <f t="shared" si="16"/>
        <v/>
      </c>
      <c r="Q691" s="1" t="s">
        <v>588</v>
      </c>
      <c r="R691" s="1" t="s">
        <v>33</v>
      </c>
      <c r="S691" s="1" t="s">
        <v>34</v>
      </c>
      <c r="T691" s="1" t="s">
        <v>28</v>
      </c>
      <c r="U691" s="1" t="s">
        <v>589</v>
      </c>
      <c r="W691" s="1" t="str">
        <f>IF($N$11="ENTER INITIALS","",IF(V691="","NO",IF(V691&lt;33,"YES","NO")))</f>
        <v/>
      </c>
      <c r="X691" s="5" t="e" cm="1">
        <f t="array" ref="X691">_xlfn.IFS(W691="YES",1,W691="NO",0,W691="NO AMP",0)</f>
        <v>#N/A</v>
      </c>
      <c r="Y691" s="10">
        <v>170</v>
      </c>
    </row>
    <row r="692" spans="16:25">
      <c r="P692" s="1" t="str">
        <f t="shared" si="16"/>
        <v/>
      </c>
      <c r="Q692" s="1" t="s">
        <v>590</v>
      </c>
      <c r="R692" s="1" t="s">
        <v>26</v>
      </c>
      <c r="S692" s="1" t="s">
        <v>27</v>
      </c>
      <c r="T692" s="1" t="s">
        <v>28</v>
      </c>
      <c r="U692" s="1" t="s">
        <v>589</v>
      </c>
      <c r="W692" s="1" t="str">
        <f>IF($N$11="ENTER INITIALS","",IF(V692="","INVALID",IF(V692&lt;33,"VALID","INVALID")))</f>
        <v/>
      </c>
      <c r="X692" s="5" t="e" cm="1">
        <f t="array" ref="X692">_xlfn.IFS(W692="VALID",1,W692="INVALID",0,W692="NO AMP",0)</f>
        <v>#N/A</v>
      </c>
      <c r="Y692" s="10">
        <v>170</v>
      </c>
    </row>
    <row r="693" spans="16:25">
      <c r="P693" s="1" t="str">
        <f t="shared" si="16"/>
        <v/>
      </c>
      <c r="Q693" s="1" t="s">
        <v>590</v>
      </c>
      <c r="R693" s="1" t="s">
        <v>33</v>
      </c>
      <c r="S693" s="1" t="s">
        <v>34</v>
      </c>
      <c r="T693" s="1" t="s">
        <v>28</v>
      </c>
      <c r="U693" s="1" t="s">
        <v>589</v>
      </c>
      <c r="W693" s="1" t="str">
        <f>IF($N$11="ENTER INITIALS","",IF(V693="","NO",IF(V693&lt;33,"YES","NO")))</f>
        <v/>
      </c>
      <c r="X693" s="5" t="e" cm="1">
        <f t="array" ref="X693">_xlfn.IFS(W693="YES",1,W693="NO",0,W693="NO AMP",0)</f>
        <v>#N/A</v>
      </c>
      <c r="Y693" s="10">
        <v>170</v>
      </c>
    </row>
    <row r="694" spans="16:25">
      <c r="P694" s="1" t="str">
        <f t="shared" si="16"/>
        <v/>
      </c>
      <c r="Q694" s="1" t="s">
        <v>591</v>
      </c>
      <c r="R694" s="1" t="s">
        <v>26</v>
      </c>
      <c r="S694" s="1" t="s">
        <v>27</v>
      </c>
      <c r="T694" s="1" t="s">
        <v>28</v>
      </c>
      <c r="U694" s="1" t="s">
        <v>592</v>
      </c>
      <c r="W694" s="1" t="str">
        <f>IF($N$11="ENTER INITIALS","",IF(V694="","INVALID",IF(V694&lt;33,"VALID","INVALID")))</f>
        <v/>
      </c>
      <c r="X694" s="5" t="e" cm="1">
        <f t="array" ref="X694">_xlfn.IFS(W694="VALID",1,W694="INVALID",0,W694="NO AMP",0)</f>
        <v>#N/A</v>
      </c>
      <c r="Y694" s="10">
        <v>171</v>
      </c>
    </row>
    <row r="695" spans="16:25">
      <c r="P695" s="1" t="str">
        <f t="shared" si="16"/>
        <v/>
      </c>
      <c r="Q695" s="1" t="s">
        <v>591</v>
      </c>
      <c r="R695" s="1" t="s">
        <v>33</v>
      </c>
      <c r="S695" s="1" t="s">
        <v>34</v>
      </c>
      <c r="T695" s="1" t="s">
        <v>28</v>
      </c>
      <c r="U695" s="1" t="s">
        <v>592</v>
      </c>
      <c r="W695" s="1" t="str">
        <f>IF($N$11="ENTER INITIALS","",IF(V695="","NO",IF(V695&lt;33,"YES","NO")))</f>
        <v/>
      </c>
      <c r="X695" s="5" t="e" cm="1">
        <f t="array" ref="X695">_xlfn.IFS(W695="YES",1,W695="NO",0,W695="NO AMP",0)</f>
        <v>#N/A</v>
      </c>
      <c r="Y695" s="10">
        <v>171</v>
      </c>
    </row>
    <row r="696" spans="16:25">
      <c r="P696" s="1" t="str">
        <f t="shared" si="16"/>
        <v/>
      </c>
      <c r="Q696" s="1" t="s">
        <v>593</v>
      </c>
      <c r="R696" s="1" t="s">
        <v>26</v>
      </c>
      <c r="S696" s="1" t="s">
        <v>27</v>
      </c>
      <c r="T696" s="1" t="s">
        <v>28</v>
      </c>
      <c r="U696" s="1" t="s">
        <v>592</v>
      </c>
      <c r="W696" s="1" t="str">
        <f>IF($N$11="ENTER INITIALS","",IF(V696="","INVALID",IF(V696&lt;33,"VALID","INVALID")))</f>
        <v/>
      </c>
      <c r="X696" s="5" t="e" cm="1">
        <f t="array" ref="X696">_xlfn.IFS(W696="VALID",1,W696="INVALID",0,W696="NO AMP",0)</f>
        <v>#N/A</v>
      </c>
      <c r="Y696" s="10">
        <v>171</v>
      </c>
    </row>
    <row r="697" spans="16:25">
      <c r="P697" s="1" t="str">
        <f t="shared" si="16"/>
        <v/>
      </c>
      <c r="Q697" s="1" t="s">
        <v>593</v>
      </c>
      <c r="R697" s="1" t="s">
        <v>33</v>
      </c>
      <c r="S697" s="1" t="s">
        <v>34</v>
      </c>
      <c r="T697" s="1" t="s">
        <v>28</v>
      </c>
      <c r="U697" s="1" t="s">
        <v>592</v>
      </c>
      <c r="W697" s="1" t="str">
        <f>IF($N$11="ENTER INITIALS","",IF(V697="","NO",IF(V697&lt;33,"YES","NO")))</f>
        <v/>
      </c>
      <c r="X697" s="5" t="e" cm="1">
        <f t="array" ref="X697">_xlfn.IFS(W697="YES",1,W697="NO",0,W697="NO AMP",0)</f>
        <v>#N/A</v>
      </c>
      <c r="Y697" s="10">
        <v>171</v>
      </c>
    </row>
    <row r="698" spans="16:25">
      <c r="P698" s="1" t="str">
        <f t="shared" si="16"/>
        <v/>
      </c>
      <c r="Q698" s="1" t="s">
        <v>594</v>
      </c>
      <c r="R698" s="1" t="s">
        <v>26</v>
      </c>
      <c r="S698" s="1" t="s">
        <v>27</v>
      </c>
      <c r="T698" s="1" t="s">
        <v>28</v>
      </c>
      <c r="U698" s="1" t="s">
        <v>595</v>
      </c>
      <c r="W698" s="1" t="str">
        <f>IF($N$11="ENTER INITIALS","",IF(V698="","INVALID",IF(V698&lt;33,"VALID","INVALID")))</f>
        <v/>
      </c>
      <c r="X698" s="5" t="e" cm="1">
        <f t="array" ref="X698">_xlfn.IFS(W698="VALID",1,W698="INVALID",0,W698="NO AMP",0)</f>
        <v>#N/A</v>
      </c>
      <c r="Y698" s="10">
        <v>172</v>
      </c>
    </row>
    <row r="699" spans="16:25">
      <c r="P699" s="1" t="str">
        <f t="shared" si="16"/>
        <v/>
      </c>
      <c r="Q699" s="1" t="s">
        <v>594</v>
      </c>
      <c r="R699" s="1" t="s">
        <v>33</v>
      </c>
      <c r="S699" s="1" t="s">
        <v>34</v>
      </c>
      <c r="T699" s="1" t="s">
        <v>28</v>
      </c>
      <c r="U699" s="1" t="s">
        <v>595</v>
      </c>
      <c r="W699" s="1" t="str">
        <f>IF($N$11="ENTER INITIALS","",IF(V699="","NO",IF(V699&lt;33,"YES","NO")))</f>
        <v/>
      </c>
      <c r="X699" s="5" t="e" cm="1">
        <f t="array" ref="X699">_xlfn.IFS(W699="YES",1,W699="NO",0,W699="NO AMP",0)</f>
        <v>#N/A</v>
      </c>
      <c r="Y699" s="10">
        <v>172</v>
      </c>
    </row>
    <row r="700" spans="16:25">
      <c r="P700" s="1" t="str">
        <f t="shared" si="16"/>
        <v/>
      </c>
      <c r="Q700" s="1" t="s">
        <v>596</v>
      </c>
      <c r="R700" s="1" t="s">
        <v>26</v>
      </c>
      <c r="S700" s="1" t="s">
        <v>27</v>
      </c>
      <c r="T700" s="1" t="s">
        <v>28</v>
      </c>
      <c r="U700" s="1" t="s">
        <v>595</v>
      </c>
      <c r="W700" s="1" t="str">
        <f>IF($N$11="ENTER INITIALS","",IF(V700="","INVALID",IF(V700&lt;33,"VALID","INVALID")))</f>
        <v/>
      </c>
      <c r="X700" s="5" t="e" cm="1">
        <f t="array" ref="X700">_xlfn.IFS(W700="VALID",1,W700="INVALID",0,W700="NO AMP",0)</f>
        <v>#N/A</v>
      </c>
      <c r="Y700" s="10">
        <v>172</v>
      </c>
    </row>
    <row r="701" spans="16:25">
      <c r="P701" s="1" t="str">
        <f t="shared" si="16"/>
        <v/>
      </c>
      <c r="Q701" s="1" t="s">
        <v>596</v>
      </c>
      <c r="R701" s="1" t="s">
        <v>33</v>
      </c>
      <c r="S701" s="1" t="s">
        <v>34</v>
      </c>
      <c r="T701" s="1" t="s">
        <v>28</v>
      </c>
      <c r="U701" s="1" t="s">
        <v>595</v>
      </c>
      <c r="W701" s="1" t="str">
        <f>IF($N$11="ENTER INITIALS","",IF(V701="","NO",IF(V701&lt;33,"YES","NO")))</f>
        <v/>
      </c>
      <c r="X701" s="5" t="e" cm="1">
        <f t="array" ref="X701">_xlfn.IFS(W701="YES",1,W701="NO",0,W701="NO AMP",0)</f>
        <v>#N/A</v>
      </c>
      <c r="Y701" s="10">
        <v>172</v>
      </c>
    </row>
    <row r="702" spans="16:25">
      <c r="P702" s="1" t="str">
        <f t="shared" si="16"/>
        <v/>
      </c>
      <c r="Q702" s="1" t="s">
        <v>597</v>
      </c>
      <c r="R702" s="1" t="s">
        <v>26</v>
      </c>
      <c r="S702" s="1" t="s">
        <v>27</v>
      </c>
      <c r="T702" s="1" t="s">
        <v>28</v>
      </c>
      <c r="U702" s="1" t="s">
        <v>598</v>
      </c>
      <c r="W702" s="1" t="str">
        <f>IF($N$11="ENTER INITIALS","",IF(V702="","INVALID",IF(V702&lt;33,"VALID","INVALID")))</f>
        <v/>
      </c>
      <c r="X702" s="5" t="e" cm="1">
        <f t="array" ref="X702">_xlfn.IFS(W702="VALID",1,W702="INVALID",0,W702="NO AMP",0)</f>
        <v>#N/A</v>
      </c>
      <c r="Y702" s="10">
        <v>173</v>
      </c>
    </row>
    <row r="703" spans="16:25">
      <c r="P703" s="1" t="str">
        <f t="shared" si="16"/>
        <v/>
      </c>
      <c r="Q703" s="1" t="s">
        <v>597</v>
      </c>
      <c r="R703" s="1" t="s">
        <v>33</v>
      </c>
      <c r="S703" s="1" t="s">
        <v>34</v>
      </c>
      <c r="T703" s="1" t="s">
        <v>28</v>
      </c>
      <c r="U703" s="1" t="s">
        <v>598</v>
      </c>
      <c r="W703" s="1" t="str">
        <f>IF($N$11="ENTER INITIALS","",IF(V703="","NO",IF(V703&lt;33,"YES","NO")))</f>
        <v/>
      </c>
      <c r="X703" s="5" t="e" cm="1">
        <f t="array" ref="X703">_xlfn.IFS(W703="YES",1,W703="NO",0,W703="NO AMP",0)</f>
        <v>#N/A</v>
      </c>
      <c r="Y703" s="10">
        <v>173</v>
      </c>
    </row>
    <row r="704" spans="16:25">
      <c r="P704" s="1" t="str">
        <f t="shared" si="16"/>
        <v/>
      </c>
      <c r="Q704" s="1" t="s">
        <v>599</v>
      </c>
      <c r="R704" s="1" t="s">
        <v>26</v>
      </c>
      <c r="S704" s="1" t="s">
        <v>27</v>
      </c>
      <c r="T704" s="1" t="s">
        <v>28</v>
      </c>
      <c r="U704" s="1" t="s">
        <v>598</v>
      </c>
      <c r="W704" s="1" t="str">
        <f>IF($N$11="ENTER INITIALS","",IF(V704="","INVALID",IF(V704&lt;33,"VALID","INVALID")))</f>
        <v/>
      </c>
      <c r="X704" s="5" t="e" cm="1">
        <f t="array" ref="X704">_xlfn.IFS(W704="VALID",1,W704="INVALID",0,W704="NO AMP",0)</f>
        <v>#N/A</v>
      </c>
      <c r="Y704" s="10">
        <v>173</v>
      </c>
    </row>
    <row r="705" spans="16:25">
      <c r="P705" s="1" t="str">
        <f t="shared" si="16"/>
        <v/>
      </c>
      <c r="Q705" s="1" t="s">
        <v>599</v>
      </c>
      <c r="R705" s="1" t="s">
        <v>33</v>
      </c>
      <c r="S705" s="1" t="s">
        <v>34</v>
      </c>
      <c r="T705" s="1" t="s">
        <v>28</v>
      </c>
      <c r="U705" s="1" t="s">
        <v>598</v>
      </c>
      <c r="W705" s="1" t="str">
        <f>IF($N$11="ENTER INITIALS","",IF(V705="","NO",IF(V705&lt;33,"YES","NO")))</f>
        <v/>
      </c>
      <c r="X705" s="5" t="e" cm="1">
        <f t="array" ref="X705">_xlfn.IFS(W705="YES",1,W705="NO",0,W705="NO AMP",0)</f>
        <v>#N/A</v>
      </c>
      <c r="Y705" s="10">
        <v>173</v>
      </c>
    </row>
    <row r="706" spans="16:25">
      <c r="P706" s="1" t="str">
        <f t="shared" si="16"/>
        <v/>
      </c>
      <c r="Q706" s="1" t="s">
        <v>600</v>
      </c>
      <c r="R706" s="1" t="s">
        <v>26</v>
      </c>
      <c r="S706" s="1" t="s">
        <v>27</v>
      </c>
      <c r="T706" s="1" t="s">
        <v>28</v>
      </c>
      <c r="U706" s="1" t="s">
        <v>601</v>
      </c>
      <c r="W706" s="1" t="str">
        <f>IF($N$11="ENTER INITIALS","",IF(V706="","INVALID",IF(V706&lt;33,"VALID","INVALID")))</f>
        <v/>
      </c>
      <c r="X706" s="5" t="e" cm="1">
        <f t="array" ref="X706">_xlfn.IFS(W706="VALID",1,W706="INVALID",0,W706="NO AMP",0)</f>
        <v>#N/A</v>
      </c>
      <c r="Y706" s="10">
        <v>174</v>
      </c>
    </row>
    <row r="707" spans="16:25">
      <c r="P707" s="1" t="str">
        <f t="shared" si="16"/>
        <v/>
      </c>
      <c r="Q707" s="1" t="s">
        <v>600</v>
      </c>
      <c r="R707" s="1" t="s">
        <v>33</v>
      </c>
      <c r="S707" s="1" t="s">
        <v>34</v>
      </c>
      <c r="T707" s="1" t="s">
        <v>28</v>
      </c>
      <c r="U707" s="1" t="s">
        <v>601</v>
      </c>
      <c r="W707" s="1" t="str">
        <f>IF($N$11="ENTER INITIALS","",IF(V707="","NO",IF(V707&lt;33,"YES","NO")))</f>
        <v/>
      </c>
      <c r="X707" s="5" t="e" cm="1">
        <f t="array" ref="X707">_xlfn.IFS(W707="YES",1,W707="NO",0,W707="NO AMP",0)</f>
        <v>#N/A</v>
      </c>
      <c r="Y707" s="10">
        <v>174</v>
      </c>
    </row>
    <row r="708" spans="16:25">
      <c r="P708" s="1" t="str">
        <f t="shared" si="16"/>
        <v/>
      </c>
      <c r="Q708" s="1" t="s">
        <v>602</v>
      </c>
      <c r="R708" s="1" t="s">
        <v>26</v>
      </c>
      <c r="S708" s="1" t="s">
        <v>27</v>
      </c>
      <c r="T708" s="1" t="s">
        <v>28</v>
      </c>
      <c r="U708" s="1" t="s">
        <v>601</v>
      </c>
      <c r="W708" s="1" t="str">
        <f>IF($N$11="ENTER INITIALS","",IF(V708="","INVALID",IF(V708&lt;33,"VALID","INVALID")))</f>
        <v/>
      </c>
      <c r="X708" s="5" t="e" cm="1">
        <f t="array" ref="X708">_xlfn.IFS(W708="VALID",1,W708="INVALID",0,W708="NO AMP",0)</f>
        <v>#N/A</v>
      </c>
      <c r="Y708" s="10">
        <v>174</v>
      </c>
    </row>
    <row r="709" spans="16:25">
      <c r="P709" s="1" t="str">
        <f t="shared" si="16"/>
        <v/>
      </c>
      <c r="Q709" s="1" t="s">
        <v>602</v>
      </c>
      <c r="R709" s="1" t="s">
        <v>33</v>
      </c>
      <c r="S709" s="1" t="s">
        <v>34</v>
      </c>
      <c r="T709" s="1" t="s">
        <v>28</v>
      </c>
      <c r="U709" s="1" t="s">
        <v>601</v>
      </c>
      <c r="W709" s="1" t="str">
        <f>IF($N$11="ENTER INITIALS","",IF(V709="","NO",IF(V709&lt;33,"YES","NO")))</f>
        <v/>
      </c>
      <c r="X709" s="5" t="e" cm="1">
        <f t="array" ref="X709">_xlfn.IFS(W709="YES",1,W709="NO",0,W709="NO AMP",0)</f>
        <v>#N/A</v>
      </c>
      <c r="Y709" s="10">
        <v>174</v>
      </c>
    </row>
    <row r="710" spans="16:25">
      <c r="P710" s="1" t="str">
        <f t="shared" si="16"/>
        <v/>
      </c>
      <c r="Q710" s="1" t="s">
        <v>603</v>
      </c>
      <c r="R710" s="1" t="s">
        <v>26</v>
      </c>
      <c r="S710" s="1" t="s">
        <v>27</v>
      </c>
      <c r="T710" s="1" t="s">
        <v>28</v>
      </c>
      <c r="U710" s="1" t="s">
        <v>604</v>
      </c>
      <c r="W710" s="1" t="str">
        <f>IF($N$11="ENTER INITIALS","",IF(V710="","INVALID",IF(V710&lt;33,"VALID","INVALID")))</f>
        <v/>
      </c>
      <c r="X710" s="5" t="e" cm="1">
        <f t="array" ref="X710">_xlfn.IFS(W710="VALID",1,W710="INVALID",0,W710="NO AMP",0)</f>
        <v>#N/A</v>
      </c>
      <c r="Y710" s="10">
        <v>175</v>
      </c>
    </row>
    <row r="711" spans="16:25">
      <c r="P711" s="1" t="str">
        <f t="shared" si="16"/>
        <v/>
      </c>
      <c r="Q711" s="1" t="s">
        <v>603</v>
      </c>
      <c r="R711" s="1" t="s">
        <v>33</v>
      </c>
      <c r="S711" s="1" t="s">
        <v>34</v>
      </c>
      <c r="T711" s="1" t="s">
        <v>28</v>
      </c>
      <c r="U711" s="1" t="s">
        <v>604</v>
      </c>
      <c r="W711" s="1" t="str">
        <f>IF($N$11="ENTER INITIALS","",IF(V711="","NO",IF(V711&lt;33,"YES","NO")))</f>
        <v/>
      </c>
      <c r="X711" s="5" t="e" cm="1">
        <f t="array" ref="X711">_xlfn.IFS(W711="YES",1,W711="NO",0,W711="NO AMP",0)</f>
        <v>#N/A</v>
      </c>
      <c r="Y711" s="10">
        <v>175</v>
      </c>
    </row>
    <row r="712" spans="16:25">
      <c r="P712" s="1" t="str">
        <f t="shared" si="16"/>
        <v/>
      </c>
      <c r="Q712" s="1" t="s">
        <v>605</v>
      </c>
      <c r="R712" s="1" t="s">
        <v>26</v>
      </c>
      <c r="S712" s="1" t="s">
        <v>27</v>
      </c>
      <c r="T712" s="1" t="s">
        <v>28</v>
      </c>
      <c r="U712" s="1" t="s">
        <v>604</v>
      </c>
      <c r="W712" s="1" t="str">
        <f>IF($N$11="ENTER INITIALS","",IF(V712="","INVALID",IF(V712&lt;33,"VALID","INVALID")))</f>
        <v/>
      </c>
      <c r="X712" s="5" t="e" cm="1">
        <f t="array" ref="X712">_xlfn.IFS(W712="VALID",1,W712="INVALID",0,W712="NO AMP",0)</f>
        <v>#N/A</v>
      </c>
      <c r="Y712" s="10">
        <v>175</v>
      </c>
    </row>
    <row r="713" spans="16:25">
      <c r="P713" s="1" t="str">
        <f t="shared" si="16"/>
        <v/>
      </c>
      <c r="Q713" s="1" t="s">
        <v>605</v>
      </c>
      <c r="R713" s="1" t="s">
        <v>33</v>
      </c>
      <c r="S713" s="1" t="s">
        <v>34</v>
      </c>
      <c r="T713" s="1" t="s">
        <v>28</v>
      </c>
      <c r="U713" s="1" t="s">
        <v>604</v>
      </c>
      <c r="W713" s="1" t="str">
        <f>IF($N$11="ENTER INITIALS","",IF(V713="","NO",IF(V713&lt;33,"YES","NO")))</f>
        <v/>
      </c>
      <c r="X713" s="5" t="e" cm="1">
        <f t="array" ref="X713">_xlfn.IFS(W713="YES",1,W713="NO",0,W713="NO AMP",0)</f>
        <v>#N/A</v>
      </c>
      <c r="Y713" s="10">
        <v>175</v>
      </c>
    </row>
    <row r="714" spans="16:25">
      <c r="P714" s="1" t="str">
        <f t="shared" si="16"/>
        <v/>
      </c>
      <c r="Q714" s="1" t="s">
        <v>606</v>
      </c>
      <c r="R714" s="1" t="s">
        <v>26</v>
      </c>
      <c r="S714" s="1" t="s">
        <v>27</v>
      </c>
      <c r="T714" s="1" t="s">
        <v>28</v>
      </c>
      <c r="U714" s="1" t="s">
        <v>607</v>
      </c>
      <c r="W714" s="1" t="str">
        <f>IF($N$11="ENTER INITIALS","",IF(V714="","INVALID",IF(V714&lt;33,"VALID","INVALID")))</f>
        <v/>
      </c>
      <c r="X714" s="5" t="e" cm="1">
        <f t="array" ref="X714">_xlfn.IFS(W714="VALID",1,W714="INVALID",0,W714="NO AMP",0)</f>
        <v>#N/A</v>
      </c>
      <c r="Y714" s="10">
        <v>176</v>
      </c>
    </row>
    <row r="715" spans="16:25">
      <c r="P715" s="1" t="str">
        <f t="shared" si="16"/>
        <v/>
      </c>
      <c r="Q715" s="1" t="s">
        <v>606</v>
      </c>
      <c r="R715" s="1" t="s">
        <v>33</v>
      </c>
      <c r="S715" s="1" t="s">
        <v>34</v>
      </c>
      <c r="T715" s="1" t="s">
        <v>28</v>
      </c>
      <c r="U715" s="1" t="s">
        <v>607</v>
      </c>
      <c r="W715" s="1" t="str">
        <f>IF($N$11="ENTER INITIALS","",IF(V715="","NO",IF(V715&lt;33,"YES","NO")))</f>
        <v/>
      </c>
      <c r="X715" s="5" t="e" cm="1">
        <f t="array" ref="X715">_xlfn.IFS(W715="YES",1,W715="NO",0,W715="NO AMP",0)</f>
        <v>#N/A</v>
      </c>
      <c r="Y715" s="10">
        <v>176</v>
      </c>
    </row>
    <row r="716" spans="16:25">
      <c r="P716" s="1" t="str">
        <f t="shared" si="16"/>
        <v/>
      </c>
      <c r="Q716" s="1" t="s">
        <v>608</v>
      </c>
      <c r="R716" s="1" t="s">
        <v>26</v>
      </c>
      <c r="S716" s="1" t="s">
        <v>27</v>
      </c>
      <c r="T716" s="1" t="s">
        <v>28</v>
      </c>
      <c r="U716" s="1" t="s">
        <v>607</v>
      </c>
      <c r="W716" s="1" t="str">
        <f>IF($N$11="ENTER INITIALS","",IF(V716="","INVALID",IF(V716&lt;33,"VALID","INVALID")))</f>
        <v/>
      </c>
      <c r="X716" s="5" t="e" cm="1">
        <f t="array" ref="X716">_xlfn.IFS(W716="VALID",1,W716="INVALID",0,W716="NO AMP",0)</f>
        <v>#N/A</v>
      </c>
      <c r="Y716" s="10">
        <v>176</v>
      </c>
    </row>
    <row r="717" spans="16:25">
      <c r="P717" s="1" t="str">
        <f t="shared" si="16"/>
        <v/>
      </c>
      <c r="Q717" s="1" t="s">
        <v>608</v>
      </c>
      <c r="R717" s="1" t="s">
        <v>33</v>
      </c>
      <c r="S717" s="1" t="s">
        <v>34</v>
      </c>
      <c r="T717" s="1" t="s">
        <v>28</v>
      </c>
      <c r="U717" s="1" t="s">
        <v>607</v>
      </c>
      <c r="W717" s="1" t="str">
        <f>IF($N$11="ENTER INITIALS","",IF(V717="","NO",IF(V717&lt;33,"YES","NO")))</f>
        <v/>
      </c>
      <c r="X717" s="5" t="e" cm="1">
        <f t="array" ref="X717">_xlfn.IFS(W717="YES",1,W717="NO",0,W717="NO AMP",0)</f>
        <v>#N/A</v>
      </c>
      <c r="Y717" s="10">
        <v>176</v>
      </c>
    </row>
    <row r="718" spans="16:25">
      <c r="P718" s="1" t="str">
        <f t="shared" si="16"/>
        <v/>
      </c>
      <c r="Q718" s="1" t="s">
        <v>609</v>
      </c>
      <c r="R718" s="1" t="s">
        <v>26</v>
      </c>
      <c r="S718" s="1" t="s">
        <v>27</v>
      </c>
      <c r="T718" s="1" t="s">
        <v>28</v>
      </c>
      <c r="U718" s="1" t="s">
        <v>610</v>
      </c>
      <c r="W718" s="1" t="str">
        <f>IF($N$11="ENTER INITIALS","",IF(V718="","INVALID",IF(V718&lt;33,"VALID","INVALID")))</f>
        <v/>
      </c>
      <c r="X718" s="5" t="e" cm="1">
        <f t="array" ref="X718">_xlfn.IFS(W718="VALID",1,W718="INVALID",0,W718="NO AMP",0)</f>
        <v>#N/A</v>
      </c>
      <c r="Y718" s="10">
        <v>177</v>
      </c>
    </row>
    <row r="719" spans="16:25">
      <c r="P719" s="1" t="str">
        <f t="shared" ref="P719:P769" si="17">IF(VLOOKUP(Y719,$B$2:$D$190,3,FALSE)="","",VLOOKUP(Y719,$B$2:$D$190,3,FALSE))</f>
        <v/>
      </c>
      <c r="Q719" s="1" t="s">
        <v>609</v>
      </c>
      <c r="R719" s="1" t="s">
        <v>33</v>
      </c>
      <c r="S719" s="1" t="s">
        <v>34</v>
      </c>
      <c r="T719" s="1" t="s">
        <v>28</v>
      </c>
      <c r="U719" s="1" t="s">
        <v>610</v>
      </c>
      <c r="W719" s="1" t="str">
        <f>IF($N$11="ENTER INITIALS","",IF(V719="","NO",IF(V719&lt;33,"YES","NO")))</f>
        <v/>
      </c>
      <c r="X719" s="5" t="e" cm="1">
        <f t="array" ref="X719">_xlfn.IFS(W719="YES",1,W719="NO",0,W719="NO AMP",0)</f>
        <v>#N/A</v>
      </c>
      <c r="Y719" s="10">
        <v>177</v>
      </c>
    </row>
    <row r="720" spans="16:25">
      <c r="P720" s="1" t="str">
        <f t="shared" si="17"/>
        <v/>
      </c>
      <c r="Q720" s="1" t="s">
        <v>611</v>
      </c>
      <c r="R720" s="1" t="s">
        <v>26</v>
      </c>
      <c r="S720" s="1" t="s">
        <v>27</v>
      </c>
      <c r="T720" s="1" t="s">
        <v>28</v>
      </c>
      <c r="U720" s="1" t="s">
        <v>610</v>
      </c>
      <c r="W720" s="1" t="str">
        <f>IF($N$11="ENTER INITIALS","",IF(V720="","INVALID",IF(V720&lt;33,"VALID","INVALID")))</f>
        <v/>
      </c>
      <c r="X720" s="5" t="e" cm="1">
        <f t="array" ref="X720">_xlfn.IFS(W720="VALID",1,W720="INVALID",0,W720="NO AMP",0)</f>
        <v>#N/A</v>
      </c>
      <c r="Y720" s="10">
        <v>177</v>
      </c>
    </row>
    <row r="721" spans="16:25">
      <c r="P721" s="1" t="str">
        <f t="shared" si="17"/>
        <v/>
      </c>
      <c r="Q721" s="1" t="s">
        <v>611</v>
      </c>
      <c r="R721" s="1" t="s">
        <v>33</v>
      </c>
      <c r="S721" s="1" t="s">
        <v>34</v>
      </c>
      <c r="T721" s="1" t="s">
        <v>28</v>
      </c>
      <c r="U721" s="1" t="s">
        <v>610</v>
      </c>
      <c r="W721" s="1" t="str">
        <f>IF($N$11="ENTER INITIALS","",IF(V721="","NO",IF(V721&lt;33,"YES","NO")))</f>
        <v/>
      </c>
      <c r="X721" s="5" t="e" cm="1">
        <f t="array" ref="X721">_xlfn.IFS(W721="YES",1,W721="NO",0,W721="NO AMP",0)</f>
        <v>#N/A</v>
      </c>
      <c r="Y721" s="10">
        <v>177</v>
      </c>
    </row>
    <row r="722" spans="16:25">
      <c r="P722" s="1" t="str">
        <f t="shared" si="17"/>
        <v/>
      </c>
      <c r="Q722" s="1" t="s">
        <v>612</v>
      </c>
      <c r="R722" s="1" t="s">
        <v>26</v>
      </c>
      <c r="S722" s="1" t="s">
        <v>27</v>
      </c>
      <c r="T722" s="1" t="s">
        <v>28</v>
      </c>
      <c r="U722" s="1" t="s">
        <v>613</v>
      </c>
      <c r="W722" s="1" t="str">
        <f>IF($N$11="ENTER INITIALS","",IF(V722="","INVALID",IF(V722&lt;33,"VALID","INVALID")))</f>
        <v/>
      </c>
      <c r="X722" s="5" t="e" cm="1">
        <f t="array" ref="X722">_xlfn.IFS(W722="VALID",1,W722="INVALID",0,W722="NO AMP",0)</f>
        <v>#N/A</v>
      </c>
      <c r="Y722" s="10">
        <v>178</v>
      </c>
    </row>
    <row r="723" spans="16:25">
      <c r="P723" s="1" t="str">
        <f t="shared" si="17"/>
        <v/>
      </c>
      <c r="Q723" s="1" t="s">
        <v>612</v>
      </c>
      <c r="R723" s="1" t="s">
        <v>33</v>
      </c>
      <c r="S723" s="1" t="s">
        <v>34</v>
      </c>
      <c r="T723" s="1" t="s">
        <v>28</v>
      </c>
      <c r="U723" s="1" t="s">
        <v>613</v>
      </c>
      <c r="W723" s="1" t="str">
        <f>IF($N$11="ENTER INITIALS","",IF(V723="","NO",IF(V723&lt;33,"YES","NO")))</f>
        <v/>
      </c>
      <c r="X723" s="5" t="e" cm="1">
        <f t="array" ref="X723">_xlfn.IFS(W723="YES",1,W723="NO",0,W723="NO AMP",0)</f>
        <v>#N/A</v>
      </c>
      <c r="Y723" s="10">
        <v>178</v>
      </c>
    </row>
    <row r="724" spans="16:25">
      <c r="P724" s="1" t="str">
        <f t="shared" si="17"/>
        <v/>
      </c>
      <c r="Q724" s="1" t="s">
        <v>614</v>
      </c>
      <c r="R724" s="1" t="s">
        <v>26</v>
      </c>
      <c r="S724" s="1" t="s">
        <v>27</v>
      </c>
      <c r="T724" s="1" t="s">
        <v>28</v>
      </c>
      <c r="U724" s="1" t="s">
        <v>613</v>
      </c>
      <c r="W724" s="1" t="str">
        <f>IF($N$11="ENTER INITIALS","",IF(V724="","INVALID",IF(V724&lt;33,"VALID","INVALID")))</f>
        <v/>
      </c>
      <c r="X724" s="5" t="e" cm="1">
        <f t="array" ref="X724">_xlfn.IFS(W724="VALID",1,W724="INVALID",0,W724="NO AMP",0)</f>
        <v>#N/A</v>
      </c>
      <c r="Y724" s="10">
        <v>178</v>
      </c>
    </row>
    <row r="725" spans="16:25">
      <c r="P725" s="1" t="str">
        <f t="shared" si="17"/>
        <v/>
      </c>
      <c r="Q725" s="1" t="s">
        <v>614</v>
      </c>
      <c r="R725" s="1" t="s">
        <v>33</v>
      </c>
      <c r="S725" s="1" t="s">
        <v>34</v>
      </c>
      <c r="T725" s="1" t="s">
        <v>28</v>
      </c>
      <c r="U725" s="1" t="s">
        <v>613</v>
      </c>
      <c r="W725" s="1" t="str">
        <f>IF($N$11="ENTER INITIALS","",IF(V725="","NO",IF(V725&lt;33,"YES","NO")))</f>
        <v/>
      </c>
      <c r="X725" s="5" t="e" cm="1">
        <f t="array" ref="X725">_xlfn.IFS(W725="YES",1,W725="NO",0,W725="NO AMP",0)</f>
        <v>#N/A</v>
      </c>
      <c r="Y725" s="10">
        <v>178</v>
      </c>
    </row>
    <row r="726" spans="16:25">
      <c r="P726" s="1" t="str">
        <f t="shared" si="17"/>
        <v/>
      </c>
      <c r="Q726" s="1" t="s">
        <v>615</v>
      </c>
      <c r="R726" s="1" t="s">
        <v>26</v>
      </c>
      <c r="S726" s="1" t="s">
        <v>27</v>
      </c>
      <c r="T726" s="1" t="s">
        <v>28</v>
      </c>
      <c r="U726" s="1" t="s">
        <v>616</v>
      </c>
      <c r="W726" s="1" t="str">
        <f>IF($N$11="ENTER INITIALS","",IF(V726="","INVALID",IF(V726&lt;33,"VALID","INVALID")))</f>
        <v/>
      </c>
      <c r="X726" s="5" t="e" cm="1">
        <f t="array" ref="X726">_xlfn.IFS(W726="VALID",1,W726="INVALID",0,W726="NO AMP",0)</f>
        <v>#N/A</v>
      </c>
      <c r="Y726" s="10">
        <v>179</v>
      </c>
    </row>
    <row r="727" spans="16:25">
      <c r="P727" s="1" t="str">
        <f t="shared" si="17"/>
        <v/>
      </c>
      <c r="Q727" s="1" t="s">
        <v>615</v>
      </c>
      <c r="R727" s="1" t="s">
        <v>33</v>
      </c>
      <c r="S727" s="1" t="s">
        <v>34</v>
      </c>
      <c r="T727" s="1" t="s">
        <v>28</v>
      </c>
      <c r="U727" s="1" t="s">
        <v>616</v>
      </c>
      <c r="W727" s="1" t="str">
        <f>IF($N$11="ENTER INITIALS","",IF(V727="","NO",IF(V727&lt;33,"YES","NO")))</f>
        <v/>
      </c>
      <c r="X727" s="5" t="e" cm="1">
        <f t="array" ref="X727">_xlfn.IFS(W727="YES",1,W727="NO",0,W727="NO AMP",0)</f>
        <v>#N/A</v>
      </c>
      <c r="Y727" s="10">
        <v>179</v>
      </c>
    </row>
    <row r="728" spans="16:25">
      <c r="P728" s="1" t="str">
        <f t="shared" si="17"/>
        <v/>
      </c>
      <c r="Q728" s="1" t="s">
        <v>617</v>
      </c>
      <c r="R728" s="1" t="s">
        <v>26</v>
      </c>
      <c r="S728" s="1" t="s">
        <v>27</v>
      </c>
      <c r="T728" s="1" t="s">
        <v>28</v>
      </c>
      <c r="U728" s="1" t="s">
        <v>616</v>
      </c>
      <c r="W728" s="1" t="str">
        <f>IF($N$11="ENTER INITIALS","",IF(V728="","INVALID",IF(V728&lt;33,"VALID","INVALID")))</f>
        <v/>
      </c>
      <c r="X728" s="5" t="e" cm="1">
        <f t="array" ref="X728">_xlfn.IFS(W728="VALID",1,W728="INVALID",0,W728="NO AMP",0)</f>
        <v>#N/A</v>
      </c>
      <c r="Y728" s="10">
        <v>179</v>
      </c>
    </row>
    <row r="729" spans="16:25">
      <c r="P729" s="1" t="str">
        <f t="shared" si="17"/>
        <v/>
      </c>
      <c r="Q729" s="1" t="s">
        <v>617</v>
      </c>
      <c r="R729" s="1" t="s">
        <v>33</v>
      </c>
      <c r="S729" s="1" t="s">
        <v>34</v>
      </c>
      <c r="T729" s="1" t="s">
        <v>28</v>
      </c>
      <c r="U729" s="1" t="s">
        <v>616</v>
      </c>
      <c r="W729" s="1" t="str">
        <f>IF($N$11="ENTER INITIALS","",IF(V729="","NO",IF(V729&lt;33,"YES","NO")))</f>
        <v/>
      </c>
      <c r="X729" s="5" t="e" cm="1">
        <f t="array" ref="X729">_xlfn.IFS(W729="YES",1,W729="NO",0,W729="NO AMP",0)</f>
        <v>#N/A</v>
      </c>
      <c r="Y729" s="10">
        <v>179</v>
      </c>
    </row>
    <row r="730" spans="16:25">
      <c r="P730" s="1" t="str">
        <f t="shared" si="17"/>
        <v/>
      </c>
      <c r="Q730" s="1" t="s">
        <v>618</v>
      </c>
      <c r="R730" s="1" t="s">
        <v>26</v>
      </c>
      <c r="S730" s="1" t="s">
        <v>27</v>
      </c>
      <c r="T730" s="1" t="s">
        <v>28</v>
      </c>
      <c r="U730" s="1" t="s">
        <v>619</v>
      </c>
      <c r="W730" s="1" t="str">
        <f>IF($N$11="ENTER INITIALS","",IF(V730="","INVALID",IF(V730&lt;33,"VALID","INVALID")))</f>
        <v/>
      </c>
      <c r="X730" s="5" t="e" cm="1">
        <f t="array" ref="X730">_xlfn.IFS(W730="VALID",1,W730="INVALID",0,W730="NO AMP",0)</f>
        <v>#N/A</v>
      </c>
      <c r="Y730" s="10">
        <v>180</v>
      </c>
    </row>
    <row r="731" spans="16:25">
      <c r="P731" s="1" t="str">
        <f t="shared" si="17"/>
        <v/>
      </c>
      <c r="Q731" s="1" t="s">
        <v>618</v>
      </c>
      <c r="R731" s="1" t="s">
        <v>33</v>
      </c>
      <c r="S731" s="1" t="s">
        <v>34</v>
      </c>
      <c r="T731" s="1" t="s">
        <v>28</v>
      </c>
      <c r="U731" s="1" t="s">
        <v>619</v>
      </c>
      <c r="W731" s="1" t="str">
        <f>IF($N$11="ENTER INITIALS","",IF(V731="","NO",IF(V731&lt;33,"YES","NO")))</f>
        <v/>
      </c>
      <c r="X731" s="5" t="e" cm="1">
        <f t="array" ref="X731">_xlfn.IFS(W731="YES",1,W731="NO",0,W731="NO AMP",0)</f>
        <v>#N/A</v>
      </c>
      <c r="Y731" s="10">
        <v>180</v>
      </c>
    </row>
    <row r="732" spans="16:25">
      <c r="P732" s="1" t="str">
        <f t="shared" si="17"/>
        <v/>
      </c>
      <c r="Q732" s="1" t="s">
        <v>620</v>
      </c>
      <c r="R732" s="1" t="s">
        <v>26</v>
      </c>
      <c r="S732" s="1" t="s">
        <v>27</v>
      </c>
      <c r="T732" s="1" t="s">
        <v>28</v>
      </c>
      <c r="U732" s="1" t="s">
        <v>619</v>
      </c>
      <c r="W732" s="1" t="str">
        <f>IF($N$11="ENTER INITIALS","",IF(V732="","INVALID",IF(V732&lt;33,"VALID","INVALID")))</f>
        <v/>
      </c>
      <c r="X732" s="5" t="e" cm="1">
        <f t="array" ref="X732">_xlfn.IFS(W732="VALID",1,W732="INVALID",0,W732="NO AMP",0)</f>
        <v>#N/A</v>
      </c>
      <c r="Y732" s="10">
        <v>180</v>
      </c>
    </row>
    <row r="733" spans="16:25">
      <c r="P733" s="1" t="str">
        <f t="shared" si="17"/>
        <v/>
      </c>
      <c r="Q733" s="1" t="s">
        <v>620</v>
      </c>
      <c r="R733" s="1" t="s">
        <v>33</v>
      </c>
      <c r="S733" s="1" t="s">
        <v>34</v>
      </c>
      <c r="T733" s="1" t="s">
        <v>28</v>
      </c>
      <c r="U733" s="1" t="s">
        <v>619</v>
      </c>
      <c r="W733" s="1" t="str">
        <f>IF($N$11="ENTER INITIALS","",IF(V733="","NO",IF(V733&lt;33,"YES","NO")))</f>
        <v/>
      </c>
      <c r="X733" s="5" t="e" cm="1">
        <f t="array" ref="X733">_xlfn.IFS(W733="YES",1,W733="NO",0,W733="NO AMP",0)</f>
        <v>#N/A</v>
      </c>
      <c r="Y733" s="10">
        <v>180</v>
      </c>
    </row>
    <row r="734" spans="16:25">
      <c r="P734" s="1" t="str">
        <f t="shared" si="17"/>
        <v/>
      </c>
      <c r="Q734" s="1" t="s">
        <v>621</v>
      </c>
      <c r="R734" s="1" t="s">
        <v>26</v>
      </c>
      <c r="S734" s="1" t="s">
        <v>27</v>
      </c>
      <c r="T734" s="1" t="s">
        <v>28</v>
      </c>
      <c r="U734" s="1" t="s">
        <v>622</v>
      </c>
      <c r="W734" s="1" t="str">
        <f>IF($N$11="ENTER INITIALS","",IF(V734="","INVALID",IF(V734&lt;33,"VALID","INVALID")))</f>
        <v/>
      </c>
      <c r="X734" s="5" t="e" cm="1">
        <f t="array" ref="X734">_xlfn.IFS(W734="VALID",1,W734="INVALID",0,W734="NO AMP",0)</f>
        <v>#N/A</v>
      </c>
      <c r="Y734" s="10">
        <v>181</v>
      </c>
    </row>
    <row r="735" spans="16:25">
      <c r="P735" s="1" t="str">
        <f t="shared" si="17"/>
        <v/>
      </c>
      <c r="Q735" s="1" t="s">
        <v>621</v>
      </c>
      <c r="R735" s="1" t="s">
        <v>33</v>
      </c>
      <c r="S735" s="1" t="s">
        <v>34</v>
      </c>
      <c r="T735" s="1" t="s">
        <v>28</v>
      </c>
      <c r="U735" s="1" t="s">
        <v>622</v>
      </c>
      <c r="W735" s="1" t="str">
        <f>IF($N$11="ENTER INITIALS","",IF(V735="","NO",IF(V735&lt;33,"YES","NO")))</f>
        <v/>
      </c>
      <c r="X735" s="5" t="e" cm="1">
        <f t="array" ref="X735">_xlfn.IFS(W735="YES",1,W735="NO",0,W735="NO AMP",0)</f>
        <v>#N/A</v>
      </c>
      <c r="Y735" s="10">
        <v>181</v>
      </c>
    </row>
    <row r="736" spans="16:25">
      <c r="P736" s="1" t="str">
        <f t="shared" si="17"/>
        <v/>
      </c>
      <c r="Q736" s="1" t="s">
        <v>623</v>
      </c>
      <c r="R736" s="1" t="s">
        <v>26</v>
      </c>
      <c r="S736" s="1" t="s">
        <v>27</v>
      </c>
      <c r="T736" s="1" t="s">
        <v>28</v>
      </c>
      <c r="U736" s="1" t="s">
        <v>622</v>
      </c>
      <c r="W736" s="1" t="str">
        <f>IF($N$11="ENTER INITIALS","",IF(V736="","INVALID",IF(V736&lt;33,"VALID","INVALID")))</f>
        <v/>
      </c>
      <c r="X736" s="5" t="e" cm="1">
        <f t="array" ref="X736">_xlfn.IFS(W736="VALID",1,W736="INVALID",0,W736="NO AMP",0)</f>
        <v>#N/A</v>
      </c>
      <c r="Y736" s="10">
        <v>181</v>
      </c>
    </row>
    <row r="737" spans="16:25">
      <c r="P737" s="1" t="str">
        <f t="shared" si="17"/>
        <v/>
      </c>
      <c r="Q737" s="1" t="s">
        <v>623</v>
      </c>
      <c r="R737" s="1" t="s">
        <v>33</v>
      </c>
      <c r="S737" s="1" t="s">
        <v>34</v>
      </c>
      <c r="T737" s="1" t="s">
        <v>28</v>
      </c>
      <c r="U737" s="1" t="s">
        <v>622</v>
      </c>
      <c r="W737" s="1" t="str">
        <f>IF($N$11="ENTER INITIALS","",IF(V737="","NO",IF(V737&lt;33,"YES","NO")))</f>
        <v/>
      </c>
      <c r="X737" s="5" t="e" cm="1">
        <f t="array" ref="X737">_xlfn.IFS(W737="YES",1,W737="NO",0,W737="NO AMP",0)</f>
        <v>#N/A</v>
      </c>
      <c r="Y737" s="10">
        <v>181</v>
      </c>
    </row>
    <row r="738" spans="16:25">
      <c r="P738" s="1" t="str">
        <f t="shared" si="17"/>
        <v/>
      </c>
      <c r="Q738" s="1" t="s">
        <v>624</v>
      </c>
      <c r="R738" s="1" t="s">
        <v>26</v>
      </c>
      <c r="S738" s="1" t="s">
        <v>27</v>
      </c>
      <c r="T738" s="1" t="s">
        <v>28</v>
      </c>
      <c r="U738" s="1" t="s">
        <v>625</v>
      </c>
      <c r="W738" s="1" t="str">
        <f>IF($N$11="ENTER INITIALS","",IF(V738="","INVALID",IF(V738&lt;33,"VALID","INVALID")))</f>
        <v/>
      </c>
      <c r="X738" s="5" t="e" cm="1">
        <f t="array" ref="X738">_xlfn.IFS(W738="VALID",1,W738="INVALID",0,W738="NO AMP",0)</f>
        <v>#N/A</v>
      </c>
      <c r="Y738" s="10">
        <v>182</v>
      </c>
    </row>
    <row r="739" spans="16:25">
      <c r="P739" s="1" t="str">
        <f t="shared" si="17"/>
        <v/>
      </c>
      <c r="Q739" s="1" t="s">
        <v>624</v>
      </c>
      <c r="R739" s="1" t="s">
        <v>33</v>
      </c>
      <c r="S739" s="1" t="s">
        <v>34</v>
      </c>
      <c r="T739" s="1" t="s">
        <v>28</v>
      </c>
      <c r="U739" s="1" t="s">
        <v>625</v>
      </c>
      <c r="W739" s="1" t="str">
        <f>IF($N$11="ENTER INITIALS","",IF(V739="","NO",IF(V739&lt;33,"YES","NO")))</f>
        <v/>
      </c>
      <c r="X739" s="5" t="e" cm="1">
        <f t="array" ref="X739">_xlfn.IFS(W739="YES",1,W739="NO",0,W739="NO AMP",0)</f>
        <v>#N/A</v>
      </c>
      <c r="Y739" s="10">
        <v>182</v>
      </c>
    </row>
    <row r="740" spans="16:25">
      <c r="P740" s="1" t="str">
        <f t="shared" si="17"/>
        <v/>
      </c>
      <c r="Q740" s="1" t="s">
        <v>626</v>
      </c>
      <c r="R740" s="1" t="s">
        <v>26</v>
      </c>
      <c r="S740" s="1" t="s">
        <v>27</v>
      </c>
      <c r="T740" s="1" t="s">
        <v>28</v>
      </c>
      <c r="U740" s="1" t="s">
        <v>625</v>
      </c>
      <c r="W740" s="1" t="str">
        <f>IF($N$11="ENTER INITIALS","",IF(V740="","INVALID",IF(V740&lt;33,"VALID","INVALID")))</f>
        <v/>
      </c>
      <c r="X740" s="5" t="e" cm="1">
        <f t="array" ref="X740">_xlfn.IFS(W740="VALID",1,W740="INVALID",0,W740="NO AMP",0)</f>
        <v>#N/A</v>
      </c>
      <c r="Y740" s="10">
        <v>182</v>
      </c>
    </row>
    <row r="741" spans="16:25">
      <c r="P741" s="1" t="str">
        <f t="shared" si="17"/>
        <v/>
      </c>
      <c r="Q741" s="1" t="s">
        <v>626</v>
      </c>
      <c r="R741" s="1" t="s">
        <v>33</v>
      </c>
      <c r="S741" s="1" t="s">
        <v>34</v>
      </c>
      <c r="T741" s="1" t="s">
        <v>28</v>
      </c>
      <c r="U741" s="1" t="s">
        <v>625</v>
      </c>
      <c r="W741" s="1" t="str">
        <f>IF($N$11="ENTER INITIALS","",IF(V741="","NO",IF(V741&lt;33,"YES","NO")))</f>
        <v/>
      </c>
      <c r="X741" s="5" t="e" cm="1">
        <f t="array" ref="X741">_xlfn.IFS(W741="YES",1,W741="NO",0,W741="NO AMP",0)</f>
        <v>#N/A</v>
      </c>
      <c r="Y741" s="10">
        <v>182</v>
      </c>
    </row>
    <row r="742" spans="16:25">
      <c r="P742" s="1" t="str">
        <f t="shared" si="17"/>
        <v/>
      </c>
      <c r="Q742" s="1" t="s">
        <v>627</v>
      </c>
      <c r="R742" s="1" t="s">
        <v>26</v>
      </c>
      <c r="S742" s="1" t="s">
        <v>27</v>
      </c>
      <c r="T742" s="1" t="s">
        <v>28</v>
      </c>
      <c r="U742" s="1" t="s">
        <v>628</v>
      </c>
      <c r="W742" s="1" t="str">
        <f>IF($N$11="ENTER INITIALS","",IF(V742="","INVALID",IF(V742&lt;33,"VALID","INVALID")))</f>
        <v/>
      </c>
      <c r="X742" s="5" t="e" cm="1">
        <f t="array" ref="X742">_xlfn.IFS(W742="VALID",1,W742="INVALID",0,W742="NO AMP",0)</f>
        <v>#N/A</v>
      </c>
      <c r="Y742" s="10">
        <v>183</v>
      </c>
    </row>
    <row r="743" spans="16:25">
      <c r="P743" s="1" t="str">
        <f t="shared" si="17"/>
        <v/>
      </c>
      <c r="Q743" s="1" t="s">
        <v>627</v>
      </c>
      <c r="R743" s="1" t="s">
        <v>33</v>
      </c>
      <c r="S743" s="1" t="s">
        <v>34</v>
      </c>
      <c r="T743" s="1" t="s">
        <v>28</v>
      </c>
      <c r="U743" s="1" t="s">
        <v>628</v>
      </c>
      <c r="W743" s="1" t="str">
        <f>IF($N$11="ENTER INITIALS","",IF(V743="","NO",IF(V743&lt;33,"YES","NO")))</f>
        <v/>
      </c>
      <c r="X743" s="5" t="e" cm="1">
        <f t="array" ref="X743">_xlfn.IFS(W743="YES",1,W743="NO",0,W743="NO AMP",0)</f>
        <v>#N/A</v>
      </c>
      <c r="Y743" s="10">
        <v>183</v>
      </c>
    </row>
    <row r="744" spans="16:25">
      <c r="P744" s="1" t="str">
        <f t="shared" si="17"/>
        <v/>
      </c>
      <c r="Q744" s="1" t="s">
        <v>629</v>
      </c>
      <c r="R744" s="1" t="s">
        <v>26</v>
      </c>
      <c r="S744" s="1" t="s">
        <v>27</v>
      </c>
      <c r="T744" s="1" t="s">
        <v>28</v>
      </c>
      <c r="U744" s="1" t="s">
        <v>628</v>
      </c>
      <c r="W744" s="1" t="str">
        <f>IF($N$11="ENTER INITIALS","",IF(V744="","INVALID",IF(V744&lt;33,"VALID","INVALID")))</f>
        <v/>
      </c>
      <c r="X744" s="5" t="e" cm="1">
        <f t="array" ref="X744">_xlfn.IFS(W744="VALID",1,W744="INVALID",0,W744="NO AMP",0)</f>
        <v>#N/A</v>
      </c>
      <c r="Y744" s="10">
        <v>183</v>
      </c>
    </row>
    <row r="745" spans="16:25">
      <c r="P745" s="1" t="str">
        <f t="shared" si="17"/>
        <v/>
      </c>
      <c r="Q745" s="1" t="s">
        <v>629</v>
      </c>
      <c r="R745" s="1" t="s">
        <v>33</v>
      </c>
      <c r="S745" s="1" t="s">
        <v>34</v>
      </c>
      <c r="T745" s="1" t="s">
        <v>28</v>
      </c>
      <c r="U745" s="1" t="s">
        <v>628</v>
      </c>
      <c r="W745" s="1" t="str">
        <f>IF($N$11="ENTER INITIALS","",IF(V745="","NO",IF(V745&lt;33,"YES","NO")))</f>
        <v/>
      </c>
      <c r="X745" s="5" t="e" cm="1">
        <f t="array" ref="X745">_xlfn.IFS(W745="YES",1,W745="NO",0,W745="NO AMP",0)</f>
        <v>#N/A</v>
      </c>
      <c r="Y745" s="10">
        <v>183</v>
      </c>
    </row>
    <row r="746" spans="16:25">
      <c r="P746" s="1" t="str">
        <f t="shared" si="17"/>
        <v/>
      </c>
      <c r="Q746" s="1" t="s">
        <v>630</v>
      </c>
      <c r="R746" s="1" t="s">
        <v>26</v>
      </c>
      <c r="S746" s="1" t="s">
        <v>27</v>
      </c>
      <c r="T746" s="1" t="s">
        <v>28</v>
      </c>
      <c r="U746" s="1" t="s">
        <v>631</v>
      </c>
      <c r="W746" s="1" t="str">
        <f>IF($N$11="ENTER INITIALS","",IF(V746="","INVALID",IF(V746&lt;33,"VALID","INVALID")))</f>
        <v/>
      </c>
      <c r="X746" s="5" t="e" cm="1">
        <f t="array" ref="X746">_xlfn.IFS(W746="VALID",1,W746="INVALID",0,W746="NO AMP",0)</f>
        <v>#N/A</v>
      </c>
      <c r="Y746" s="10">
        <v>184</v>
      </c>
    </row>
    <row r="747" spans="16:25">
      <c r="P747" s="1" t="str">
        <f t="shared" si="17"/>
        <v/>
      </c>
      <c r="Q747" s="1" t="s">
        <v>630</v>
      </c>
      <c r="R747" s="1" t="s">
        <v>33</v>
      </c>
      <c r="S747" s="1" t="s">
        <v>34</v>
      </c>
      <c r="T747" s="1" t="s">
        <v>28</v>
      </c>
      <c r="U747" s="1" t="s">
        <v>631</v>
      </c>
      <c r="W747" s="1" t="str">
        <f>IF($N$11="ENTER INITIALS","",IF(V747="","NO",IF(V747&lt;33,"YES","NO")))</f>
        <v/>
      </c>
      <c r="X747" s="5" t="e" cm="1">
        <f t="array" ref="X747">_xlfn.IFS(W747="YES",1,W747="NO",0,W747="NO AMP",0)</f>
        <v>#N/A</v>
      </c>
      <c r="Y747" s="10">
        <v>184</v>
      </c>
    </row>
    <row r="748" spans="16:25">
      <c r="P748" s="1" t="str">
        <f t="shared" si="17"/>
        <v/>
      </c>
      <c r="Q748" s="1" t="s">
        <v>632</v>
      </c>
      <c r="R748" s="1" t="s">
        <v>26</v>
      </c>
      <c r="S748" s="1" t="s">
        <v>27</v>
      </c>
      <c r="T748" s="1" t="s">
        <v>28</v>
      </c>
      <c r="U748" s="1" t="s">
        <v>631</v>
      </c>
      <c r="W748" s="1" t="str">
        <f>IF($N$11="ENTER INITIALS","",IF(V748="","INVALID",IF(V748&lt;33,"VALID","INVALID")))</f>
        <v/>
      </c>
      <c r="X748" s="5" t="e" cm="1">
        <f t="array" ref="X748">_xlfn.IFS(W748="VALID",1,W748="INVALID",0,W748="NO AMP",0)</f>
        <v>#N/A</v>
      </c>
      <c r="Y748" s="10">
        <v>184</v>
      </c>
    </row>
    <row r="749" spans="16:25">
      <c r="P749" s="1" t="str">
        <f t="shared" si="17"/>
        <v/>
      </c>
      <c r="Q749" s="1" t="s">
        <v>632</v>
      </c>
      <c r="R749" s="1" t="s">
        <v>33</v>
      </c>
      <c r="S749" s="1" t="s">
        <v>34</v>
      </c>
      <c r="T749" s="1" t="s">
        <v>28</v>
      </c>
      <c r="U749" s="1" t="s">
        <v>631</v>
      </c>
      <c r="W749" s="1" t="str">
        <f>IF($N$11="ENTER INITIALS","",IF(V749="","NO",IF(V749&lt;33,"YES","NO")))</f>
        <v/>
      </c>
      <c r="X749" s="5" t="e" cm="1">
        <f t="array" ref="X749">_xlfn.IFS(W749="YES",1,W749="NO",0,W749="NO AMP",0)</f>
        <v>#N/A</v>
      </c>
      <c r="Y749" s="10">
        <v>184</v>
      </c>
    </row>
    <row r="750" spans="16:25">
      <c r="P750" s="1" t="str">
        <f t="shared" si="17"/>
        <v/>
      </c>
      <c r="Q750" s="1" t="s">
        <v>633</v>
      </c>
      <c r="R750" s="1" t="s">
        <v>26</v>
      </c>
      <c r="S750" s="1" t="s">
        <v>27</v>
      </c>
      <c r="T750" s="1" t="s">
        <v>28</v>
      </c>
      <c r="U750" s="1" t="s">
        <v>634</v>
      </c>
      <c r="W750" s="1" t="str">
        <f>IF($N$11="ENTER INITIALS","",IF(V750="","INVALID",IF(V750&lt;33,"VALID","INVALID")))</f>
        <v/>
      </c>
      <c r="X750" s="5" t="e" cm="1">
        <f t="array" ref="X750">_xlfn.IFS(W750="VALID",1,W750="INVALID",0,W750="NO AMP",0)</f>
        <v>#N/A</v>
      </c>
      <c r="Y750" s="10">
        <v>185</v>
      </c>
    </row>
    <row r="751" spans="16:25">
      <c r="P751" s="1" t="str">
        <f t="shared" si="17"/>
        <v/>
      </c>
      <c r="Q751" s="1" t="s">
        <v>633</v>
      </c>
      <c r="R751" s="1" t="s">
        <v>33</v>
      </c>
      <c r="S751" s="1" t="s">
        <v>34</v>
      </c>
      <c r="T751" s="1" t="s">
        <v>28</v>
      </c>
      <c r="U751" s="1" t="s">
        <v>634</v>
      </c>
      <c r="W751" s="1" t="str">
        <f>IF($N$11="ENTER INITIALS","",IF(V751="","NO",IF(V751&lt;33,"YES","NO")))</f>
        <v/>
      </c>
      <c r="X751" s="5" t="e" cm="1">
        <f t="array" ref="X751">_xlfn.IFS(W751="YES",1,W751="NO",0,W751="NO AMP",0)</f>
        <v>#N/A</v>
      </c>
      <c r="Y751" s="10">
        <v>185</v>
      </c>
    </row>
    <row r="752" spans="16:25">
      <c r="P752" s="1" t="str">
        <f t="shared" si="17"/>
        <v/>
      </c>
      <c r="Q752" s="1" t="s">
        <v>635</v>
      </c>
      <c r="R752" s="1" t="s">
        <v>26</v>
      </c>
      <c r="S752" s="1" t="s">
        <v>27</v>
      </c>
      <c r="T752" s="1" t="s">
        <v>28</v>
      </c>
      <c r="U752" s="1" t="s">
        <v>634</v>
      </c>
      <c r="W752" s="1" t="str">
        <f>IF($N$11="ENTER INITIALS","",IF(V752="","INVALID",IF(V752&lt;33,"VALID","INVALID")))</f>
        <v/>
      </c>
      <c r="X752" s="5" t="e" cm="1">
        <f t="array" ref="X752">_xlfn.IFS(W752="VALID",1,W752="INVALID",0,W752="NO AMP",0)</f>
        <v>#N/A</v>
      </c>
      <c r="Y752" s="10">
        <v>185</v>
      </c>
    </row>
    <row r="753" spans="16:25">
      <c r="P753" s="1" t="str">
        <f t="shared" si="17"/>
        <v/>
      </c>
      <c r="Q753" s="1" t="s">
        <v>635</v>
      </c>
      <c r="R753" s="1" t="s">
        <v>33</v>
      </c>
      <c r="S753" s="1" t="s">
        <v>34</v>
      </c>
      <c r="T753" s="1" t="s">
        <v>28</v>
      </c>
      <c r="U753" s="1" t="s">
        <v>634</v>
      </c>
      <c r="W753" s="1" t="str">
        <f>IF($N$11="ENTER INITIALS","",IF(V753="","NO",IF(V753&lt;33,"YES","NO")))</f>
        <v/>
      </c>
      <c r="X753" s="5" t="e" cm="1">
        <f t="array" ref="X753">_xlfn.IFS(W753="YES",1,W753="NO",0,W753="NO AMP",0)</f>
        <v>#N/A</v>
      </c>
      <c r="Y753" s="10">
        <v>185</v>
      </c>
    </row>
    <row r="754" spans="16:25">
      <c r="P754" s="1" t="str">
        <f t="shared" si="17"/>
        <v/>
      </c>
      <c r="Q754" s="1" t="s">
        <v>636</v>
      </c>
      <c r="R754" s="1" t="s">
        <v>26</v>
      </c>
      <c r="S754" s="1" t="s">
        <v>27</v>
      </c>
      <c r="T754" s="1" t="s">
        <v>28</v>
      </c>
      <c r="U754" s="1" t="s">
        <v>637</v>
      </c>
      <c r="W754" s="1" t="str">
        <f>IF($N$11="ENTER INITIALS","",IF(V754="","INVALID",IF(V754&lt;33,"VALID","INVALID")))</f>
        <v/>
      </c>
      <c r="X754" s="5" t="e" cm="1">
        <f t="array" ref="X754">_xlfn.IFS(W754="VALID",1,W754="INVALID",0,W754="NO AMP",0)</f>
        <v>#N/A</v>
      </c>
      <c r="Y754" s="10">
        <v>186</v>
      </c>
    </row>
    <row r="755" spans="16:25">
      <c r="P755" s="1" t="str">
        <f t="shared" si="17"/>
        <v/>
      </c>
      <c r="Q755" s="1" t="s">
        <v>636</v>
      </c>
      <c r="R755" s="1" t="s">
        <v>33</v>
      </c>
      <c r="S755" s="1" t="s">
        <v>34</v>
      </c>
      <c r="T755" s="1" t="s">
        <v>28</v>
      </c>
      <c r="U755" s="1" t="s">
        <v>637</v>
      </c>
      <c r="W755" s="1" t="str">
        <f>IF($N$11="ENTER INITIALS","",IF(V755="","NO",IF(V755&lt;33,"YES","NO")))</f>
        <v/>
      </c>
      <c r="X755" s="5" t="e" cm="1">
        <f t="array" ref="X755">_xlfn.IFS(W755="YES",1,W755="NO",0,W755="NO AMP",0)</f>
        <v>#N/A</v>
      </c>
      <c r="Y755" s="10">
        <v>186</v>
      </c>
    </row>
    <row r="756" spans="16:25">
      <c r="P756" s="1" t="str">
        <f t="shared" si="17"/>
        <v/>
      </c>
      <c r="Q756" s="1" t="s">
        <v>638</v>
      </c>
      <c r="R756" s="1" t="s">
        <v>26</v>
      </c>
      <c r="S756" s="1" t="s">
        <v>27</v>
      </c>
      <c r="T756" s="1" t="s">
        <v>28</v>
      </c>
      <c r="U756" s="1" t="s">
        <v>637</v>
      </c>
      <c r="W756" s="1" t="str">
        <f>IF($N$11="ENTER INITIALS","",IF(V756="","INVALID",IF(V756&lt;33,"VALID","INVALID")))</f>
        <v/>
      </c>
      <c r="X756" s="5" t="e" cm="1">
        <f t="array" ref="X756">_xlfn.IFS(W756="VALID",1,W756="INVALID",0,W756="NO AMP",0)</f>
        <v>#N/A</v>
      </c>
      <c r="Y756" s="10">
        <v>186</v>
      </c>
    </row>
    <row r="757" spans="16:25">
      <c r="P757" s="1" t="str">
        <f t="shared" si="17"/>
        <v/>
      </c>
      <c r="Q757" s="1" t="s">
        <v>638</v>
      </c>
      <c r="R757" s="1" t="s">
        <v>33</v>
      </c>
      <c r="S757" s="1" t="s">
        <v>34</v>
      </c>
      <c r="T757" s="1" t="s">
        <v>28</v>
      </c>
      <c r="U757" s="1" t="s">
        <v>637</v>
      </c>
      <c r="W757" s="1" t="str">
        <f>IF($N$11="ENTER INITIALS","",IF(V757="","NO",IF(V757&lt;33,"YES","NO")))</f>
        <v/>
      </c>
      <c r="X757" s="5" t="e" cm="1">
        <f t="array" ref="X757">_xlfn.IFS(W757="YES",1,W757="NO",0,W757="NO AMP",0)</f>
        <v>#N/A</v>
      </c>
      <c r="Y757" s="10">
        <v>186</v>
      </c>
    </row>
    <row r="758" spans="16:25">
      <c r="P758" s="1" t="str">
        <f t="shared" si="17"/>
        <v/>
      </c>
      <c r="Q758" s="1" t="s">
        <v>639</v>
      </c>
      <c r="R758" s="1" t="s">
        <v>26</v>
      </c>
      <c r="S758" s="1" t="s">
        <v>27</v>
      </c>
      <c r="T758" s="1" t="s">
        <v>28</v>
      </c>
      <c r="U758" s="1" t="s">
        <v>640</v>
      </c>
      <c r="W758" s="1" t="str">
        <f>IF($N$11="ENTER INITIALS","",IF(V758="","INVALID",IF(V758&lt;33,"VALID","INVALID")))</f>
        <v/>
      </c>
      <c r="X758" s="5" t="e" cm="1">
        <f t="array" ref="X758">_xlfn.IFS(W758="VALID",1,W758="INVALID",0,W758="NO AMP",0)</f>
        <v>#N/A</v>
      </c>
      <c r="Y758" s="10">
        <v>187</v>
      </c>
    </row>
    <row r="759" spans="16:25">
      <c r="P759" s="1" t="str">
        <f t="shared" si="17"/>
        <v/>
      </c>
      <c r="Q759" s="1" t="s">
        <v>639</v>
      </c>
      <c r="R759" s="1" t="s">
        <v>33</v>
      </c>
      <c r="S759" s="1" t="s">
        <v>34</v>
      </c>
      <c r="T759" s="1" t="s">
        <v>28</v>
      </c>
      <c r="U759" s="1" t="s">
        <v>640</v>
      </c>
      <c r="W759" s="1" t="str">
        <f>IF($N$11="ENTER INITIALS","",IF(V759="","NO",IF(V759&lt;33,"YES","NO")))</f>
        <v/>
      </c>
      <c r="X759" s="5" t="e" cm="1">
        <f t="array" ref="X759">_xlfn.IFS(W759="YES",1,W759="NO",0,W759="NO AMP",0)</f>
        <v>#N/A</v>
      </c>
      <c r="Y759" s="10">
        <v>187</v>
      </c>
    </row>
    <row r="760" spans="16:25">
      <c r="P760" s="1" t="str">
        <f t="shared" si="17"/>
        <v/>
      </c>
      <c r="Q760" s="1" t="s">
        <v>641</v>
      </c>
      <c r="R760" s="1" t="s">
        <v>26</v>
      </c>
      <c r="S760" s="1" t="s">
        <v>27</v>
      </c>
      <c r="T760" s="1" t="s">
        <v>28</v>
      </c>
      <c r="U760" s="1" t="s">
        <v>640</v>
      </c>
      <c r="W760" s="1" t="str">
        <f>IF($N$11="ENTER INITIALS","",IF(V760="","INVALID",IF(V760&lt;33,"VALID","INVALID")))</f>
        <v/>
      </c>
      <c r="X760" s="5" t="e" cm="1">
        <f t="array" ref="X760">_xlfn.IFS(W760="VALID",1,W760="INVALID",0,W760="NO AMP",0)</f>
        <v>#N/A</v>
      </c>
      <c r="Y760" s="10">
        <v>187</v>
      </c>
    </row>
    <row r="761" spans="16:25">
      <c r="P761" s="1" t="str">
        <f t="shared" si="17"/>
        <v/>
      </c>
      <c r="Q761" s="1" t="s">
        <v>641</v>
      </c>
      <c r="R761" s="1" t="s">
        <v>33</v>
      </c>
      <c r="S761" s="1" t="s">
        <v>34</v>
      </c>
      <c r="T761" s="1" t="s">
        <v>28</v>
      </c>
      <c r="U761" s="1" t="s">
        <v>640</v>
      </c>
      <c r="W761" s="1" t="str">
        <f>IF($N$11="ENTER INITIALS","",IF(V761="","NO",IF(V761&lt;33,"YES","NO")))</f>
        <v/>
      </c>
      <c r="X761" s="5" t="e" cm="1">
        <f t="array" ref="X761">_xlfn.IFS(W761="YES",1,W761="NO",0,W761="NO AMP",0)</f>
        <v>#N/A</v>
      </c>
      <c r="Y761" s="10">
        <v>187</v>
      </c>
    </row>
    <row r="762" spans="16:25">
      <c r="P762" s="1" t="str">
        <f t="shared" si="17"/>
        <v/>
      </c>
      <c r="Q762" s="1" t="s">
        <v>642</v>
      </c>
      <c r="R762" s="1" t="s">
        <v>26</v>
      </c>
      <c r="S762" s="1" t="s">
        <v>27</v>
      </c>
      <c r="T762" s="1" t="s">
        <v>28</v>
      </c>
      <c r="U762" s="1" t="s">
        <v>643</v>
      </c>
      <c r="W762" s="1" t="str">
        <f>IF($N$11="ENTER INITIALS","",IF(V762="","INVALID",IF(V762&lt;33,"VALID","INVALID")))</f>
        <v/>
      </c>
      <c r="X762" s="5" t="e" cm="1">
        <f t="array" ref="X762">_xlfn.IFS(W762="VALID",1,W762="INVALID",0,W762="NO AMP",0)</f>
        <v>#N/A</v>
      </c>
      <c r="Y762" s="10">
        <v>188</v>
      </c>
    </row>
    <row r="763" spans="16:25">
      <c r="P763" s="1" t="str">
        <f t="shared" si="17"/>
        <v/>
      </c>
      <c r="Q763" s="1" t="s">
        <v>642</v>
      </c>
      <c r="R763" s="1" t="s">
        <v>33</v>
      </c>
      <c r="S763" s="1" t="s">
        <v>34</v>
      </c>
      <c r="T763" s="1" t="s">
        <v>28</v>
      </c>
      <c r="U763" s="1" t="s">
        <v>643</v>
      </c>
      <c r="W763" s="1" t="str">
        <f>IF($N$11="ENTER INITIALS","",IF(V763="","NO",IF(V763&lt;33,"YES","NO")))</f>
        <v/>
      </c>
      <c r="X763" s="5" t="e" cm="1">
        <f t="array" ref="X763">_xlfn.IFS(W763="YES",1,W763="NO",0,W763="NO AMP",0)</f>
        <v>#N/A</v>
      </c>
      <c r="Y763" s="10">
        <v>188</v>
      </c>
    </row>
    <row r="764" spans="16:25">
      <c r="P764" s="1" t="str">
        <f t="shared" si="17"/>
        <v/>
      </c>
      <c r="Q764" s="1" t="s">
        <v>644</v>
      </c>
      <c r="R764" s="1" t="s">
        <v>26</v>
      </c>
      <c r="S764" s="1" t="s">
        <v>27</v>
      </c>
      <c r="T764" s="1" t="s">
        <v>28</v>
      </c>
      <c r="U764" s="1" t="s">
        <v>643</v>
      </c>
      <c r="W764" s="1" t="str">
        <f>IF($N$11="ENTER INITIALS","",IF(V764="","INVALID",IF(V764&lt;33,"VALID","INVALID")))</f>
        <v/>
      </c>
      <c r="X764" s="5" t="e" cm="1">
        <f t="array" ref="X764">_xlfn.IFS(W764="VALID",1,W764="INVALID",0,W764="NO AMP",0)</f>
        <v>#N/A</v>
      </c>
      <c r="Y764" s="10">
        <v>188</v>
      </c>
    </row>
    <row r="765" spans="16:25">
      <c r="P765" s="1" t="str">
        <f t="shared" si="17"/>
        <v/>
      </c>
      <c r="Q765" s="1" t="s">
        <v>644</v>
      </c>
      <c r="R765" s="1" t="s">
        <v>33</v>
      </c>
      <c r="S765" s="1" t="s">
        <v>34</v>
      </c>
      <c r="T765" s="1" t="s">
        <v>28</v>
      </c>
      <c r="U765" s="1" t="s">
        <v>643</v>
      </c>
      <c r="W765" s="1" t="str">
        <f>IF($N$11="ENTER INITIALS","",IF(V765="","NO",IF(V765&lt;33,"YES","NO")))</f>
        <v/>
      </c>
      <c r="X765" s="5" t="e" cm="1">
        <f t="array" ref="X765">_xlfn.IFS(W765="YES",1,W765="NO",0,W765="NO AMP",0)</f>
        <v>#N/A</v>
      </c>
      <c r="Y765" s="10">
        <v>188</v>
      </c>
    </row>
    <row r="766" spans="16:25">
      <c r="P766" s="1" t="str">
        <f t="shared" si="17"/>
        <v>SCAN Bar code here</v>
      </c>
      <c r="Q766" s="1" t="s">
        <v>645</v>
      </c>
      <c r="R766" s="1" t="s">
        <v>26</v>
      </c>
      <c r="S766" s="1" t="s">
        <v>27</v>
      </c>
      <c r="T766" s="1" t="s">
        <v>28</v>
      </c>
      <c r="U766" s="1" t="s">
        <v>646</v>
      </c>
      <c r="W766" s="1" t="str">
        <f>IF($N$11="ENTER INITIALS","",IF(V766="","INVALID",IF(V766&lt;33,"VALID","INVALID")))</f>
        <v/>
      </c>
      <c r="X766" s="5" t="e" cm="1">
        <f t="array" ref="X766">_xlfn.IFS(W766="VALID",1,W766="INVALID",0,W766="NO AMP",0)</f>
        <v>#N/A</v>
      </c>
      <c r="Y766" s="10">
        <v>189</v>
      </c>
    </row>
    <row r="767" spans="16:25">
      <c r="P767" s="1" t="str">
        <f t="shared" si="17"/>
        <v>SCAN Bar code here</v>
      </c>
      <c r="Q767" s="1" t="s">
        <v>645</v>
      </c>
      <c r="R767" s="1" t="s">
        <v>33</v>
      </c>
      <c r="S767" s="1" t="s">
        <v>34</v>
      </c>
      <c r="T767" s="1" t="s">
        <v>28</v>
      </c>
      <c r="U767" s="1" t="s">
        <v>646</v>
      </c>
      <c r="W767" s="1" t="str">
        <f>IF($N$11="ENTER INITIALS","",IF(V767="","NO",IF(V767&lt;33,"YES","NO")))</f>
        <v/>
      </c>
      <c r="X767" s="5" t="e" cm="1">
        <f t="array" ref="X767">_xlfn.IFS(W767="YES",1,W767="NO",0,W767="NO AMP",0)</f>
        <v>#N/A</v>
      </c>
      <c r="Y767" s="10">
        <v>189</v>
      </c>
    </row>
    <row r="768" spans="16:25">
      <c r="P768" s="1" t="str">
        <f t="shared" si="17"/>
        <v>SCAN Bar code here</v>
      </c>
      <c r="Q768" s="1" t="s">
        <v>647</v>
      </c>
      <c r="R768" s="1" t="s">
        <v>26</v>
      </c>
      <c r="S768" s="1" t="s">
        <v>27</v>
      </c>
      <c r="T768" s="1" t="s">
        <v>28</v>
      </c>
      <c r="U768" s="1" t="s">
        <v>646</v>
      </c>
      <c r="W768" s="1" t="str">
        <f>IF($N$11="ENTER INITIALS","",IF(V768="","INVALID",IF(V768&lt;33,"VALID","INVALID")))</f>
        <v/>
      </c>
      <c r="X768" s="5" t="e" cm="1">
        <f t="array" ref="X768">_xlfn.IFS(W768="VALID",1,W768="INVALID",0,W768="NO AMP",0)</f>
        <v>#N/A</v>
      </c>
      <c r="Y768" s="10">
        <v>189</v>
      </c>
    </row>
    <row r="769" spans="16:25">
      <c r="P769" s="1" t="str">
        <f t="shared" si="17"/>
        <v>SCAN Bar code here</v>
      </c>
      <c r="Q769" s="1" t="s">
        <v>647</v>
      </c>
      <c r="R769" s="1" t="s">
        <v>33</v>
      </c>
      <c r="S769" s="1" t="s">
        <v>34</v>
      </c>
      <c r="T769" s="1" t="s">
        <v>28</v>
      </c>
      <c r="U769" s="1" t="s">
        <v>646</v>
      </c>
      <c r="W769" s="1" t="str">
        <f>IF($N$11="ENTER INITIALS","",IF(V769="","NO",IF(V769&lt;33,"YES","NO")))</f>
        <v/>
      </c>
      <c r="X769" s="5" t="e" cm="1">
        <f t="array" ref="X769">_xlfn.IFS(W769="YES",1,W769="NO",0,W769="NO AMP",0)</f>
        <v>#N/A</v>
      </c>
      <c r="Y769" s="10">
        <v>189</v>
      </c>
    </row>
    <row r="770" spans="16:25">
      <c r="X770" s="1"/>
    </row>
    <row r="771" spans="16:25">
      <c r="X771" s="1"/>
    </row>
    <row r="772" spans="16:25">
      <c r="X772" s="1"/>
    </row>
    <row r="773" spans="16:25">
      <c r="X773" s="1"/>
    </row>
    <row r="774" spans="16:25">
      <c r="X774" s="1"/>
    </row>
    <row r="775" spans="16:25">
      <c r="X775" s="1"/>
    </row>
    <row r="776" spans="16:25">
      <c r="X776" s="1"/>
    </row>
    <row r="777" spans="16:25">
      <c r="X777" s="1"/>
    </row>
    <row r="778" spans="16:25">
      <c r="X778" s="1"/>
    </row>
    <row r="779" spans="16:25">
      <c r="X779" s="1"/>
    </row>
    <row r="780" spans="16:25">
      <c r="X780" s="1"/>
    </row>
    <row r="781" spans="16:25">
      <c r="X781" s="1"/>
    </row>
    <row r="782" spans="16:25">
      <c r="X782" s="1"/>
    </row>
    <row r="783" spans="16:25">
      <c r="X783" s="1"/>
    </row>
    <row r="784" spans="16:25">
      <c r="X784" s="1"/>
    </row>
    <row r="785" spans="24:24">
      <c r="X785" s="1"/>
    </row>
    <row r="786" spans="24:24">
      <c r="X786" s="1"/>
    </row>
    <row r="787" spans="24:24">
      <c r="X787" s="1"/>
    </row>
    <row r="788" spans="24:24">
      <c r="X788" s="1"/>
    </row>
    <row r="789" spans="24:24">
      <c r="X789" s="1"/>
    </row>
    <row r="790" spans="24:24">
      <c r="X790" s="1"/>
    </row>
    <row r="791" spans="24:24">
      <c r="X791" s="1"/>
    </row>
    <row r="792" spans="24:24">
      <c r="X792" s="1"/>
    </row>
    <row r="793" spans="24:24">
      <c r="X793" s="1"/>
    </row>
  </sheetData>
  <sheetProtection autoFilter="0"/>
  <autoFilter ref="A1:Z1" xr:uid="{23168F31-FFBD-3140-92A5-8582CCCF3533}"/>
  <conditionalFormatting sqref="L2:L190">
    <cfRule type="cellIs" dxfId="63" priority="31" operator="equal">
      <formula>"NOT VALIDATED"</formula>
    </cfRule>
    <cfRule type="cellIs" dxfId="62" priority="32" operator="equal">
      <formula>"VALIDATED"</formula>
    </cfRule>
  </conditionalFormatting>
  <conditionalFormatting sqref="N15:N17">
    <cfRule type="containsText" dxfId="61" priority="26" operator="containsText" text="INVALID">
      <formula>NOT(ISERROR(SEARCH("INVALID",N15)))</formula>
    </cfRule>
  </conditionalFormatting>
  <conditionalFormatting sqref="E1:E189 G1:L189 G191:L1048576 G190 I190:L190 E192:E1048576">
    <cfRule type="cellIs" dxfId="60" priority="27" operator="equal">
      <formula>"N1 RERUN"</formula>
    </cfRule>
    <cfRule type="cellIs" dxfId="59" priority="28" operator="equal">
      <formula>"INCONCLUSIVE"</formula>
    </cfRule>
    <cfRule type="cellIs" dxfId="58" priority="29" operator="equal">
      <formula>"POSITIVE"</formula>
    </cfRule>
    <cfRule type="cellIs" dxfId="57" priority="30" operator="equal">
      <formula>"RERUN"</formula>
    </cfRule>
  </conditionalFormatting>
  <conditionalFormatting sqref="W2:W1048576">
    <cfRule type="containsText" dxfId="56" priority="33" operator="containsText" text="INVALID">
      <formula>NOT(ISERROR(SEARCH("INVALID",W2)))</formula>
    </cfRule>
    <cfRule type="cellIs" dxfId="55" priority="34" operator="equal">
      <formula>"YES"</formula>
    </cfRule>
  </conditionalFormatting>
  <conditionalFormatting sqref="D2:D189">
    <cfRule type="duplicateValues" dxfId="54" priority="25"/>
  </conditionalFormatting>
  <conditionalFormatting sqref="E2:E189">
    <cfRule type="cellIs" dxfId="53" priority="24" operator="equal">
      <formula>"NO RESULT"</formula>
    </cfRule>
  </conditionalFormatting>
  <conditionalFormatting sqref="F1:F1048576">
    <cfRule type="cellIs" dxfId="52" priority="19" operator="equal">
      <formula>"N1 RERUN"</formula>
    </cfRule>
    <cfRule type="cellIs" dxfId="51" priority="20" operator="equal">
      <formula>"INCONCLUSIVE"</formula>
    </cfRule>
    <cfRule type="cellIs" dxfId="50" priority="21" operator="equal">
      <formula>"POSITIVE"</formula>
    </cfRule>
    <cfRule type="cellIs" dxfId="49" priority="22" operator="equal">
      <formula>"RERUN"</formula>
    </cfRule>
  </conditionalFormatting>
  <conditionalFormatting sqref="N6:N12">
    <cfRule type="cellIs" dxfId="48" priority="18" operator="notEqual">
      <formula>"ENTER INITIALS"</formula>
    </cfRule>
  </conditionalFormatting>
  <conditionalFormatting sqref="H190">
    <cfRule type="cellIs" dxfId="47" priority="13" operator="equal">
      <formula>"N1 RERUN"</formula>
    </cfRule>
    <cfRule type="cellIs" dxfId="46" priority="14" operator="equal">
      <formula>"INCONCLUSIVE"</formula>
    </cfRule>
    <cfRule type="cellIs" dxfId="45" priority="15" operator="equal">
      <formula>"POSITIVE"</formula>
    </cfRule>
    <cfRule type="cellIs" dxfId="44" priority="16" operator="equal">
      <formula>"RERUN"</formula>
    </cfRule>
  </conditionalFormatting>
  <conditionalFormatting sqref="H190">
    <cfRule type="cellIs" dxfId="43" priority="9" operator="equal">
      <formula>"N1 RERUN"</formula>
    </cfRule>
    <cfRule type="cellIs" dxfId="42" priority="10" operator="equal">
      <formula>"INCONCLUSIVE"</formula>
    </cfRule>
    <cfRule type="cellIs" dxfId="41" priority="11" operator="equal">
      <formula>"POSITIVE"</formula>
    </cfRule>
    <cfRule type="cellIs" dxfId="40" priority="12" operator="equal">
      <formula>"RERUN"</formula>
    </cfRule>
  </conditionalFormatting>
  <conditionalFormatting sqref="H190">
    <cfRule type="cellIs" dxfId="39" priority="8" operator="equal">
      <formula>"NO RESULT"</formula>
    </cfRule>
  </conditionalFormatting>
  <conditionalFormatting sqref="H190">
    <cfRule type="duplicateValues" dxfId="38" priority="7"/>
  </conditionalFormatting>
  <conditionalFormatting sqref="E190:E191">
    <cfRule type="cellIs" dxfId="37" priority="3" operator="equal">
      <formula>"N1 RERUN"</formula>
    </cfRule>
    <cfRule type="cellIs" dxfId="36" priority="4" operator="equal">
      <formula>"INCONCLUSIVE"</formula>
    </cfRule>
    <cfRule type="cellIs" dxfId="35" priority="5" operator="equal">
      <formula>"POSITIVE"</formula>
    </cfRule>
    <cfRule type="cellIs" dxfId="34" priority="6" operator="equal">
      <formula>"RERUN"</formula>
    </cfRule>
  </conditionalFormatting>
  <conditionalFormatting sqref="E190">
    <cfRule type="cellIs" dxfId="33" priority="2" operator="equal">
      <formula>"NO RESULT"</formula>
    </cfRule>
  </conditionalFormatting>
  <conditionalFormatting sqref="D190">
    <cfRule type="duplicateValues" dxfId="32" priority="1"/>
  </conditionalFormatting>
  <dataValidations count="8">
    <dataValidation type="list" allowBlank="1" showInputMessage="1" showErrorMessage="1" sqref="K2:K190" xr:uid="{7C395524-2AE4-594F-87CF-A9829FCEB443}">
      <formula1>$Z$2:$Z$3</formula1>
    </dataValidation>
    <dataValidation type="list" allowBlank="1" showInputMessage="1" showErrorMessage="1" sqref="G2:G190 H190" xr:uid="{2AACB929-19BD-FA49-B979-7F6E063CEEED}">
      <formula1>$Z$4:$Z$5</formula1>
    </dataValidation>
    <dataValidation type="custom" showInputMessage="1" showErrorMessage="1" sqref="N11" xr:uid="{81C05430-816D-CD49-82A4-36A4B8F90254}">
      <formula1>N13&lt;&gt;""</formula1>
    </dataValidation>
    <dataValidation type="custom" showInputMessage="1" showErrorMessage="1" errorTitle="Control Tech Error" error="Tell Q4 Tech to Enter Initials_x000a_" promptTitle="Control Tech" prompt="Enter Control Tech Initials" sqref="N10" xr:uid="{4A3D7E29-587A-2F4C-91EE-26293A3832B4}">
      <formula1>N9&lt;&gt;"ENTER INITIALS"</formula1>
    </dataValidation>
    <dataValidation type="custom" allowBlank="1" showInputMessage="1" showErrorMessage="1" errorTitle="Q4 Tech Error" error="Tell Q3 Tech to Enter Initials" promptTitle="Q4 Tech" prompt="Enter Q4 Tech Initials" sqref="N9" xr:uid="{8A5DD27B-5ED6-4F47-AA39-13D7866CDF24}">
      <formula1>N8&lt;&gt;"ENTER INITIALS"</formula1>
    </dataValidation>
    <dataValidation type="custom" showInputMessage="1" showErrorMessage="1" errorTitle="Q3 Error" error="Tell the Q2 Tech to Enter Initials" promptTitle="Q3 Tech" prompt="Enter Q3 Tech Initials" sqref="N8" xr:uid="{4D46BD46-B961-6441-B565-10F81335AD90}">
      <formula1>N7&lt;&gt;"ENTER INITIALS"</formula1>
    </dataValidation>
    <dataValidation type="custom" showInputMessage="1" showErrorMessage="1" errorTitle="Error" error="Tell the Q1 Tech to Enter Initials" promptTitle="Enter Initials" prompt="Enter Q2 Tech Initials" sqref="N7" xr:uid="{A036E82F-33C7-7845-97CA-FFD428B8D4CE}">
      <formula1>M7&lt;&gt;"ENTER INITIALS"</formula1>
    </dataValidation>
    <dataValidation type="custom" showInputMessage="1" showErrorMessage="1" errorTitle="Barcode" error="Enter the plate barcode." promptTitle="Q1 Tech" prompt="Enter Q1 Tech Initials" sqref="N6" xr:uid="{98FD3DC7-E27D-CB46-8C70-881E1D86C4C2}">
      <formula1>N4&lt;&gt;""</formula1>
    </dataValidation>
  </dataValidations>
  <pageMargins left="0.7" right="0.7" top="0.75" bottom="0.75" header="0.3" footer="0.3"/>
  <pageSetup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errorTitle="Thermocycler Error" error="Tell the Control Tech to Enter Initials" promptTitle="Thermocycler" prompt="Enter Thermocycler Name" xr:uid="{099917DF-5580-254F-A9A9-82EB5C9CB55B}">
          <x14:formula1>
            <xm:f>Tables!$A$2:$A$13</xm:f>
          </x14:formula1>
          <xm:sqref>N13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F4CF28-35F2-B645-90D3-E9FB8697F4B0}">
  <dimension ref="A1:Z793"/>
  <sheetViews>
    <sheetView tabSelected="1" topLeftCell="D1" zoomScale="110" zoomScaleNormal="110" workbookViewId="0">
      <pane ySplit="1" topLeftCell="A190" activePane="bottomLeft" state="frozen"/>
      <selection pane="bottomLeft" activeCell="D190" sqref="D190"/>
    </sheetView>
  </sheetViews>
  <sheetFormatPr defaultColWidth="8.85546875" defaultRowHeight="15"/>
  <cols>
    <col min="1" max="1" width="5" style="1" bestFit="1" customWidth="1"/>
    <col min="2" max="2" width="6.7109375" style="1" bestFit="1" customWidth="1"/>
    <col min="3" max="3" width="7.42578125" style="1" bestFit="1" customWidth="1"/>
    <col min="4" max="4" width="31.85546875" style="1" customWidth="1"/>
    <col min="5" max="5" width="17.85546875" style="1" customWidth="1"/>
    <col min="6" max="6" width="10" style="1" bestFit="1" customWidth="1"/>
    <col min="7" max="7" width="10" style="1" customWidth="1"/>
    <col min="8" max="8" width="10" style="1" bestFit="1" customWidth="1"/>
    <col min="9" max="9" width="8.85546875" style="1"/>
    <col min="10" max="10" width="9.85546875" style="1" bestFit="1" customWidth="1"/>
    <col min="11" max="11" width="20.42578125" style="1" bestFit="1" customWidth="1"/>
    <col min="12" max="12" width="13" style="1" bestFit="1" customWidth="1"/>
    <col min="13" max="13" width="13.140625" style="1" customWidth="1"/>
    <col min="14" max="14" width="12.85546875" style="1" bestFit="1" customWidth="1"/>
    <col min="15" max="15" width="8.85546875" style="1"/>
    <col min="16" max="16" width="21.42578125" style="1" customWidth="1"/>
    <col min="17" max="20" width="8.85546875" style="1"/>
    <col min="21" max="21" width="16.85546875" style="1" bestFit="1" customWidth="1"/>
    <col min="22" max="22" width="10" style="22" customWidth="1"/>
    <col min="23" max="23" width="8.85546875" style="1"/>
    <col min="24" max="24" width="8.85546875" style="4"/>
    <col min="25" max="25" width="8.85546875" style="1"/>
    <col min="26" max="26" width="12.28515625" style="1" bestFit="1" customWidth="1"/>
    <col min="27" max="16384" width="8.85546875" style="1"/>
  </cols>
  <sheetData>
    <row r="1" spans="1:26" ht="15.95" thickBo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23">
        <f>'Plate 1'!N1</f>
        <v>0</v>
      </c>
      <c r="P1" s="1" t="s">
        <v>13</v>
      </c>
      <c r="Q1" s="1" t="s">
        <v>14</v>
      </c>
      <c r="R1" s="1" t="s">
        <v>15</v>
      </c>
      <c r="S1" s="1" t="s">
        <v>16</v>
      </c>
      <c r="T1" s="1" t="s">
        <v>17</v>
      </c>
      <c r="U1" s="1" t="s">
        <v>1</v>
      </c>
      <c r="V1" s="21" t="s">
        <v>18</v>
      </c>
      <c r="W1" s="1" t="s">
        <v>19</v>
      </c>
      <c r="X1" s="4" t="s">
        <v>20</v>
      </c>
      <c r="Z1" s="7" t="s">
        <v>21</v>
      </c>
    </row>
    <row r="2" spans="1:26">
      <c r="A2" s="1">
        <v>1</v>
      </c>
      <c r="B2" s="1">
        <v>1</v>
      </c>
      <c r="C2" s="1" t="s">
        <v>22</v>
      </c>
      <c r="D2" s="16"/>
      <c r="E2" s="13" t="str">
        <f>IF(L2="",_xlfn.XLOOKUP($Z$4 &amp; $Z$4,F2 &amp; G2,$Z$2, _xlfn.XLOOKUP($Z$5 &amp; $Z$5,F2 &amp; G2,$Z$6,F2)),"NO RESULT")</f>
        <v/>
      </c>
      <c r="F2" s="11" t="str" cm="1">
        <f t="array" ref="F2">IF(D2="","",IF($N$11="ENTER INITIALS","",IF(AND(V15&gt;=33,V17&gt;=33),"Inconclusive",_xlfn.IFS(X15+X17=2,"Positive",X14+X15=2,"N1 Rerun",X16+X17=2,"N1 Rerun",X15+X17=1,"Rerun",X14+X16+X15+X17=0,"Rerun",X15+X17=0,"Negative"))))</f>
        <v/>
      </c>
      <c r="G2" s="18"/>
      <c r="H2" s="18"/>
      <c r="I2" s="18"/>
      <c r="J2" s="18"/>
      <c r="K2" s="18"/>
      <c r="L2" s="11" t="str" cm="1">
        <f t="array" ref="L2">_xlfn.IFS(K2="","",K2=F2,"VALIDATED",K2&lt;&gt;F2,"NOT VALIDATED")</f>
        <v/>
      </c>
      <c r="M2" s="1" t="s">
        <v>23</v>
      </c>
      <c r="N2" s="18" t="str">
        <f>'Plate 1'!N2</f>
        <v>Cletus</v>
      </c>
      <c r="P2" s="5"/>
      <c r="Q2" s="1" t="s">
        <v>25</v>
      </c>
      <c r="R2" s="1" t="s">
        <v>26</v>
      </c>
      <c r="S2" s="1" t="s">
        <v>27</v>
      </c>
      <c r="T2" s="1" t="s">
        <v>28</v>
      </c>
      <c r="U2" s="1" t="s">
        <v>29</v>
      </c>
      <c r="W2" s="1" t="str">
        <f t="shared" ref="W2:W9" si="0">IF($N$11="ENTER INITIALS","",IF(V2="","VALID",IF(V2&lt;33,"INVALID","VALID")))</f>
        <v/>
      </c>
      <c r="Z2" s="8" t="s">
        <v>30</v>
      </c>
    </row>
    <row r="3" spans="1:26">
      <c r="A3" s="1">
        <v>1</v>
      </c>
      <c r="B3" s="1">
        <v>2</v>
      </c>
      <c r="C3" s="1" t="s">
        <v>31</v>
      </c>
      <c r="D3" s="17"/>
      <c r="E3" s="14" t="str">
        <f t="shared" ref="E3:E66" si="1">IF(L3="",_xlfn.XLOOKUP($Z$4 &amp; $Z$4,F3 &amp; G3,$Z$2, _xlfn.XLOOKUP($Z$5 &amp; $Z$5,F3 &amp; G3,$Z$6,F3)),"NO RESULT")</f>
        <v/>
      </c>
      <c r="F3" s="11" t="str" cm="1">
        <f t="array" ref="F3">IF(D3="","",IF($N$11="ENTER INITIALS","",IF(AND(V19&gt;=33,V21&gt;=33),"Inconclusive",_xlfn.IFS(X19+X21=2,"Positive",X18+X19=2,"N1 Rerun",X20+X21=2,"N1 Rerun",X19+X21=1,"Rerun",X18+X20+X19+X21=0,"Rerun",X19+X21=0,"Negative"))))</f>
        <v/>
      </c>
      <c r="G3" s="18"/>
      <c r="H3" s="18"/>
      <c r="I3" s="18"/>
      <c r="J3" s="18"/>
      <c r="K3" s="18"/>
      <c r="L3" s="11" t="str" cm="1">
        <f t="array" ref="L3">_xlfn.IFS(K3="","",K3=F3,"VALIDATED",K3&lt;&gt;F3,"NOT VALIDATED")</f>
        <v/>
      </c>
      <c r="M3" s="1" t="s">
        <v>32</v>
      </c>
      <c r="N3" s="12">
        <v>6</v>
      </c>
      <c r="P3" s="5"/>
      <c r="Q3" s="1" t="s">
        <v>25</v>
      </c>
      <c r="R3" s="1" t="s">
        <v>33</v>
      </c>
      <c r="S3" s="1" t="s">
        <v>34</v>
      </c>
      <c r="T3" s="1" t="s">
        <v>28</v>
      </c>
      <c r="U3" s="1" t="s">
        <v>29</v>
      </c>
      <c r="W3" s="1" t="str">
        <f t="shared" si="0"/>
        <v/>
      </c>
      <c r="Z3" s="8" t="s">
        <v>35</v>
      </c>
    </row>
    <row r="4" spans="1:26">
      <c r="A4" s="1">
        <v>1</v>
      </c>
      <c r="B4" s="1">
        <v>3</v>
      </c>
      <c r="C4" s="1" t="s">
        <v>36</v>
      </c>
      <c r="D4" s="17"/>
      <c r="E4" s="14" t="str">
        <f t="shared" si="1"/>
        <v/>
      </c>
      <c r="F4" s="11" t="str" cm="1">
        <f t="array" ref="F4">IF(D4="","",IF($N$11="ENTER INITIALS","",IF(AND(V23&gt;=33,V25&gt;=33),"Inconclusive",_xlfn.IFS(X23+X25=2,"Positive",X22+X23=2,"N1 Rerun",X24+X25=2,"N1 Rerun",X23+X25=1,"Rerun",X22+X24+X23+X25=0,"Rerun",X23+X25=0,"Negative"))))</f>
        <v/>
      </c>
      <c r="G4" s="18"/>
      <c r="H4" s="18"/>
      <c r="I4" s="18"/>
      <c r="J4" s="18"/>
      <c r="K4" s="18"/>
      <c r="L4" s="11" t="str" cm="1">
        <f t="array" ref="L4">_xlfn.IFS(K4="","",K4=F4,"VALIDATED",K4&lt;&gt;F4,"NOT VALIDATED")</f>
        <v/>
      </c>
      <c r="M4" s="1" t="s">
        <v>37</v>
      </c>
      <c r="N4" s="26"/>
      <c r="P4" s="5"/>
      <c r="Q4" s="1" t="s">
        <v>38</v>
      </c>
      <c r="R4" s="1" t="s">
        <v>26</v>
      </c>
      <c r="S4" s="1" t="s">
        <v>27</v>
      </c>
      <c r="T4" s="1" t="s">
        <v>28</v>
      </c>
      <c r="U4" s="1" t="s">
        <v>29</v>
      </c>
      <c r="W4" s="1" t="str">
        <f t="shared" si="0"/>
        <v/>
      </c>
      <c r="Z4" s="8" t="s">
        <v>39</v>
      </c>
    </row>
    <row r="5" spans="1:26">
      <c r="A5" s="1">
        <v>1</v>
      </c>
      <c r="B5" s="1">
        <v>4</v>
      </c>
      <c r="C5" s="1" t="s">
        <v>40</v>
      </c>
      <c r="D5" s="17"/>
      <c r="E5" s="14" t="str">
        <f t="shared" si="1"/>
        <v/>
      </c>
      <c r="F5" s="11" t="str" cm="1">
        <f t="array" ref="F5">IF(D5="","",IF($N$11="ENTER INITIALS","",IF(AND(V27&gt;=33,V29&gt;=33),"Inconclusive",_xlfn.IFS(X27+X29=2,"Positive",X26+X27=2,"N1 Rerun",X28+X29=2,"N1 Rerun",X27+X29=1,"Rerun",X26+X28+X27+X29=0,"Rerun",X27+X29=0,"Negative"))))</f>
        <v/>
      </c>
      <c r="G5" s="18"/>
      <c r="H5" s="18"/>
      <c r="I5" s="18"/>
      <c r="J5" s="18"/>
      <c r="K5" s="18"/>
      <c r="L5" s="11" t="str" cm="1">
        <f t="array" ref="L5">_xlfn.IFS(K5="","",K5=F5,"VALIDATED",K5&lt;&gt;F5,"NOT VALIDATED")</f>
        <v/>
      </c>
      <c r="P5" s="5"/>
      <c r="Q5" s="1" t="s">
        <v>38</v>
      </c>
      <c r="R5" s="1" t="s">
        <v>33</v>
      </c>
      <c r="S5" s="1" t="s">
        <v>34</v>
      </c>
      <c r="T5" s="1" t="s">
        <v>28</v>
      </c>
      <c r="U5" s="1" t="s">
        <v>29</v>
      </c>
      <c r="W5" s="1" t="str">
        <f t="shared" si="0"/>
        <v/>
      </c>
      <c r="Z5" s="8" t="s">
        <v>41</v>
      </c>
    </row>
    <row r="6" spans="1:26">
      <c r="A6" s="1">
        <v>1</v>
      </c>
      <c r="B6" s="1">
        <v>5</v>
      </c>
      <c r="C6" s="1" t="s">
        <v>42</v>
      </c>
      <c r="D6" s="17"/>
      <c r="E6" s="14" t="str">
        <f t="shared" si="1"/>
        <v/>
      </c>
      <c r="F6" s="11" t="str" cm="1">
        <f t="array" ref="F6">IF(D6="","",IF($N$11="ENTER INITIALS","",IF(AND(V31&gt;=33,V33&gt;=33),"Inconclusive",_xlfn.IFS(X31+X33=2,"Positive",X30+X31=2,"N1 Rerun",X32+X33=2,"N1 Rerun",X31+X33=1,"Rerun",X30+X32+X31+X33=0,"Rerun",X31+X33=0,"Negative"))))</f>
        <v/>
      </c>
      <c r="G6" s="18"/>
      <c r="H6" s="18"/>
      <c r="I6" s="18"/>
      <c r="J6" s="18"/>
      <c r="K6" s="18"/>
      <c r="L6" s="11" t="str" cm="1">
        <f t="array" ref="L6">_xlfn.IFS(K6="","",K6=F6,"VALIDATED",K6&lt;&gt;F6,"NOT VALIDATED")</f>
        <v/>
      </c>
      <c r="M6" s="1" t="s">
        <v>43</v>
      </c>
      <c r="N6" s="20" t="s">
        <v>44</v>
      </c>
      <c r="P6" s="5"/>
      <c r="Q6" s="1" t="s">
        <v>45</v>
      </c>
      <c r="R6" s="1" t="s">
        <v>26</v>
      </c>
      <c r="S6" s="1" t="s">
        <v>27</v>
      </c>
      <c r="T6" s="1" t="s">
        <v>46</v>
      </c>
      <c r="U6" s="1" t="s">
        <v>47</v>
      </c>
      <c r="W6" s="1" t="str">
        <f t="shared" si="0"/>
        <v/>
      </c>
      <c r="Z6" s="8" t="s">
        <v>48</v>
      </c>
    </row>
    <row r="7" spans="1:26">
      <c r="A7" s="1">
        <v>1</v>
      </c>
      <c r="B7" s="1">
        <v>6</v>
      </c>
      <c r="C7" s="1" t="s">
        <v>49</v>
      </c>
      <c r="D7" s="17"/>
      <c r="E7" s="14" t="str">
        <f t="shared" si="1"/>
        <v/>
      </c>
      <c r="F7" s="11" t="str" cm="1">
        <f t="array" ref="F7">IF(D7="","",IF($N$11="ENTER INITIALS","",IF(AND(V35&gt;=33,V37&gt;=33),"Inconclusive",_xlfn.IFS(X35+X37=2,"Positive",X34+X35=2,"N1 Rerun",X36+X37=2,"N1 Rerun",X35+X37=1,"Rerun",X34+X36+X35+X37=0,"Rerun",X35+X37=0,"Negative"))))</f>
        <v/>
      </c>
      <c r="G7" s="18"/>
      <c r="H7" s="18"/>
      <c r="I7" s="18"/>
      <c r="J7" s="18"/>
      <c r="K7" s="18"/>
      <c r="L7" s="11" t="str" cm="1">
        <f t="array" ref="L7">_xlfn.IFS(K7="","",K7=F7,"VALIDATED",K7&lt;&gt;F7,"NOT VALIDATED")</f>
        <v/>
      </c>
      <c r="M7" s="1" t="s">
        <v>50</v>
      </c>
      <c r="N7" s="20" t="s">
        <v>44</v>
      </c>
      <c r="P7" s="5"/>
      <c r="Q7" s="1" t="s">
        <v>45</v>
      </c>
      <c r="R7" s="1" t="s">
        <v>33</v>
      </c>
      <c r="S7" s="1" t="s">
        <v>34</v>
      </c>
      <c r="T7" s="1" t="s">
        <v>46</v>
      </c>
      <c r="U7" s="1" t="s">
        <v>47</v>
      </c>
      <c r="W7" s="1" t="str">
        <f t="shared" si="0"/>
        <v/>
      </c>
      <c r="Z7" s="8" t="s">
        <v>51</v>
      </c>
    </row>
    <row r="8" spans="1:26">
      <c r="A8" s="1">
        <v>2</v>
      </c>
      <c r="B8" s="1">
        <v>7</v>
      </c>
      <c r="C8" s="1" t="s">
        <v>22</v>
      </c>
      <c r="D8" s="17"/>
      <c r="E8" s="14" t="str">
        <f t="shared" si="1"/>
        <v/>
      </c>
      <c r="F8" s="11" t="str" cm="1">
        <f t="array" ref="F8">IF(D8="","",IF($N$11="ENTER INITIALS","",IF(AND(V39&gt;=33,V41&gt;=33),"Inconclusive",_xlfn.IFS(X39+X41=2,"Positive",X38+X39=2,"N1 Rerun",X40+X41=2,"N1 Rerun",X39+X41=1,"Rerun",X38+X40+X39+X41=0,"Rerun",X39+X41=0,"Negative"))))</f>
        <v/>
      </c>
      <c r="G8" s="19"/>
      <c r="H8" s="19"/>
      <c r="I8" s="18"/>
      <c r="J8" s="18"/>
      <c r="K8" s="18"/>
      <c r="L8" s="11" t="str" cm="1">
        <f t="array" ref="L8">_xlfn.IFS(K8="","",K8=F8,"VALIDATED",K8&lt;&gt;F8,"NOT VALIDATED")</f>
        <v/>
      </c>
      <c r="M8" s="1" t="s">
        <v>52</v>
      </c>
      <c r="N8" s="20" t="s">
        <v>44</v>
      </c>
      <c r="P8" s="5"/>
      <c r="Q8" s="1" t="s">
        <v>53</v>
      </c>
      <c r="R8" s="1" t="s">
        <v>26</v>
      </c>
      <c r="S8" s="1" t="s">
        <v>27</v>
      </c>
      <c r="T8" s="1" t="s">
        <v>46</v>
      </c>
      <c r="U8" s="1" t="s">
        <v>47</v>
      </c>
      <c r="W8" s="1" t="str">
        <f t="shared" si="0"/>
        <v/>
      </c>
      <c r="Z8" s="8" t="s">
        <v>54</v>
      </c>
    </row>
    <row r="9" spans="1:26">
      <c r="A9" s="1">
        <v>2</v>
      </c>
      <c r="B9" s="1">
        <v>8</v>
      </c>
      <c r="C9" s="1" t="s">
        <v>31</v>
      </c>
      <c r="D9" s="17"/>
      <c r="E9" s="14" t="str">
        <f t="shared" si="1"/>
        <v/>
      </c>
      <c r="F9" s="11" t="str" cm="1">
        <f t="array" ref="F9">IF(D9="","",IF($N$11="ENTER INITIALS","",IF(AND(V43&gt;=33,V45&gt;=33),"Inconclusive",_xlfn.IFS(X43+X45=2,"Positive",X42+X43=2,"N1 Rerun",X44+X45=2,"N1 Rerun",X43+X45=1,"Rerun",X42+X44+X43+X45=0,"Rerun",X43+X45=0,"Negative"))))</f>
        <v/>
      </c>
      <c r="G9" s="19"/>
      <c r="H9" s="19"/>
      <c r="I9" s="18"/>
      <c r="J9" s="18"/>
      <c r="K9" s="18"/>
      <c r="L9" s="11" t="str" cm="1">
        <f t="array" ref="L9">_xlfn.IFS(K9="","",K9=F9,"VALIDATED",K9&lt;&gt;F9,"NOT VALIDATED")</f>
        <v/>
      </c>
      <c r="M9" s="1" t="s">
        <v>55</v>
      </c>
      <c r="N9" s="20" t="s">
        <v>44</v>
      </c>
      <c r="P9" s="5"/>
      <c r="Q9" s="1" t="s">
        <v>53</v>
      </c>
      <c r="R9" s="1" t="s">
        <v>33</v>
      </c>
      <c r="S9" s="1" t="s">
        <v>34</v>
      </c>
      <c r="T9" s="1" t="s">
        <v>46</v>
      </c>
      <c r="U9" s="1" t="s">
        <v>47</v>
      </c>
      <c r="W9" s="1" t="str">
        <f t="shared" si="0"/>
        <v/>
      </c>
      <c r="Z9" s="8" t="s">
        <v>56</v>
      </c>
    </row>
    <row r="10" spans="1:26" ht="15.95" thickBot="1">
      <c r="A10" s="1">
        <v>2</v>
      </c>
      <c r="B10" s="1">
        <v>9</v>
      </c>
      <c r="C10" s="1" t="s">
        <v>36</v>
      </c>
      <c r="D10" s="17"/>
      <c r="E10" s="14" t="str">
        <f t="shared" si="1"/>
        <v/>
      </c>
      <c r="F10" s="11" t="str" cm="1">
        <f t="array" ref="F10">IF(D10="","",IF($N$11="ENTER INITIALS","",IF(AND(V47&gt;=33,V49&gt;=33),"Inconclusive",_xlfn.IFS(X47+X49=2,"Positive",X46+X47=2,"N1 Rerun",X48+X49=2,"N1 Rerun",X47+X49=1,"Rerun",X46+X48+X47+X49=0,"Rerun",X47+X49=0,"Negative"))))</f>
        <v/>
      </c>
      <c r="G10" s="19"/>
      <c r="H10" s="19"/>
      <c r="I10" s="18"/>
      <c r="J10" s="18"/>
      <c r="K10" s="18"/>
      <c r="L10" s="11" t="str" cm="1">
        <f t="array" ref="L10">_xlfn.IFS(K10="","",K10=F10,"VALIDATED",K10&lt;&gt;F10,"NOT VALIDATED")</f>
        <v/>
      </c>
      <c r="M10" s="1" t="s">
        <v>57</v>
      </c>
      <c r="N10" s="20" t="s">
        <v>44</v>
      </c>
      <c r="P10" s="5"/>
      <c r="Q10" s="1" t="s">
        <v>58</v>
      </c>
      <c r="R10" s="1" t="s">
        <v>26</v>
      </c>
      <c r="S10" s="1" t="s">
        <v>27</v>
      </c>
      <c r="T10" s="1" t="s">
        <v>59</v>
      </c>
      <c r="U10" s="1" t="s">
        <v>60</v>
      </c>
      <c r="W10" s="1" t="str">
        <f>IF($N$11="ENTER INITIALS","",IF(V10="","INVALID",IF(AND(V10&lt;28,V10&gt;22),"VALID","INVALID")))</f>
        <v/>
      </c>
      <c r="Z10" s="9" t="s">
        <v>61</v>
      </c>
    </row>
    <row r="11" spans="1:26">
      <c r="A11" s="1">
        <v>2</v>
      </c>
      <c r="B11" s="1">
        <v>10</v>
      </c>
      <c r="C11" s="1" t="s">
        <v>40</v>
      </c>
      <c r="D11" s="17"/>
      <c r="E11" s="14" t="str">
        <f t="shared" si="1"/>
        <v/>
      </c>
      <c r="F11" s="11" t="str" cm="1">
        <f t="array" ref="F11">IF(D11="","",IF($N$11="ENTER INITIALS","",IF(AND(V51&gt;=33,V53&gt;=33),"Inconclusive",_xlfn.IFS(X51+X53=2,"Positive",X50+X51=2,"N1 Rerun",X52+X53=2,"N1 Rerun",X51+X53=1,"Rerun",X50+X52+X51+X53=0,"Rerun",X51+X53=0,"Negative"))))</f>
        <v/>
      </c>
      <c r="G11" s="19"/>
      <c r="H11" s="19"/>
      <c r="I11" s="18"/>
      <c r="J11" s="18"/>
      <c r="K11" s="18"/>
      <c r="L11" s="11" t="str" cm="1">
        <f t="array" ref="L11">_xlfn.IFS(K11="","",K11=F11,"VALIDATED",K11&lt;&gt;F11,"NOT VALIDATED")</f>
        <v/>
      </c>
      <c r="M11" s="1" t="s">
        <v>62</v>
      </c>
      <c r="N11" s="20" t="s">
        <v>44</v>
      </c>
      <c r="P11" s="5"/>
      <c r="Q11" s="1" t="s">
        <v>58</v>
      </c>
      <c r="R11" s="1" t="s">
        <v>33</v>
      </c>
      <c r="S11" s="1" t="s">
        <v>34</v>
      </c>
      <c r="T11" s="1" t="s">
        <v>59</v>
      </c>
      <c r="U11" s="1" t="s">
        <v>60</v>
      </c>
      <c r="W11" s="1" t="str">
        <f>IF($N$11="ENTER INITIALS","",IF(V11="","INVALID",IF(AND(V11&lt;28,V11&gt;22),"VALID","INVALID")))</f>
        <v/>
      </c>
    </row>
    <row r="12" spans="1:26">
      <c r="A12" s="1">
        <v>2</v>
      </c>
      <c r="B12" s="1">
        <v>11</v>
      </c>
      <c r="C12" s="1" t="s">
        <v>42</v>
      </c>
      <c r="D12" s="17"/>
      <c r="E12" s="14" t="str">
        <f t="shared" si="1"/>
        <v/>
      </c>
      <c r="F12" s="11" t="str" cm="1">
        <f t="array" ref="F12">IF(D12="","",IF($N$11="ENTER INITIALS","",IF(AND(V55&gt;=33,V57&gt;=33),"Inconclusive",_xlfn.IFS(X55+X57=2,"Positive",X54+X55=2,"N1 Rerun",X56+X57=2,"N1 Rerun",X55+X57=1,"Rerun",X54+X56+X55+X57=0,"Rerun",X55+X57=0,"Negative"))))</f>
        <v/>
      </c>
      <c r="G12" s="18"/>
      <c r="H12" s="19"/>
      <c r="I12" s="18"/>
      <c r="J12" s="18"/>
      <c r="K12" s="18"/>
      <c r="L12" s="11" t="str" cm="1">
        <f t="array" ref="L12">_xlfn.IFS(K12="","",K12=F12,"VALIDATED",K12&lt;&gt;F12,"NOT VALIDATED")</f>
        <v/>
      </c>
      <c r="M12" s="1" t="s">
        <v>62</v>
      </c>
      <c r="N12" s="20" t="s">
        <v>44</v>
      </c>
      <c r="P12" s="5"/>
      <c r="Q12" s="1" t="s">
        <v>63</v>
      </c>
      <c r="R12" s="1" t="s">
        <v>26</v>
      </c>
      <c r="S12" s="1" t="s">
        <v>27</v>
      </c>
      <c r="T12" s="1" t="s">
        <v>59</v>
      </c>
      <c r="U12" s="1" t="s">
        <v>60</v>
      </c>
      <c r="W12" s="1" t="str">
        <f>IF($N$11="ENTER INITIALS","",IF(V12="","INVALID",IF(AND(V12&lt;28,V12&gt;22),"VALID","INVALID")))</f>
        <v/>
      </c>
    </row>
    <row r="13" spans="1:26">
      <c r="A13" s="1">
        <v>2</v>
      </c>
      <c r="B13" s="1">
        <v>12</v>
      </c>
      <c r="C13" s="1" t="s">
        <v>49</v>
      </c>
      <c r="D13" s="17"/>
      <c r="E13" s="14" t="str">
        <f t="shared" si="1"/>
        <v/>
      </c>
      <c r="F13" s="11" t="str" cm="1">
        <f t="array" ref="F13">IF(D13="","",IF($N$11="ENTER INITIALS","",IF(AND(V59&gt;=33,V61&gt;=33),"Inconclusive",_xlfn.IFS(X59+X61=2,"Positive",X58+X59=2,"N1 Rerun",X60+X61=2,"N1 Rerun",X59+X61=1,"Rerun",X58+X60+X59+X61=0,"Rerun",X59+X61=0,"Negative"))))</f>
        <v/>
      </c>
      <c r="G13" s="18"/>
      <c r="H13" s="18"/>
      <c r="I13" s="18"/>
      <c r="J13" s="18"/>
      <c r="K13" s="18"/>
      <c r="L13" s="11" t="str" cm="1">
        <f t="array" ref="L13">_xlfn.IFS(K13="","",K13=F13,"VALIDATED",K13&lt;&gt;F13,"NOT VALIDATED")</f>
        <v/>
      </c>
      <c r="M13" s="1" t="s">
        <v>64</v>
      </c>
      <c r="N13" s="26"/>
      <c r="P13" s="5"/>
      <c r="Q13" s="1" t="s">
        <v>63</v>
      </c>
      <c r="R13" s="1" t="s">
        <v>33</v>
      </c>
      <c r="S13" s="1" t="s">
        <v>34</v>
      </c>
      <c r="T13" s="1" t="s">
        <v>59</v>
      </c>
      <c r="U13" s="1" t="s">
        <v>60</v>
      </c>
      <c r="W13" s="1" t="str">
        <f>IF($N$11="ENTER INITIALS","",IF(V13="","INVALID",IF(AND(V13&lt;28,V13&gt;22),"VALID","INVALID")))</f>
        <v/>
      </c>
    </row>
    <row r="14" spans="1:26">
      <c r="A14" s="1">
        <v>4</v>
      </c>
      <c r="B14" s="1">
        <v>13</v>
      </c>
      <c r="C14" s="1" t="s">
        <v>22</v>
      </c>
      <c r="D14" s="17"/>
      <c r="E14" s="14" t="str">
        <f t="shared" si="1"/>
        <v/>
      </c>
      <c r="F14" s="11" t="str" cm="1">
        <f t="array" ref="F14">IF(D14="","",IF($N$11="ENTER INITIALS","",IF(AND(V63&gt;=33,V65&gt;=33),"Inconclusive",_xlfn.IFS(X63+X65=2,"Positive",X62+X63=2,"N1 Rerun",X64+X65=2,"N1 Rerun",X63+X65=1,"Rerun",X62+X64+X63+X65=0,"Rerun",X63+X65=0,"Negative"))))</f>
        <v/>
      </c>
      <c r="G14" s="18"/>
      <c r="H14" s="18"/>
      <c r="I14" s="18"/>
      <c r="J14" s="18"/>
      <c r="K14" s="18"/>
      <c r="L14" s="11" t="str" cm="1">
        <f t="array" ref="L14">_xlfn.IFS(K14="","",K14=F14,"VALIDATED",K14&lt;&gt;F14,"NOT VALIDATED")</f>
        <v/>
      </c>
      <c r="M14" s="1" t="s">
        <v>65</v>
      </c>
      <c r="N14" s="26"/>
      <c r="P14" s="1" t="str">
        <f>IF(VLOOKUP(Y14,$B$2:$D$190,3,FALSE)="","",VLOOKUP(Y14,$B$2:$D$190,3,FALSE))</f>
        <v/>
      </c>
      <c r="Q14" s="1" t="s">
        <v>66</v>
      </c>
      <c r="R14" s="1" t="s">
        <v>26</v>
      </c>
      <c r="S14" s="1" t="s">
        <v>27</v>
      </c>
      <c r="T14" s="1" t="s">
        <v>28</v>
      </c>
      <c r="U14" s="1" t="s">
        <v>67</v>
      </c>
      <c r="W14" s="1" t="str">
        <f>IF($N$11="ENTER INITIALS","",IF(V14="","INVALID",IF(V14&lt;33,"VALID","INVALID")))</f>
        <v/>
      </c>
      <c r="X14" s="5" t="e" cm="1">
        <f t="array" ref="X14">_xlfn.IFS(W14="VALID",1,W14="INVALID",0,W14="NO AMP",0)</f>
        <v>#N/A</v>
      </c>
      <c r="Y14" s="10">
        <v>1</v>
      </c>
    </row>
    <row r="15" spans="1:26">
      <c r="A15" s="1">
        <v>4</v>
      </c>
      <c r="B15" s="1">
        <v>14</v>
      </c>
      <c r="C15" s="1" t="s">
        <v>31</v>
      </c>
      <c r="D15" s="17"/>
      <c r="E15" s="14" t="str">
        <f t="shared" si="1"/>
        <v/>
      </c>
      <c r="F15" s="11" t="str" cm="1">
        <f t="array" ref="F15">IF(D15="","",IF($N$11="ENTER INITIALS","",IF(AND(V67&gt;=33,V69&gt;=33),"Inconclusive",_xlfn.IFS(X67+X69=2,"Positive",X66+X67=2,"N1 Rerun",X68+X69=2,"N1 Rerun",X67+X69=1,"Rerun",X66+X68+X67+X69=0,"Rerun",X67+X69=0,"Negative"))))</f>
        <v/>
      </c>
      <c r="G15" s="18"/>
      <c r="H15" s="18"/>
      <c r="I15" s="18"/>
      <c r="J15" s="18"/>
      <c r="K15" s="18"/>
      <c r="L15" s="11" t="str" cm="1">
        <f t="array" ref="L15">_xlfn.IFS(K15="","",K15=F15,"VALIDATED",K15&lt;&gt;F15,"NOT VALIDATED")</f>
        <v/>
      </c>
      <c r="M15" s="1" t="s">
        <v>68</v>
      </c>
      <c r="N15" s="6" t="e" cm="1">
        <f t="array" ref="N15">_xlfn.IFS(AND(W6="INVALID",W8="INVALID"),"INVALID PLATE",AND(W7="INVALID",W9="INVALID"),"INVALID PLATE",OR(W6="VALID",W8="VALID"),"VALID PLATE")</f>
        <v>#N/A</v>
      </c>
      <c r="P15" s="1" t="str">
        <f t="shared" ref="P15:P78" si="2">IF(VLOOKUP(Y15,$B$2:$D$190,3,FALSE)="","",VLOOKUP(Y15,$B$2:$D$190,3,FALSE))</f>
        <v/>
      </c>
      <c r="Q15" s="1" t="s">
        <v>66</v>
      </c>
      <c r="R15" s="1" t="s">
        <v>33</v>
      </c>
      <c r="S15" s="1" t="s">
        <v>34</v>
      </c>
      <c r="T15" s="1" t="s">
        <v>28</v>
      </c>
      <c r="U15" s="1" t="s">
        <v>67</v>
      </c>
      <c r="W15" s="1" t="str">
        <f>IF($N$11="ENTER INITIALS","",IF(V15="","NO",IF(V15&lt;33,"YES","NO")))</f>
        <v/>
      </c>
      <c r="X15" s="5" t="e" cm="1">
        <f t="array" ref="X15">_xlfn.IFS(W15="YES",1,W15="NO",0,W15="NO AMP",0)</f>
        <v>#N/A</v>
      </c>
      <c r="Y15" s="10">
        <v>1</v>
      </c>
    </row>
    <row r="16" spans="1:26">
      <c r="A16" s="1">
        <v>4</v>
      </c>
      <c r="B16" s="1">
        <v>15</v>
      </c>
      <c r="C16" s="1" t="s">
        <v>36</v>
      </c>
      <c r="D16" s="17"/>
      <c r="E16" s="14" t="str">
        <f t="shared" si="1"/>
        <v/>
      </c>
      <c r="F16" s="11" t="str" cm="1">
        <f t="array" ref="F16">IF(D16="","",IF($N$11="ENTER INITIALS","",IF(AND(V71&gt;=33,V73&gt;=33),"Inconclusive",_xlfn.IFS(X71+X73=2,"Positive",X70+X71=2,"N1 Rerun",X72+X73=2,"N1 Rerun",X71+X73=1,"Rerun",X70+X72+X71+X73=0,"Rerun",X71+X73=0,"Negative"))))</f>
        <v/>
      </c>
      <c r="G16" s="18"/>
      <c r="H16" s="18"/>
      <c r="I16" s="18"/>
      <c r="J16" s="18"/>
      <c r="K16" s="18"/>
      <c r="L16" s="11" t="str" cm="1">
        <f t="array" ref="L16">_xlfn.IFS(K16="","",K16=F16,"VALIDATED",K16&lt;&gt;F16,"NOT VALIDATED")</f>
        <v/>
      </c>
      <c r="M16" s="1" t="s">
        <v>69</v>
      </c>
      <c r="N16" s="6" t="e" cm="1">
        <f t="array" ref="N16">_xlfn.IFS(OR(W11="VALID",W13="VALID"),"N1 VALID",AND(W11="INVALID",W13="INVALID"),"N1 INVALID")</f>
        <v>#N/A</v>
      </c>
      <c r="P16" s="1" t="str">
        <f t="shared" si="2"/>
        <v/>
      </c>
      <c r="Q16" s="1" t="s">
        <v>70</v>
      </c>
      <c r="R16" s="1" t="s">
        <v>26</v>
      </c>
      <c r="S16" s="1" t="s">
        <v>27</v>
      </c>
      <c r="T16" s="1" t="s">
        <v>28</v>
      </c>
      <c r="U16" s="1" t="s">
        <v>67</v>
      </c>
      <c r="W16" s="1" t="str">
        <f>IF($N$11="ENTER INITIALS","",IF(V16="","INVALID",IF(V16&lt;33,"VALID","INVALID")))</f>
        <v/>
      </c>
      <c r="X16" s="5" t="e" cm="1">
        <f t="array" ref="X16">_xlfn.IFS(W16="VALID",1,W16="INVALID",0,W16="NO AMP",0)</f>
        <v>#N/A</v>
      </c>
      <c r="Y16" s="10">
        <v>1</v>
      </c>
    </row>
    <row r="17" spans="1:25">
      <c r="A17" s="1">
        <v>4</v>
      </c>
      <c r="B17" s="1">
        <v>16</v>
      </c>
      <c r="C17" s="1" t="s">
        <v>40</v>
      </c>
      <c r="D17" s="17"/>
      <c r="E17" s="14" t="str">
        <f t="shared" si="1"/>
        <v/>
      </c>
      <c r="F17" s="11" t="str" cm="1">
        <f t="array" ref="F17">IF(D17="","",IF($N$11="ENTER INITIALS","",IF(AND(V75&gt;=33,V77&gt;=33),"Inconclusive",_xlfn.IFS(X75+X77=2,"Positive",X74+X75=2,"N1 Rerun",X76+X77=2,"N1 Rerun",X75+X77=1,"Rerun",X74+X76+X75+X77=0,"Rerun",X75+X77=0,"Negative"))))</f>
        <v/>
      </c>
      <c r="G17" s="18"/>
      <c r="H17" s="18"/>
      <c r="I17" s="18"/>
      <c r="J17" s="18"/>
      <c r="K17" s="18"/>
      <c r="L17" s="11" t="str" cm="1">
        <f t="array" ref="L17">_xlfn.IFS(K17="","",K17=F17,"VALIDATED",K17&lt;&gt;F17,"NOT VALIDATED")</f>
        <v/>
      </c>
      <c r="M17" s="1" t="s">
        <v>71</v>
      </c>
      <c r="N17" s="6" t="e" cm="1">
        <f t="array" ref="N17">_xlfn.IFS(OR(W10="VALID",W12="VALID"),"P1 VALID",AND(W10="INVALID",W12="INVALID"),"P1 INVALID")</f>
        <v>#N/A</v>
      </c>
      <c r="P17" s="1" t="str">
        <f t="shared" si="2"/>
        <v/>
      </c>
      <c r="Q17" s="1" t="s">
        <v>70</v>
      </c>
      <c r="R17" s="1" t="s">
        <v>33</v>
      </c>
      <c r="S17" s="1" t="s">
        <v>34</v>
      </c>
      <c r="T17" s="1" t="s">
        <v>28</v>
      </c>
      <c r="U17" s="1" t="s">
        <v>67</v>
      </c>
      <c r="W17" s="1" t="str">
        <f>IF($N$11="ENTER INITIALS","",IF(V17="","NO",IF(V17&lt;33,"YES","NO")))</f>
        <v/>
      </c>
      <c r="X17" s="5" t="e" cm="1">
        <f t="array" ref="X17">_xlfn.IFS(W17="YES",1,W17="NO",0,W17="NO AMP",0)</f>
        <v>#N/A</v>
      </c>
      <c r="Y17" s="10">
        <v>1</v>
      </c>
    </row>
    <row r="18" spans="1:25">
      <c r="A18" s="1">
        <v>4</v>
      </c>
      <c r="B18" s="1">
        <v>17</v>
      </c>
      <c r="C18" s="1" t="s">
        <v>42</v>
      </c>
      <c r="D18" s="17"/>
      <c r="E18" s="14" t="str">
        <f t="shared" si="1"/>
        <v/>
      </c>
      <c r="F18" s="11" t="str" cm="1">
        <f t="array" ref="F18">IF(D18="","",IF($N$11="ENTER INITIALS","",IF(AND(V79&gt;=33,V81&gt;=33),"Inconclusive",_xlfn.IFS(X79+X81=2,"Positive",X78+X79=2,"N1 Rerun",X80+X81=2,"N1 Rerun",X79+X81=1,"Rerun",X78+X80+X79+X81=0,"Rerun",X79+X81=0,"Negative"))))</f>
        <v/>
      </c>
      <c r="G18" s="18"/>
      <c r="H18" s="18"/>
      <c r="I18" s="18"/>
      <c r="J18" s="18"/>
      <c r="K18" s="18"/>
      <c r="L18" s="11" t="str" cm="1">
        <f t="array" ref="L18">_xlfn.IFS(K18="","",K18=F18,"VALIDATED",K18&lt;&gt;F18,"NOT VALIDATED")</f>
        <v/>
      </c>
      <c r="P18" s="1" t="str">
        <f t="shared" si="2"/>
        <v/>
      </c>
      <c r="Q18" s="1" t="s">
        <v>72</v>
      </c>
      <c r="R18" s="1" t="s">
        <v>26</v>
      </c>
      <c r="S18" s="1" t="s">
        <v>27</v>
      </c>
      <c r="T18" s="1" t="s">
        <v>28</v>
      </c>
      <c r="U18" s="1" t="s">
        <v>73</v>
      </c>
      <c r="W18" s="1" t="str">
        <f>IF($N$11="ENTER INITIALS","",IF(V18="","INVALID",IF(V18&lt;33,"VALID","INVALID")))</f>
        <v/>
      </c>
      <c r="X18" s="5" t="e" cm="1">
        <f t="array" ref="X18">_xlfn.IFS(W18="VALID",1,W18="INVALID",0,W18="NO AMP",0)</f>
        <v>#N/A</v>
      </c>
      <c r="Y18" s="10">
        <v>2</v>
      </c>
    </row>
    <row r="19" spans="1:25">
      <c r="A19" s="1">
        <v>4</v>
      </c>
      <c r="B19" s="1">
        <v>18</v>
      </c>
      <c r="C19" s="1" t="s">
        <v>49</v>
      </c>
      <c r="D19" s="17"/>
      <c r="E19" s="14" t="str">
        <f t="shared" si="1"/>
        <v/>
      </c>
      <c r="F19" s="11" t="str" cm="1">
        <f t="array" ref="F19">IF(D19="","",IF($N$11="ENTER INITIALS","",IF(AND(V83&gt;=33,V85&gt;=33),"Inconclusive",_xlfn.IFS(X83+X85=2,"Positive",X82+X83=2,"N1 Rerun",X84+X85=2,"N1 Rerun",X83+X85=1,"Rerun",X82+X84+X83+X85=0,"Rerun",X83+X85=0,"Negative"))))</f>
        <v/>
      </c>
      <c r="G19" s="18"/>
      <c r="H19" s="18"/>
      <c r="I19" s="18"/>
      <c r="J19" s="18"/>
      <c r="K19" s="18"/>
      <c r="L19" s="11" t="str" cm="1">
        <f t="array" ref="L19">_xlfn.IFS(K19="","",K19=F19,"VALIDATED",K19&lt;&gt;F19,"NOT VALIDATED")</f>
        <v/>
      </c>
      <c r="M19" s="1" t="s">
        <v>74</v>
      </c>
      <c r="N19" s="18"/>
      <c r="P19" s="1" t="str">
        <f t="shared" si="2"/>
        <v/>
      </c>
      <c r="Q19" s="1" t="s">
        <v>72</v>
      </c>
      <c r="R19" s="1" t="s">
        <v>33</v>
      </c>
      <c r="S19" s="1" t="s">
        <v>34</v>
      </c>
      <c r="T19" s="1" t="s">
        <v>28</v>
      </c>
      <c r="U19" s="1" t="s">
        <v>73</v>
      </c>
      <c r="W19" s="1" t="str">
        <f>IF($N$11="ENTER INITIALS","",IF(V19="","NO",IF(V19&lt;33,"YES","NO")))</f>
        <v/>
      </c>
      <c r="X19" s="5" t="e" cm="1">
        <f t="array" ref="X19">_xlfn.IFS(W19="YES",1,W19="NO",0,W19="NO AMP",0)</f>
        <v>#N/A</v>
      </c>
      <c r="Y19" s="10">
        <v>2</v>
      </c>
    </row>
    <row r="20" spans="1:25">
      <c r="A20" s="1">
        <v>5</v>
      </c>
      <c r="B20" s="1">
        <v>19</v>
      </c>
      <c r="C20" s="1" t="s">
        <v>22</v>
      </c>
      <c r="D20" s="17"/>
      <c r="E20" s="14" t="str">
        <f t="shared" si="1"/>
        <v/>
      </c>
      <c r="F20" s="11" t="str" cm="1">
        <f t="array" ref="F20">IF(D20="","",IF($N$11="ENTER INITIALS","",IF(AND(V87&gt;=33,V89&gt;=33),"Inconclusive",_xlfn.IFS(X87+X89=2,"Positive",X86+X87=2,"N1 Rerun",X88+X89=2,"N1 Rerun",X87+X89=1,"Rerun",X86+X88+X87+X89=0,"Rerun",X87+X89=0,"Negative"))))</f>
        <v/>
      </c>
      <c r="G20" s="18"/>
      <c r="H20" s="18"/>
      <c r="I20" s="18"/>
      <c r="J20" s="18"/>
      <c r="K20" s="18"/>
      <c r="L20" s="11" t="str" cm="1">
        <f t="array" ref="L20">_xlfn.IFS(K20="","",K20=F20,"VALIDATED",K20&lt;&gt;F20,"NOT VALIDATED")</f>
        <v/>
      </c>
      <c r="P20" s="1" t="str">
        <f t="shared" si="2"/>
        <v/>
      </c>
      <c r="Q20" s="1" t="s">
        <v>75</v>
      </c>
      <c r="R20" s="1" t="s">
        <v>26</v>
      </c>
      <c r="S20" s="1" t="s">
        <v>27</v>
      </c>
      <c r="T20" s="1" t="s">
        <v>28</v>
      </c>
      <c r="U20" s="1" t="s">
        <v>73</v>
      </c>
      <c r="W20" s="1" t="str">
        <f>IF($N$11="ENTER INITIALS","",IF(V20="","INVALID",IF(V20&lt;33,"VALID","INVALID")))</f>
        <v/>
      </c>
      <c r="X20" s="5" t="e" cm="1">
        <f t="array" ref="X20">_xlfn.IFS(W20="VALID",1,W20="INVALID",0,W20="NO AMP",0)</f>
        <v>#N/A</v>
      </c>
      <c r="Y20" s="10">
        <v>2</v>
      </c>
    </row>
    <row r="21" spans="1:25">
      <c r="A21" s="1">
        <v>5</v>
      </c>
      <c r="B21" s="1">
        <v>20</v>
      </c>
      <c r="C21" s="1" t="s">
        <v>31</v>
      </c>
      <c r="D21" s="17"/>
      <c r="E21" s="14" t="str">
        <f t="shared" si="1"/>
        <v/>
      </c>
      <c r="F21" s="11" t="str" cm="1">
        <f t="array" ref="F21">IF(D21="","",IF($N$11="ENTER INITIALS","",IF(AND(V91&gt;=33,V93&gt;=33),"Inconclusive",_xlfn.IFS(X91+X93=2,"Positive",X90+X91=2,"N1 Rerun",X92+X93=2,"N1 Rerun",X91+X93=1,"Rerun",X90+X92+X91+X93=0,"Rerun",X91+X93=0,"Negative"))))</f>
        <v/>
      </c>
      <c r="G21" s="18"/>
      <c r="H21" s="18"/>
      <c r="I21" s="18"/>
      <c r="J21" s="18"/>
      <c r="K21" s="18"/>
      <c r="L21" s="11" t="str" cm="1">
        <f t="array" ref="L21">_xlfn.IFS(K21="","",K21=F21,"VALIDATED",K21&lt;&gt;F21,"NOT VALIDATED")</f>
        <v/>
      </c>
      <c r="M21" s="1" t="s">
        <v>76</v>
      </c>
      <c r="N21" s="1">
        <f>COUNTIF(F2:F191,"Positive")</f>
        <v>0</v>
      </c>
      <c r="P21" s="1" t="str">
        <f t="shared" si="2"/>
        <v/>
      </c>
      <c r="Q21" s="1" t="s">
        <v>75</v>
      </c>
      <c r="R21" s="1" t="s">
        <v>33</v>
      </c>
      <c r="S21" s="1" t="s">
        <v>34</v>
      </c>
      <c r="T21" s="1" t="s">
        <v>28</v>
      </c>
      <c r="U21" s="1" t="s">
        <v>73</v>
      </c>
      <c r="W21" s="1" t="str">
        <f>IF($N$11="ENTER INITIALS","",IF(V21="","NO",IF(V21&lt;33,"YES","NO")))</f>
        <v/>
      </c>
      <c r="X21" s="5" t="e" cm="1">
        <f t="array" ref="X21">_xlfn.IFS(W21="YES",1,W21="NO",0,W21="NO AMP",0)</f>
        <v>#N/A</v>
      </c>
      <c r="Y21" s="10">
        <v>2</v>
      </c>
    </row>
    <row r="22" spans="1:25">
      <c r="A22" s="1">
        <v>5</v>
      </c>
      <c r="B22" s="1">
        <v>21</v>
      </c>
      <c r="C22" s="1" t="s">
        <v>36</v>
      </c>
      <c r="D22" s="17"/>
      <c r="E22" s="14" t="str">
        <f t="shared" si="1"/>
        <v/>
      </c>
      <c r="F22" s="11" t="str" cm="1">
        <f t="array" ref="F22">IF(D22="","",IF($N$11="ENTER INITIALS","",IF(AND(V95&gt;=33,V97&gt;=33),"Inconclusive",_xlfn.IFS(X95+X97=2,"Positive",X94+X95=2,"N1 Rerun",X96+X97=2,"N1 Rerun",X95+X97=1,"Rerun",X94+X96+X95+X97=0,"Rerun",X95+X97=0,"Negative"))))</f>
        <v/>
      </c>
      <c r="G22" s="18"/>
      <c r="H22" s="18"/>
      <c r="I22" s="18"/>
      <c r="J22" s="18"/>
      <c r="K22" s="18"/>
      <c r="L22" s="11" t="str" cm="1">
        <f t="array" ref="L22">_xlfn.IFS(K22="","",K22=F22,"VALIDATED",K22&lt;&gt;F22,"NOT VALIDATED")</f>
        <v/>
      </c>
      <c r="M22" s="1" t="s">
        <v>77</v>
      </c>
      <c r="N22" s="1">
        <f>COUNTIF(F2:F193,"N1 Rerun")+COUNTIF(F2:F193,"P1 Rerun")+COUNTIF(F2:F193,"Rerun")</f>
        <v>0</v>
      </c>
      <c r="P22" s="1" t="str">
        <f t="shared" si="2"/>
        <v/>
      </c>
      <c r="Q22" s="1" t="s">
        <v>78</v>
      </c>
      <c r="R22" s="1" t="s">
        <v>26</v>
      </c>
      <c r="S22" s="1" t="s">
        <v>27</v>
      </c>
      <c r="T22" s="1" t="s">
        <v>28</v>
      </c>
      <c r="U22" s="1" t="s">
        <v>79</v>
      </c>
      <c r="W22" s="1" t="str">
        <f>IF($N$11="ENTER INITIALS","",IF(V22="","INVALID",IF(V22&lt;33,"VALID","INVALID")))</f>
        <v/>
      </c>
      <c r="X22" s="5" t="e" cm="1">
        <f t="array" ref="X22">_xlfn.IFS(W22="VALID",1,W22="INVALID",0,W22="NO AMP",0)</f>
        <v>#N/A</v>
      </c>
      <c r="Y22" s="10">
        <v>3</v>
      </c>
    </row>
    <row r="23" spans="1:25">
      <c r="A23" s="1">
        <v>5</v>
      </c>
      <c r="B23" s="1">
        <v>22</v>
      </c>
      <c r="C23" s="1" t="s">
        <v>40</v>
      </c>
      <c r="D23" s="17"/>
      <c r="E23" s="14" t="str">
        <f t="shared" si="1"/>
        <v/>
      </c>
      <c r="F23" s="11" t="str" cm="1">
        <f t="array" ref="F23">IF(D23="","",IF($N$11="ENTER INITIALS","",IF(AND(V99&gt;=33,V101&gt;=33),"Inconclusive",_xlfn.IFS(X99+X101=2,"Positive",X98+X99=2,"N1 Rerun",X100+X101=2,"N1 Rerun",X99+X101=1,"Rerun",X98+X100+X99+X101=0,"Rerun",X99+X101=0,"Negative"))))</f>
        <v/>
      </c>
      <c r="G23" s="18"/>
      <c r="H23" s="18"/>
      <c r="I23" s="18"/>
      <c r="J23" s="18"/>
      <c r="K23" s="18"/>
      <c r="L23" s="11" t="str" cm="1">
        <f t="array" ref="L23">_xlfn.IFS(K23="","",K23=F23,"VALIDATED",K23&lt;&gt;F23,"NOT VALIDATED")</f>
        <v/>
      </c>
      <c r="M23" s="1" t="s">
        <v>80</v>
      </c>
      <c r="N23" s="1">
        <f>COUNTIF(F2:F193,"Negative")</f>
        <v>0</v>
      </c>
      <c r="P23" s="1" t="str">
        <f t="shared" si="2"/>
        <v/>
      </c>
      <c r="Q23" s="1" t="s">
        <v>78</v>
      </c>
      <c r="R23" s="1" t="s">
        <v>33</v>
      </c>
      <c r="S23" s="1" t="s">
        <v>34</v>
      </c>
      <c r="T23" s="1" t="s">
        <v>28</v>
      </c>
      <c r="U23" s="1" t="s">
        <v>79</v>
      </c>
      <c r="W23" s="1" t="str">
        <f>IF($N$11="ENTER INITIALS","",IF(V23="","NO",IF(V23&lt;33,"YES","NO")))</f>
        <v/>
      </c>
      <c r="X23" s="5" t="e" cm="1">
        <f t="array" ref="X23">_xlfn.IFS(W23="YES",1,W23="NO",0,W23="NO AMP",0)</f>
        <v>#N/A</v>
      </c>
      <c r="Y23" s="10">
        <v>3</v>
      </c>
    </row>
    <row r="24" spans="1:25">
      <c r="A24" s="1">
        <v>5</v>
      </c>
      <c r="B24" s="1">
        <v>23</v>
      </c>
      <c r="C24" s="1" t="s">
        <v>42</v>
      </c>
      <c r="D24" s="17"/>
      <c r="E24" s="14" t="str">
        <f t="shared" si="1"/>
        <v/>
      </c>
      <c r="F24" s="11" t="str" cm="1">
        <f t="array" ref="F24">IF(D24="","",IF($N$11="ENTER INITIALS","",IF(AND(V103&gt;=33,V105&gt;=33),"Inconclusive",_xlfn.IFS(X103+X105=2,"Positive",X102+X103=2,"N1 Rerun",X104+X105=2,"N1 Rerun",X103+X105=1,"Rerun",X102+X104+X103+X105=0,"Rerun",X103+X105=0,"Negative"))))</f>
        <v/>
      </c>
      <c r="G24" s="18"/>
      <c r="H24" s="18"/>
      <c r="I24" s="18"/>
      <c r="J24" s="18"/>
      <c r="K24" s="18"/>
      <c r="L24" s="11" t="str" cm="1">
        <f t="array" ref="L24">_xlfn.IFS(K24="","",K24=F24,"VALIDATED",K24&lt;&gt;F24,"NOT VALIDATED")</f>
        <v/>
      </c>
      <c r="M24" s="1" t="s">
        <v>81</v>
      </c>
      <c r="N24" s="1">
        <f>COUNTIF(F2:F193,"Inconclusive")</f>
        <v>0</v>
      </c>
      <c r="P24" s="1" t="str">
        <f t="shared" si="2"/>
        <v/>
      </c>
      <c r="Q24" s="1" t="s">
        <v>82</v>
      </c>
      <c r="R24" s="1" t="s">
        <v>26</v>
      </c>
      <c r="S24" s="1" t="s">
        <v>27</v>
      </c>
      <c r="T24" s="1" t="s">
        <v>28</v>
      </c>
      <c r="U24" s="1" t="s">
        <v>79</v>
      </c>
      <c r="W24" s="1" t="str">
        <f>IF($N$11="ENTER INITIALS","",IF(V24="","INVALID",IF(V24&lt;33,"VALID","INVALID")))</f>
        <v/>
      </c>
      <c r="X24" s="5" t="e" cm="1">
        <f t="array" ref="X24">_xlfn.IFS(W24="VALID",1,W24="INVALID",0,W24="NO AMP",0)</f>
        <v>#N/A</v>
      </c>
      <c r="Y24" s="10">
        <v>3</v>
      </c>
    </row>
    <row r="25" spans="1:25">
      <c r="A25" s="1">
        <v>5</v>
      </c>
      <c r="B25" s="1">
        <v>24</v>
      </c>
      <c r="C25" s="1" t="s">
        <v>49</v>
      </c>
      <c r="D25" s="17"/>
      <c r="E25" s="14" t="str">
        <f t="shared" si="1"/>
        <v/>
      </c>
      <c r="F25" s="11" t="str" cm="1">
        <f t="array" ref="F25">IF(D25="","",IF($N$11="ENTER INITIALS","",IF(AND(V107&gt;=33,V109&gt;=33),"Inconclusive",_xlfn.IFS(X107+X109=2,"Positive",X106+X107=2,"N1 Rerun",X108+X109=2,"N1 Rerun",X107+X109=1,"Rerun",X106+X108+X107+X109=0,"Rerun",X107+X109=0,"Negative"))))</f>
        <v/>
      </c>
      <c r="G25" s="18"/>
      <c r="H25" s="18"/>
      <c r="I25" s="18"/>
      <c r="J25" s="18"/>
      <c r="K25" s="18"/>
      <c r="L25" s="11" t="str" cm="1">
        <f t="array" ref="L25">_xlfn.IFS(K25="","",K25=F25,"VALIDATED",K25&lt;&gt;F25,"NOT VALIDATED")</f>
        <v/>
      </c>
      <c r="M25" s="1" t="s">
        <v>83</v>
      </c>
      <c r="N25" s="1">
        <f>COUNTA(F2:F193)-COUNTIF(F2:F193,"DUPLICATE")</f>
        <v>189</v>
      </c>
      <c r="P25" s="1" t="str">
        <f t="shared" si="2"/>
        <v/>
      </c>
      <c r="Q25" s="1" t="s">
        <v>82</v>
      </c>
      <c r="R25" s="1" t="s">
        <v>33</v>
      </c>
      <c r="S25" s="1" t="s">
        <v>34</v>
      </c>
      <c r="T25" s="1" t="s">
        <v>28</v>
      </c>
      <c r="U25" s="1" t="s">
        <v>79</v>
      </c>
      <c r="W25" s="1" t="str">
        <f>IF($N$11="ENTER INITIALS","",IF(V25="","NO",IF(V25&lt;33,"YES","NO")))</f>
        <v/>
      </c>
      <c r="X25" s="5" t="e" cm="1">
        <f t="array" ref="X25">_xlfn.IFS(W25="YES",1,W25="NO",0,W25="NO AMP",0)</f>
        <v>#N/A</v>
      </c>
      <c r="Y25" s="10">
        <v>3</v>
      </c>
    </row>
    <row r="26" spans="1:25">
      <c r="A26" s="1">
        <v>7</v>
      </c>
      <c r="B26" s="1">
        <v>25</v>
      </c>
      <c r="C26" s="1" t="s">
        <v>22</v>
      </c>
      <c r="D26" s="17"/>
      <c r="E26" s="14" t="str">
        <f t="shared" si="1"/>
        <v/>
      </c>
      <c r="F26" s="11" t="str" cm="1">
        <f t="array" ref="F26">IF(D26="","",IF($N$11="ENTER INITIALS","",IF(AND(V111&gt;=33,V113&gt;=33),"Inconclusive",_xlfn.IFS(X111+X113=2,"Positive",X110+X111=2,"N1 Rerun",X112+X113=2,"N1 Rerun",X111+X113=1,"Rerun",X110+X112+X111+X113=0,"Rerun",X111+X113=0,"Negative"))))</f>
        <v/>
      </c>
      <c r="G26" s="18"/>
      <c r="H26" s="18"/>
      <c r="I26" s="18"/>
      <c r="J26" s="18"/>
      <c r="K26" s="18"/>
      <c r="L26" s="11" t="str" cm="1">
        <f t="array" ref="L26">_xlfn.IFS(K26="","",K26=F26,"VALIDATED",K26&lt;&gt;F26,"NOT VALIDATED")</f>
        <v/>
      </c>
      <c r="P26" s="1" t="str">
        <f t="shared" si="2"/>
        <v/>
      </c>
      <c r="Q26" s="1" t="s">
        <v>84</v>
      </c>
      <c r="R26" s="1" t="s">
        <v>26</v>
      </c>
      <c r="S26" s="1" t="s">
        <v>27</v>
      </c>
      <c r="T26" s="1" t="s">
        <v>28</v>
      </c>
      <c r="U26" s="1" t="s">
        <v>85</v>
      </c>
      <c r="W26" s="1" t="str">
        <f>IF($N$11="ENTER INITIALS","",IF(V26="","INVALID",IF(V26&lt;33,"VALID","INVALID")))</f>
        <v/>
      </c>
      <c r="X26" s="5" t="e" cm="1">
        <f t="array" ref="X26">_xlfn.IFS(W26="VALID",1,W26="INVALID",0,W26="NO AMP",0)</f>
        <v>#N/A</v>
      </c>
      <c r="Y26" s="10">
        <v>4</v>
      </c>
    </row>
    <row r="27" spans="1:25">
      <c r="A27" s="1">
        <v>7</v>
      </c>
      <c r="B27" s="1">
        <v>26</v>
      </c>
      <c r="C27" s="1" t="s">
        <v>31</v>
      </c>
      <c r="D27" s="17"/>
      <c r="E27" s="14" t="str">
        <f t="shared" si="1"/>
        <v/>
      </c>
      <c r="F27" s="11" t="str" cm="1">
        <f t="array" ref="F27">IF(D27="","",IF($N$11="ENTER INITIALS","",IF(AND(V115&gt;=33,V117&gt;=33),"Inconclusive",_xlfn.IFS(X115+X117=2,"Positive",X114+X115=2,"N1 Rerun",X116+X117=2,"N1 Rerun",X115+X117=1,"Rerun",X114+X116+X115+X117=0,"Rerun",X115+X117=0,"Negative"))))</f>
        <v/>
      </c>
      <c r="G27" s="18"/>
      <c r="H27" s="18"/>
      <c r="I27" s="18"/>
      <c r="J27" s="18"/>
      <c r="K27" s="18"/>
      <c r="L27" s="11" t="str" cm="1">
        <f t="array" ref="L27">_xlfn.IFS(K27="","",K27=F27,"VALIDATED",K27&lt;&gt;F27,"NOT VALIDATED")</f>
        <v/>
      </c>
      <c r="M27" s="1" t="s">
        <v>86</v>
      </c>
      <c r="P27" s="1" t="str">
        <f t="shared" si="2"/>
        <v/>
      </c>
      <c r="Q27" s="1" t="s">
        <v>84</v>
      </c>
      <c r="R27" s="1" t="s">
        <v>33</v>
      </c>
      <c r="S27" s="1" t="s">
        <v>34</v>
      </c>
      <c r="T27" s="1" t="s">
        <v>28</v>
      </c>
      <c r="U27" s="1" t="s">
        <v>85</v>
      </c>
      <c r="W27" s="1" t="str">
        <f>IF($N$11="ENTER INITIALS","",IF(V27="","NO",IF(V27&lt;33,"YES","NO")))</f>
        <v/>
      </c>
      <c r="X27" s="5" t="e" cm="1">
        <f t="array" ref="X27">_xlfn.IFS(W27="YES",1,W27="NO",0,W27="NO AMP",0)</f>
        <v>#N/A</v>
      </c>
      <c r="Y27" s="10">
        <v>4</v>
      </c>
    </row>
    <row r="28" spans="1:25">
      <c r="A28" s="1">
        <v>7</v>
      </c>
      <c r="B28" s="1">
        <v>27</v>
      </c>
      <c r="C28" s="1" t="s">
        <v>36</v>
      </c>
      <c r="D28" s="17"/>
      <c r="E28" s="14" t="str">
        <f t="shared" si="1"/>
        <v/>
      </c>
      <c r="F28" s="11" t="str" cm="1">
        <f t="array" ref="F28">IF(D28="","",IF($N$11="ENTER INITIALS","",IF(AND(V119&gt;=33,V121&gt;=33),"Inconclusive",_xlfn.IFS(X119+X121=2,"Positive",X118+X119=2,"N1 Rerun",X120+X121=2,"N1 Rerun",X119+X121=1,"Rerun",X118+X120+X119+X121=0,"Rerun",X119+X121=0,"Negative"))))</f>
        <v/>
      </c>
      <c r="G28" s="18"/>
      <c r="H28" s="18"/>
      <c r="I28" s="18"/>
      <c r="J28" s="18"/>
      <c r="K28" s="18"/>
      <c r="L28" s="11" t="str" cm="1">
        <f t="array" ref="L28">_xlfn.IFS(K28="","",K28=F28,"VALIDATED",K28&lt;&gt;F28,"NOT VALIDATED")</f>
        <v/>
      </c>
      <c r="M28" s="1" t="s">
        <v>87</v>
      </c>
      <c r="N28" s="1">
        <f>N25-N22-N27</f>
        <v>189</v>
      </c>
      <c r="P28" s="1" t="str">
        <f t="shared" si="2"/>
        <v/>
      </c>
      <c r="Q28" s="1" t="s">
        <v>88</v>
      </c>
      <c r="R28" s="1" t="s">
        <v>26</v>
      </c>
      <c r="S28" s="1" t="s">
        <v>27</v>
      </c>
      <c r="T28" s="1" t="s">
        <v>28</v>
      </c>
      <c r="U28" s="1" t="s">
        <v>85</v>
      </c>
      <c r="W28" s="1" t="str">
        <f>IF($N$11="ENTER INITIALS","",IF(V28="","INVALID",IF(V28&lt;33,"VALID","INVALID")))</f>
        <v/>
      </c>
      <c r="X28" s="5" t="e" cm="1">
        <f t="array" ref="X28">_xlfn.IFS(W28="VALID",1,W28="INVALID",0,W28="NO AMP",0)</f>
        <v>#N/A</v>
      </c>
      <c r="Y28" s="10">
        <v>4</v>
      </c>
    </row>
    <row r="29" spans="1:25">
      <c r="A29" s="1">
        <v>7</v>
      </c>
      <c r="B29" s="1">
        <v>28</v>
      </c>
      <c r="C29" s="1" t="s">
        <v>40</v>
      </c>
      <c r="D29" s="17"/>
      <c r="E29" s="14" t="str">
        <f t="shared" si="1"/>
        <v/>
      </c>
      <c r="F29" s="11" t="str" cm="1">
        <f t="array" ref="F29">IF(D29="","",IF($N$11="ENTER INITIALS","",IF(AND(V123&gt;=33,V125&gt;=33),"Inconclusive",_xlfn.IFS(X123+X125=2,"Positive",X122+X123=2,"N1 Rerun",X124+X125=2,"N1 Rerun",X123+X125=1,"Rerun",X122+X124+X123+X125=0,"Rerun",X123+X125=0,"Negative"))))</f>
        <v/>
      </c>
      <c r="G29" s="18"/>
      <c r="H29" s="18"/>
      <c r="I29" s="18"/>
      <c r="J29" s="18"/>
      <c r="K29" s="18"/>
      <c r="L29" s="11" t="str" cm="1">
        <f t="array" ref="L29">_xlfn.IFS(K29="","",K29=F29,"VALIDATED",K29&lt;&gt;F29,"NOT VALIDATED")</f>
        <v/>
      </c>
      <c r="P29" s="1" t="str">
        <f t="shared" si="2"/>
        <v/>
      </c>
      <c r="Q29" s="1" t="s">
        <v>88</v>
      </c>
      <c r="R29" s="1" t="s">
        <v>33</v>
      </c>
      <c r="S29" s="1" t="s">
        <v>34</v>
      </c>
      <c r="T29" s="1" t="s">
        <v>28</v>
      </c>
      <c r="U29" s="1" t="s">
        <v>85</v>
      </c>
      <c r="W29" s="1" t="str">
        <f>IF($N$11="ENTER INITIALS","",IF(V29="","NO",IF(V29&lt;33,"YES","NO")))</f>
        <v/>
      </c>
      <c r="X29" s="5" t="e" cm="1">
        <f t="array" ref="X29">_xlfn.IFS(W29="YES",1,W29="NO",0,W29="NO AMP",0)</f>
        <v>#N/A</v>
      </c>
      <c r="Y29" s="10">
        <v>4</v>
      </c>
    </row>
    <row r="30" spans="1:25">
      <c r="A30" s="1">
        <v>7</v>
      </c>
      <c r="B30" s="1">
        <v>29</v>
      </c>
      <c r="C30" s="1" t="s">
        <v>42</v>
      </c>
      <c r="D30" s="17"/>
      <c r="E30" s="14" t="str">
        <f t="shared" si="1"/>
        <v/>
      </c>
      <c r="F30" s="11" t="str" cm="1">
        <f t="array" ref="F30">IF(D30="","",IF($N$11="ENTER INITIALS","",IF(AND(V127&gt;=33,V129&gt;=33),"Inconclusive",_xlfn.IFS(X127+X129=2,"Positive",X126+X127=2,"N1 Rerun",X128+X129=2,"N1 Rerun",X127+X129=1,"Rerun",X126+X128+X127+X129=0,"Rerun",X127+X129=0,"Negative"))))</f>
        <v/>
      </c>
      <c r="G30" s="18"/>
      <c r="H30" s="18"/>
      <c r="I30" s="18"/>
      <c r="J30" s="18"/>
      <c r="K30" s="18"/>
      <c r="L30" s="11" t="str" cm="1">
        <f t="array" ref="L30">_xlfn.IFS(K30="","",K30=F30,"VALIDATED",K30&lt;&gt;F30,"NOT VALIDATED")</f>
        <v/>
      </c>
      <c r="P30" s="1" t="str">
        <f t="shared" si="2"/>
        <v/>
      </c>
      <c r="Q30" s="1" t="s">
        <v>89</v>
      </c>
      <c r="R30" s="1" t="s">
        <v>26</v>
      </c>
      <c r="S30" s="1" t="s">
        <v>27</v>
      </c>
      <c r="T30" s="1" t="s">
        <v>28</v>
      </c>
      <c r="U30" s="1" t="s">
        <v>90</v>
      </c>
      <c r="W30" s="1" t="str">
        <f>IF($N$11="ENTER INITIALS","",IF(V30="","INVALID",IF(V30&lt;33,"VALID","INVALID")))</f>
        <v/>
      </c>
      <c r="X30" s="5" t="e" cm="1">
        <f t="array" ref="X30">_xlfn.IFS(W30="VALID",1,W30="INVALID",0,W30="NO AMP",0)</f>
        <v>#N/A</v>
      </c>
      <c r="Y30" s="10">
        <v>5</v>
      </c>
    </row>
    <row r="31" spans="1:25">
      <c r="A31" s="1">
        <v>7</v>
      </c>
      <c r="B31" s="1">
        <v>30</v>
      </c>
      <c r="C31" s="1" t="s">
        <v>49</v>
      </c>
      <c r="D31" s="17"/>
      <c r="E31" s="14" t="str">
        <f t="shared" si="1"/>
        <v/>
      </c>
      <c r="F31" s="11" t="str" cm="1">
        <f t="array" ref="F31">IF(D31="","",IF($N$11="ENTER INITIALS","",IF(AND(V131&gt;=33,V133&gt;=33),"Inconclusive",_xlfn.IFS(X131+X133=2,"Positive",X130+X131=2,"N1 Rerun",X132+X133=2,"N1 Rerun",X131+X133=1,"Rerun",X130+X132+X131+X133=0,"Rerun",X131+X133=0,"Negative"))))</f>
        <v/>
      </c>
      <c r="G31" s="18"/>
      <c r="H31" s="18"/>
      <c r="I31" s="18"/>
      <c r="J31" s="18"/>
      <c r="K31" s="18"/>
      <c r="L31" s="11" t="str" cm="1">
        <f t="array" ref="L31">_xlfn.IFS(K31="","",K31=F31,"VALIDATED",K31&lt;&gt;F31,"NOT VALIDATED")</f>
        <v/>
      </c>
      <c r="P31" s="1" t="str">
        <f t="shared" si="2"/>
        <v/>
      </c>
      <c r="Q31" s="1" t="s">
        <v>89</v>
      </c>
      <c r="R31" s="1" t="s">
        <v>33</v>
      </c>
      <c r="S31" s="1" t="s">
        <v>34</v>
      </c>
      <c r="T31" s="1" t="s">
        <v>28</v>
      </c>
      <c r="U31" s="1" t="s">
        <v>90</v>
      </c>
      <c r="W31" s="1" t="str">
        <f>IF($N$11="ENTER INITIALS","",IF(V31="","NO",IF(V31&lt;33,"YES","NO")))</f>
        <v/>
      </c>
      <c r="X31" s="5" t="e" cm="1">
        <f t="array" ref="X31">_xlfn.IFS(W31="YES",1,W31="NO",0,W31="NO AMP",0)</f>
        <v>#N/A</v>
      </c>
      <c r="Y31" s="10">
        <v>5</v>
      </c>
    </row>
    <row r="32" spans="1:25">
      <c r="A32" s="1">
        <v>8</v>
      </c>
      <c r="B32" s="1">
        <v>31</v>
      </c>
      <c r="C32" s="1" t="s">
        <v>22</v>
      </c>
      <c r="D32" s="17"/>
      <c r="E32" s="14" t="str">
        <f t="shared" si="1"/>
        <v/>
      </c>
      <c r="F32" s="11" t="str" cm="1">
        <f t="array" ref="F32">IF(D32="","",IF($N$11="ENTER INITIALS","",IF(AND(V135&gt;=33,V137&gt;=33),"Inconclusive",_xlfn.IFS(X135+X137=2,"Positive",X134+X135=2,"N1 Rerun",X136+X137=2,"N1 Rerun",X135+X137=1,"Rerun",X134+X136+X135+X137=0,"Rerun",X135+X137=0,"Negative"))))</f>
        <v/>
      </c>
      <c r="G32" s="18"/>
      <c r="H32" s="18"/>
      <c r="I32" s="18"/>
      <c r="J32" s="18"/>
      <c r="K32" s="18"/>
      <c r="L32" s="11" t="str" cm="1">
        <f t="array" ref="L32">_xlfn.IFS(K32="","",K32=F32,"VALIDATED",K32&lt;&gt;F32,"NOT VALIDATED")</f>
        <v/>
      </c>
      <c r="P32" s="1" t="str">
        <f t="shared" si="2"/>
        <v/>
      </c>
      <c r="Q32" s="1" t="s">
        <v>91</v>
      </c>
      <c r="R32" s="1" t="s">
        <v>26</v>
      </c>
      <c r="S32" s="1" t="s">
        <v>27</v>
      </c>
      <c r="T32" s="1" t="s">
        <v>28</v>
      </c>
      <c r="U32" s="1" t="s">
        <v>90</v>
      </c>
      <c r="W32" s="1" t="str">
        <f>IF($N$11="ENTER INITIALS","",IF(V32="","INVALID",IF(V32&lt;33,"VALID","INVALID")))</f>
        <v/>
      </c>
      <c r="X32" s="5" t="e" cm="1">
        <f t="array" ref="X32">_xlfn.IFS(W32="VALID",1,W32="INVALID",0,W32="NO AMP",0)</f>
        <v>#N/A</v>
      </c>
      <c r="Y32" s="10">
        <v>5</v>
      </c>
    </row>
    <row r="33" spans="1:25">
      <c r="A33" s="1">
        <v>8</v>
      </c>
      <c r="B33" s="1">
        <v>32</v>
      </c>
      <c r="C33" s="1" t="s">
        <v>31</v>
      </c>
      <c r="D33" s="17"/>
      <c r="E33" s="14" t="str">
        <f t="shared" si="1"/>
        <v/>
      </c>
      <c r="F33" s="11" t="str" cm="1">
        <f t="array" ref="F33">IF(D33="","",IF($N$11="ENTER INITIALS","",IF(AND(V139&gt;=33,V141&gt;=33),"Inconclusive",_xlfn.IFS(X139+X141=2,"Positive",X138+X139=2,"N1 Rerun",X140+X141=2,"N1 Rerun",X139+X141=1,"Rerun",X138+X140+X139+X141=0,"Rerun",X139+X141=0,"Negative"))))</f>
        <v/>
      </c>
      <c r="G33" s="18"/>
      <c r="H33" s="18"/>
      <c r="I33" s="18"/>
      <c r="J33" s="18"/>
      <c r="K33" s="18"/>
      <c r="L33" s="11" t="str" cm="1">
        <f t="array" ref="L33">_xlfn.IFS(K33="","",K33=F33,"VALIDATED",K33&lt;&gt;F33,"NOT VALIDATED")</f>
        <v/>
      </c>
      <c r="P33" s="1" t="str">
        <f t="shared" si="2"/>
        <v/>
      </c>
      <c r="Q33" s="1" t="s">
        <v>91</v>
      </c>
      <c r="R33" s="1" t="s">
        <v>33</v>
      </c>
      <c r="S33" s="1" t="s">
        <v>34</v>
      </c>
      <c r="T33" s="1" t="s">
        <v>28</v>
      </c>
      <c r="U33" s="1" t="s">
        <v>90</v>
      </c>
      <c r="W33" s="1" t="str">
        <f>IF($N$11="ENTER INITIALS","",IF(V33="","NO",IF(V33&lt;33,"YES","NO")))</f>
        <v/>
      </c>
      <c r="X33" s="5" t="e" cm="1">
        <f t="array" ref="X33">_xlfn.IFS(W33="YES",1,W33="NO",0,W33="NO AMP",0)</f>
        <v>#N/A</v>
      </c>
      <c r="Y33" s="10">
        <v>5</v>
      </c>
    </row>
    <row r="34" spans="1:25">
      <c r="A34" s="1">
        <v>8</v>
      </c>
      <c r="B34" s="1">
        <v>33</v>
      </c>
      <c r="C34" s="1" t="s">
        <v>36</v>
      </c>
      <c r="D34" s="17"/>
      <c r="E34" s="14" t="str">
        <f t="shared" si="1"/>
        <v/>
      </c>
      <c r="F34" s="11" t="str" cm="1">
        <f t="array" ref="F34">IF(D34="","",IF($N$11="ENTER INITIALS","",IF(AND(V143&gt;=33,V145&gt;=33),"Inconclusive",_xlfn.IFS(X143+X145=2,"Positive",X142+X143=2,"N1 Rerun",X144+X145=2,"N1 Rerun",X143+X145=1,"Rerun",X142+X144+X143+X145=0,"Rerun",X143+X145=0,"Negative"))))</f>
        <v/>
      </c>
      <c r="G34" s="18"/>
      <c r="H34" s="18"/>
      <c r="I34" s="18"/>
      <c r="J34" s="18"/>
      <c r="K34" s="18"/>
      <c r="L34" s="11" t="str" cm="1">
        <f t="array" ref="L34">_xlfn.IFS(K34="","",K34=F34,"VALIDATED",K34&lt;&gt;F34,"NOT VALIDATED")</f>
        <v/>
      </c>
      <c r="P34" s="1" t="str">
        <f t="shared" si="2"/>
        <v/>
      </c>
      <c r="Q34" s="1" t="s">
        <v>92</v>
      </c>
      <c r="R34" s="1" t="s">
        <v>26</v>
      </c>
      <c r="S34" s="1" t="s">
        <v>27</v>
      </c>
      <c r="T34" s="1" t="s">
        <v>28</v>
      </c>
      <c r="U34" s="1" t="s">
        <v>93</v>
      </c>
      <c r="W34" s="1" t="str">
        <f>IF($N$11="ENTER INITIALS","",IF(V34="","INVALID",IF(V34&lt;33,"VALID","INVALID")))</f>
        <v/>
      </c>
      <c r="X34" s="5" t="e" cm="1">
        <f t="array" ref="X34">_xlfn.IFS(W34="VALID",1,W34="INVALID",0,W34="NO AMP",0)</f>
        <v>#N/A</v>
      </c>
      <c r="Y34" s="10">
        <v>6</v>
      </c>
    </row>
    <row r="35" spans="1:25">
      <c r="A35" s="1">
        <v>8</v>
      </c>
      <c r="B35" s="1">
        <v>34</v>
      </c>
      <c r="C35" s="1" t="s">
        <v>40</v>
      </c>
      <c r="D35" s="17"/>
      <c r="E35" s="14" t="str">
        <f t="shared" si="1"/>
        <v/>
      </c>
      <c r="F35" s="11" t="str" cm="1">
        <f t="array" ref="F35">IF(D35="","",IF($N$11="ENTER INITIALS","",IF(AND(V147&gt;=33,V149&gt;=33),"Inconclusive",_xlfn.IFS(X147+X149=2,"Positive",X146+X147=2,"N1 Rerun",X148+X149=2,"N1 Rerun",X147+X149=1,"Rerun",X146+X148+X147+X149=0,"Rerun",X147+X149=0,"Negative"))))</f>
        <v/>
      </c>
      <c r="G35" s="18"/>
      <c r="H35" s="18"/>
      <c r="I35" s="18"/>
      <c r="J35" s="18"/>
      <c r="K35" s="18"/>
      <c r="L35" s="11" t="str" cm="1">
        <f t="array" ref="L35">_xlfn.IFS(K35="","",K35=F35,"VALIDATED",K35&lt;&gt;F35,"NOT VALIDATED")</f>
        <v/>
      </c>
      <c r="P35" s="1" t="str">
        <f t="shared" si="2"/>
        <v/>
      </c>
      <c r="Q35" s="1" t="s">
        <v>92</v>
      </c>
      <c r="R35" s="1" t="s">
        <v>33</v>
      </c>
      <c r="S35" s="1" t="s">
        <v>34</v>
      </c>
      <c r="T35" s="1" t="s">
        <v>28</v>
      </c>
      <c r="U35" s="1" t="s">
        <v>93</v>
      </c>
      <c r="W35" s="1" t="str">
        <f>IF($N$11="ENTER INITIALS","",IF(V35="","NO",IF(V35&lt;33,"YES","NO")))</f>
        <v/>
      </c>
      <c r="X35" s="5" t="e" cm="1">
        <f t="array" ref="X35">_xlfn.IFS(W35="YES",1,W35="NO",0,W35="NO AMP",0)</f>
        <v>#N/A</v>
      </c>
      <c r="Y35" s="10">
        <v>6</v>
      </c>
    </row>
    <row r="36" spans="1:25">
      <c r="A36" s="1">
        <v>8</v>
      </c>
      <c r="B36" s="1">
        <v>35</v>
      </c>
      <c r="C36" s="1" t="s">
        <v>42</v>
      </c>
      <c r="D36" s="17"/>
      <c r="E36" s="14" t="str">
        <f t="shared" si="1"/>
        <v/>
      </c>
      <c r="F36" s="11" t="str" cm="1">
        <f t="array" ref="F36">IF(D36="","",IF($N$11="ENTER INITIALS","",IF(AND(V151&gt;=33,V153&gt;=33),"Inconclusive",_xlfn.IFS(X151+X153=2,"Positive",X150+X151=2,"N1 Rerun",X152+X153=2,"N1 Rerun",X151+X153=1,"Rerun",X150+X152+X151+X153=0,"Rerun",X151+X153=0,"Negative"))))</f>
        <v/>
      </c>
      <c r="G36" s="18"/>
      <c r="H36" s="18"/>
      <c r="I36" s="18"/>
      <c r="J36" s="18"/>
      <c r="K36" s="18"/>
      <c r="L36" s="11" t="str" cm="1">
        <f t="array" ref="L36">_xlfn.IFS(K36="","",K36=F36,"VALIDATED",K36&lt;&gt;F36,"NOT VALIDATED")</f>
        <v/>
      </c>
      <c r="P36" s="1" t="str">
        <f t="shared" si="2"/>
        <v/>
      </c>
      <c r="Q36" s="1" t="s">
        <v>94</v>
      </c>
      <c r="R36" s="1" t="s">
        <v>26</v>
      </c>
      <c r="S36" s="1" t="s">
        <v>27</v>
      </c>
      <c r="T36" s="1" t="s">
        <v>28</v>
      </c>
      <c r="U36" s="1" t="s">
        <v>93</v>
      </c>
      <c r="W36" s="1" t="str">
        <f>IF($N$11="ENTER INITIALS","",IF(V36="","INVALID",IF(V36&lt;33,"VALID","INVALID")))</f>
        <v/>
      </c>
      <c r="X36" s="5" t="e" cm="1">
        <f t="array" ref="X36">_xlfn.IFS(W36="VALID",1,W36="INVALID",0,W36="NO AMP",0)</f>
        <v>#N/A</v>
      </c>
      <c r="Y36" s="10">
        <v>6</v>
      </c>
    </row>
    <row r="37" spans="1:25">
      <c r="A37" s="1">
        <v>8</v>
      </c>
      <c r="B37" s="1">
        <v>36</v>
      </c>
      <c r="C37" s="1" t="s">
        <v>49</v>
      </c>
      <c r="D37" s="17"/>
      <c r="E37" s="14" t="str">
        <f t="shared" si="1"/>
        <v/>
      </c>
      <c r="F37" s="11" t="str" cm="1">
        <f t="array" ref="F37">IF(D37="","",IF($N$11="ENTER INITIALS","",IF(AND(V155&gt;=33,V157&gt;=33),"Inconclusive",_xlfn.IFS(X155+X157=2,"Positive",X154+X155=2,"N1 Rerun",X156+X157=2,"N1 Rerun",X155+X157=1,"Rerun",X154+X156+X155+X157=0,"Rerun",X155+X157=0,"Negative"))))</f>
        <v/>
      </c>
      <c r="G37" s="18"/>
      <c r="H37" s="18"/>
      <c r="I37" s="18"/>
      <c r="J37" s="18"/>
      <c r="K37" s="18"/>
      <c r="L37" s="11" t="str" cm="1">
        <f t="array" ref="L37">_xlfn.IFS(K37="","",K37=F37,"VALIDATED",K37&lt;&gt;F37,"NOT VALIDATED")</f>
        <v/>
      </c>
      <c r="P37" s="1" t="str">
        <f t="shared" si="2"/>
        <v/>
      </c>
      <c r="Q37" s="1" t="s">
        <v>94</v>
      </c>
      <c r="R37" s="1" t="s">
        <v>33</v>
      </c>
      <c r="S37" s="1" t="s">
        <v>34</v>
      </c>
      <c r="T37" s="1" t="s">
        <v>28</v>
      </c>
      <c r="U37" s="1" t="s">
        <v>93</v>
      </c>
      <c r="W37" s="1" t="str">
        <f>IF($N$11="ENTER INITIALS","",IF(V37="","NO",IF(V37&lt;33,"YES","NO")))</f>
        <v/>
      </c>
      <c r="X37" s="5" t="e" cm="1">
        <f t="array" ref="X37">_xlfn.IFS(W37="YES",1,W37="NO",0,W37="NO AMP",0)</f>
        <v>#N/A</v>
      </c>
      <c r="Y37" s="10">
        <v>6</v>
      </c>
    </row>
    <row r="38" spans="1:25">
      <c r="A38" s="1">
        <v>10</v>
      </c>
      <c r="B38" s="1">
        <v>37</v>
      </c>
      <c r="C38" s="1" t="s">
        <v>22</v>
      </c>
      <c r="D38" s="17"/>
      <c r="E38" s="14" t="str">
        <f t="shared" si="1"/>
        <v/>
      </c>
      <c r="F38" s="11" t="str" cm="1">
        <f t="array" ref="F38">IF(D38="","",IF($N$11="ENTER INITIALS","",IF(AND(V159&gt;=33,V161&gt;=33),"Inconclusive",_xlfn.IFS(X159+X161=2,"Positive",X158+X159=2,"N1 Rerun",X160+X161=2,"N1 Rerun",X159+X161=1,"Rerun",X158+X160+X159+X161=0,"Rerun",X159+X161=0,"Negative"))))</f>
        <v/>
      </c>
      <c r="G38" s="18"/>
      <c r="H38" s="18"/>
      <c r="I38" s="18"/>
      <c r="J38" s="18"/>
      <c r="K38" s="18"/>
      <c r="L38" s="11" t="str" cm="1">
        <f t="array" ref="L38">_xlfn.IFS(K38="","",K38=F38,"VALIDATED",K38&lt;&gt;F38,"NOT VALIDATED")</f>
        <v/>
      </c>
      <c r="P38" s="1" t="str">
        <f t="shared" si="2"/>
        <v/>
      </c>
      <c r="Q38" s="1" t="s">
        <v>95</v>
      </c>
      <c r="R38" s="1" t="s">
        <v>26</v>
      </c>
      <c r="S38" s="1" t="s">
        <v>27</v>
      </c>
      <c r="T38" s="1" t="s">
        <v>28</v>
      </c>
      <c r="U38" s="1" t="s">
        <v>96</v>
      </c>
      <c r="W38" s="1" t="str">
        <f>IF($N$11="ENTER INITIALS","",IF(V38="","INVALID",IF(V38&lt;33,"VALID","INVALID")))</f>
        <v/>
      </c>
      <c r="X38" s="5" t="e" cm="1">
        <f t="array" ref="X38">_xlfn.IFS(W38="VALID",1,W38="INVALID",0,W38="NO AMP",0)</f>
        <v>#N/A</v>
      </c>
      <c r="Y38" s="10">
        <v>7</v>
      </c>
    </row>
    <row r="39" spans="1:25">
      <c r="A39" s="1">
        <v>10</v>
      </c>
      <c r="B39" s="1">
        <v>38</v>
      </c>
      <c r="C39" s="1" t="s">
        <v>31</v>
      </c>
      <c r="D39" s="17"/>
      <c r="E39" s="14" t="str">
        <f t="shared" si="1"/>
        <v/>
      </c>
      <c r="F39" s="11" t="str" cm="1">
        <f t="array" ref="F39">IF(D39="","",IF($N$11="ENTER INITIALS","",IF(AND(V163&gt;=33,V165&gt;=33),"Inconclusive",_xlfn.IFS(X163+X165=2,"Positive",X162+X163=2,"N1 Rerun",X164+X165=2,"N1 Rerun",X163+X165=1,"Rerun",X162+X164+X163+X165=0,"Rerun",X163+X165=0,"Negative"))))</f>
        <v/>
      </c>
      <c r="G39" s="18"/>
      <c r="H39" s="18"/>
      <c r="I39" s="18"/>
      <c r="J39" s="18"/>
      <c r="K39" s="18"/>
      <c r="L39" s="11" t="str" cm="1">
        <f t="array" ref="L39">_xlfn.IFS(K39="","",K39=F39,"VALIDATED",K39&lt;&gt;F39,"NOT VALIDATED")</f>
        <v/>
      </c>
      <c r="P39" s="1" t="str">
        <f t="shared" si="2"/>
        <v/>
      </c>
      <c r="Q39" s="1" t="s">
        <v>95</v>
      </c>
      <c r="R39" s="1" t="s">
        <v>33</v>
      </c>
      <c r="S39" s="1" t="s">
        <v>34</v>
      </c>
      <c r="T39" s="1" t="s">
        <v>28</v>
      </c>
      <c r="U39" s="1" t="s">
        <v>96</v>
      </c>
      <c r="W39" s="1" t="str">
        <f>IF($N$11="ENTER INITIALS","",IF(V39="","NO",IF(V39&lt;33,"YES","NO")))</f>
        <v/>
      </c>
      <c r="X39" s="5" t="e" cm="1">
        <f t="array" ref="X39">_xlfn.IFS(W39="YES",1,W39="NO",0,W39="NO AMP",0)</f>
        <v>#N/A</v>
      </c>
      <c r="Y39" s="10">
        <v>7</v>
      </c>
    </row>
    <row r="40" spans="1:25">
      <c r="A40" s="1">
        <v>10</v>
      </c>
      <c r="B40" s="1">
        <v>39</v>
      </c>
      <c r="C40" s="1" t="s">
        <v>36</v>
      </c>
      <c r="D40" s="17"/>
      <c r="E40" s="14" t="str">
        <f t="shared" si="1"/>
        <v/>
      </c>
      <c r="F40" s="11" t="str" cm="1">
        <f t="array" ref="F40">IF(D40="","",IF($N$11="ENTER INITIALS","",IF(AND(V167&gt;=33,V169&gt;=33),"Inconclusive",_xlfn.IFS(X167+X169=2,"Positive",X166+X167=2,"N1 Rerun",X168+X169=2,"N1 Rerun",X167+X169=1,"Rerun",X166+X168+X167+X169=0,"Rerun",X167+X169=0,"Negative"))))</f>
        <v/>
      </c>
      <c r="G40" s="18"/>
      <c r="H40" s="18"/>
      <c r="I40" s="18"/>
      <c r="J40" s="18"/>
      <c r="K40" s="18"/>
      <c r="L40" s="11" t="str" cm="1">
        <f t="array" ref="L40">_xlfn.IFS(K40="","",K40=F40,"VALIDATED",K40&lt;&gt;F40,"NOT VALIDATED")</f>
        <v/>
      </c>
      <c r="P40" s="1" t="str">
        <f t="shared" si="2"/>
        <v/>
      </c>
      <c r="Q40" s="1" t="s">
        <v>97</v>
      </c>
      <c r="R40" s="1" t="s">
        <v>26</v>
      </c>
      <c r="S40" s="1" t="s">
        <v>27</v>
      </c>
      <c r="T40" s="1" t="s">
        <v>28</v>
      </c>
      <c r="U40" s="1" t="s">
        <v>96</v>
      </c>
      <c r="W40" s="1" t="str">
        <f>IF($N$11="ENTER INITIALS","",IF(V40="","INVALID",IF(V40&lt;33,"VALID","INVALID")))</f>
        <v/>
      </c>
      <c r="X40" s="5" t="e" cm="1">
        <f t="array" ref="X40">_xlfn.IFS(W40="VALID",1,W40="INVALID",0,W40="NO AMP",0)</f>
        <v>#N/A</v>
      </c>
      <c r="Y40" s="10">
        <v>7</v>
      </c>
    </row>
    <row r="41" spans="1:25">
      <c r="A41" s="1">
        <v>10</v>
      </c>
      <c r="B41" s="1">
        <v>40</v>
      </c>
      <c r="C41" s="1" t="s">
        <v>40</v>
      </c>
      <c r="D41" s="17"/>
      <c r="E41" s="14" t="str">
        <f t="shared" si="1"/>
        <v/>
      </c>
      <c r="F41" s="11" t="str" cm="1">
        <f t="array" ref="F41">IF(D41="","",IF($N$11="ENTER INITIALS","",IF(AND(V171&gt;=33,V173&gt;=33),"Inconclusive",_xlfn.IFS(X171+X173=2,"Positive",X170+X171=2,"N1 Rerun",X172+X173=2,"N1 Rerun",X171+X173=1,"Rerun",X170+X172+X171+X173=0,"Rerun",X171+X173=0,"Negative"))))</f>
        <v/>
      </c>
      <c r="G41" s="18"/>
      <c r="H41" s="18"/>
      <c r="I41" s="18"/>
      <c r="J41" s="18"/>
      <c r="K41" s="18"/>
      <c r="L41" s="11" t="str" cm="1">
        <f t="array" ref="L41">_xlfn.IFS(K41="","",K41=F41,"VALIDATED",K41&lt;&gt;F41,"NOT VALIDATED")</f>
        <v/>
      </c>
      <c r="P41" s="1" t="str">
        <f t="shared" si="2"/>
        <v/>
      </c>
      <c r="Q41" s="1" t="s">
        <v>97</v>
      </c>
      <c r="R41" s="1" t="s">
        <v>33</v>
      </c>
      <c r="S41" s="1" t="s">
        <v>34</v>
      </c>
      <c r="T41" s="1" t="s">
        <v>28</v>
      </c>
      <c r="U41" s="1" t="s">
        <v>96</v>
      </c>
      <c r="W41" s="1" t="str">
        <f>IF($N$11="ENTER INITIALS","",IF(V41="","NO",IF(V41&lt;33,"YES","NO")))</f>
        <v/>
      </c>
      <c r="X41" s="5" t="e" cm="1">
        <f t="array" ref="X41">_xlfn.IFS(W41="YES",1,W41="NO",0,W41="NO AMP",0)</f>
        <v>#N/A</v>
      </c>
      <c r="Y41" s="10">
        <v>7</v>
      </c>
    </row>
    <row r="42" spans="1:25">
      <c r="A42" s="1">
        <v>10</v>
      </c>
      <c r="B42" s="1">
        <v>41</v>
      </c>
      <c r="C42" s="1" t="s">
        <v>42</v>
      </c>
      <c r="D42" s="17"/>
      <c r="E42" s="14" t="str">
        <f t="shared" si="1"/>
        <v/>
      </c>
      <c r="F42" s="11" t="str" cm="1">
        <f t="array" ref="F42">IF(D42="","",IF($N$11="ENTER INITIALS","",IF(AND(V175&gt;=33,V177&gt;=33),"Inconclusive",_xlfn.IFS(X175+X177=2,"Positive",X174+X175=2,"N1 Rerun",X176+X177=2,"N1 Rerun",X175+X177=1,"Rerun",X174+X176+X175+X177=0,"Rerun",X175+X177=0,"Negative"))))</f>
        <v/>
      </c>
      <c r="G42" s="18"/>
      <c r="H42" s="18"/>
      <c r="I42" s="18"/>
      <c r="J42" s="18"/>
      <c r="K42" s="18"/>
      <c r="L42" s="11" t="str" cm="1">
        <f t="array" ref="L42">_xlfn.IFS(K42="","",K42=F42,"VALIDATED",K42&lt;&gt;F42,"NOT VALIDATED")</f>
        <v/>
      </c>
      <c r="P42" s="1" t="str">
        <f t="shared" si="2"/>
        <v/>
      </c>
      <c r="Q42" s="1" t="s">
        <v>98</v>
      </c>
      <c r="R42" s="1" t="s">
        <v>26</v>
      </c>
      <c r="S42" s="1" t="s">
        <v>27</v>
      </c>
      <c r="T42" s="1" t="s">
        <v>28</v>
      </c>
      <c r="U42" s="1" t="s">
        <v>99</v>
      </c>
      <c r="W42" s="1" t="str">
        <f>IF($N$11="ENTER INITIALS","",IF(V42="","INVALID",IF(V42&lt;33,"VALID","INVALID")))</f>
        <v/>
      </c>
      <c r="X42" s="5" t="e" cm="1">
        <f t="array" ref="X42">_xlfn.IFS(W42="VALID",1,W42="INVALID",0,W42="NO AMP",0)</f>
        <v>#N/A</v>
      </c>
      <c r="Y42" s="10">
        <v>8</v>
      </c>
    </row>
    <row r="43" spans="1:25">
      <c r="A43" s="1">
        <v>10</v>
      </c>
      <c r="B43" s="1">
        <v>42</v>
      </c>
      <c r="C43" s="1" t="s">
        <v>49</v>
      </c>
      <c r="D43" s="17"/>
      <c r="E43" s="14" t="str">
        <f t="shared" si="1"/>
        <v/>
      </c>
      <c r="F43" s="11" t="str" cm="1">
        <f t="array" ref="F43">IF(D43="","",IF($N$11="ENTER INITIALS","",IF(AND(V179&gt;=33,V181&gt;=33),"Inconclusive",_xlfn.IFS(X179+X181=2,"Positive",X178+X179=2,"N1 Rerun",X180+X181=2,"N1 Rerun",X179+X181=1,"Rerun",X178+X180+X179+X181=0,"Rerun",X179+X181=0,"Negative"))))</f>
        <v/>
      </c>
      <c r="G43" s="18"/>
      <c r="H43" s="18"/>
      <c r="I43" s="18"/>
      <c r="J43" s="18"/>
      <c r="K43" s="18"/>
      <c r="L43" s="11" t="str" cm="1">
        <f t="array" ref="L43">_xlfn.IFS(K43="","",K43=F43,"VALIDATED",K43&lt;&gt;F43,"NOT VALIDATED")</f>
        <v/>
      </c>
      <c r="P43" s="1" t="str">
        <f t="shared" si="2"/>
        <v/>
      </c>
      <c r="Q43" s="1" t="s">
        <v>98</v>
      </c>
      <c r="R43" s="1" t="s">
        <v>33</v>
      </c>
      <c r="S43" s="1" t="s">
        <v>34</v>
      </c>
      <c r="T43" s="1" t="s">
        <v>28</v>
      </c>
      <c r="U43" s="1" t="s">
        <v>99</v>
      </c>
      <c r="W43" s="1" t="str">
        <f>IF($N$11="ENTER INITIALS","",IF(V43="","NO",IF(V43&lt;33,"YES","NO")))</f>
        <v/>
      </c>
      <c r="X43" s="5" t="e" cm="1">
        <f t="array" ref="X43">_xlfn.IFS(W43="YES",1,W43="NO",0,W43="NO AMP",0)</f>
        <v>#N/A</v>
      </c>
      <c r="Y43" s="10">
        <v>8</v>
      </c>
    </row>
    <row r="44" spans="1:25">
      <c r="A44" s="1">
        <v>11</v>
      </c>
      <c r="B44" s="1">
        <v>43</v>
      </c>
      <c r="C44" s="1" t="s">
        <v>22</v>
      </c>
      <c r="D44" s="17"/>
      <c r="E44" s="14" t="str">
        <f t="shared" si="1"/>
        <v/>
      </c>
      <c r="F44" s="11" t="str" cm="1">
        <f t="array" ref="F44">IF(D44="","",IF($N$11="ENTER INITIALS","",IF(AND(V183&gt;=33,V185&gt;=33),"Inconclusive",_xlfn.IFS(X183+X185=2,"Positive",X182+X183=2,"N1 Rerun",X184+X185=2,"N1 Rerun",X183+X185=1,"Rerun",X182+X184+X183+X185=0,"Rerun",X183+X185=0,"Negative"))))</f>
        <v/>
      </c>
      <c r="G44" s="18"/>
      <c r="H44" s="18"/>
      <c r="I44" s="18"/>
      <c r="J44" s="18"/>
      <c r="K44" s="18"/>
      <c r="L44" s="11" t="str" cm="1">
        <f t="array" ref="L44">_xlfn.IFS(K44="","",K44=F44,"VALIDATED",K44&lt;&gt;F44,"NOT VALIDATED")</f>
        <v/>
      </c>
      <c r="P44" s="1" t="str">
        <f t="shared" si="2"/>
        <v/>
      </c>
      <c r="Q44" s="1" t="s">
        <v>100</v>
      </c>
      <c r="R44" s="1" t="s">
        <v>26</v>
      </c>
      <c r="S44" s="1" t="s">
        <v>27</v>
      </c>
      <c r="T44" s="1" t="s">
        <v>28</v>
      </c>
      <c r="U44" s="1" t="s">
        <v>99</v>
      </c>
      <c r="W44" s="1" t="str">
        <f>IF($N$11="ENTER INITIALS","",IF(V44="","INVALID",IF(V44&lt;33,"VALID","INVALID")))</f>
        <v/>
      </c>
      <c r="X44" s="5" t="e" cm="1">
        <f t="array" ref="X44">_xlfn.IFS(W44="VALID",1,W44="INVALID",0,W44="NO AMP",0)</f>
        <v>#N/A</v>
      </c>
      <c r="Y44" s="10">
        <v>8</v>
      </c>
    </row>
    <row r="45" spans="1:25">
      <c r="A45" s="1">
        <v>11</v>
      </c>
      <c r="B45" s="1">
        <v>44</v>
      </c>
      <c r="C45" s="1" t="s">
        <v>31</v>
      </c>
      <c r="D45" s="17"/>
      <c r="E45" s="14" t="str">
        <f t="shared" si="1"/>
        <v/>
      </c>
      <c r="F45" s="11" t="str" cm="1">
        <f t="array" ref="F45">IF(D45="","",IF($N$11="ENTER INITIALS","",IF(AND(V187&gt;=33,V189&gt;=33),"Inconclusive",_xlfn.IFS(X187+X189=2,"Positive",X186+X187=2,"N1 Rerun",X188+X189=2,"N1 Rerun",X187+X189=1,"Rerun",X186+X188+X187+X189=0,"Rerun",X187+X189=0,"Negative"))))</f>
        <v/>
      </c>
      <c r="G45" s="18"/>
      <c r="H45" s="18"/>
      <c r="I45" s="18"/>
      <c r="J45" s="18"/>
      <c r="K45" s="18"/>
      <c r="L45" s="11" t="str" cm="1">
        <f t="array" ref="L45">_xlfn.IFS(K45="","",K45=F45,"VALIDATED",K45&lt;&gt;F45,"NOT VALIDATED")</f>
        <v/>
      </c>
      <c r="P45" s="1" t="str">
        <f t="shared" si="2"/>
        <v/>
      </c>
      <c r="Q45" s="1" t="s">
        <v>100</v>
      </c>
      <c r="R45" s="1" t="s">
        <v>33</v>
      </c>
      <c r="S45" s="1" t="s">
        <v>34</v>
      </c>
      <c r="T45" s="1" t="s">
        <v>28</v>
      </c>
      <c r="U45" s="1" t="s">
        <v>99</v>
      </c>
      <c r="W45" s="1" t="str">
        <f>IF($N$11="ENTER INITIALS","",IF(V45="","NO",IF(V45&lt;33,"YES","NO")))</f>
        <v/>
      </c>
      <c r="X45" s="5" t="e" cm="1">
        <f t="array" ref="X45">_xlfn.IFS(W45="YES",1,W45="NO",0,W45="NO AMP",0)</f>
        <v>#N/A</v>
      </c>
      <c r="Y45" s="10">
        <v>8</v>
      </c>
    </row>
    <row r="46" spans="1:25">
      <c r="A46" s="1">
        <v>11</v>
      </c>
      <c r="B46" s="1">
        <v>45</v>
      </c>
      <c r="C46" s="1" t="s">
        <v>36</v>
      </c>
      <c r="D46" s="17"/>
      <c r="E46" s="14" t="str">
        <f t="shared" si="1"/>
        <v/>
      </c>
      <c r="F46" s="11" t="str" cm="1">
        <f t="array" ref="F46">IF(D46="","",IF($N$11="ENTER INITIALS","",IF(AND(V191&gt;=33,V193&gt;=33),"Inconclusive",_xlfn.IFS(X191+X193=2,"Positive",X190+X191=2,"N1 Rerun",X192+X193=2,"N1 Rerun",X191+X193=1,"Rerun",X190+X192+X191+X193=0,"Rerun",X191+X193=0,"Negative"))))</f>
        <v/>
      </c>
      <c r="G46" s="18"/>
      <c r="H46" s="18"/>
      <c r="I46" s="18"/>
      <c r="J46" s="18"/>
      <c r="K46" s="18"/>
      <c r="L46" s="11" t="str" cm="1">
        <f t="array" ref="L46">_xlfn.IFS(K46="","",K46=F46,"VALIDATED",K46&lt;&gt;F46,"NOT VALIDATED")</f>
        <v/>
      </c>
      <c r="P46" s="1" t="str">
        <f t="shared" si="2"/>
        <v/>
      </c>
      <c r="Q46" s="1" t="s">
        <v>101</v>
      </c>
      <c r="R46" s="1" t="s">
        <v>26</v>
      </c>
      <c r="S46" s="1" t="s">
        <v>27</v>
      </c>
      <c r="T46" s="1" t="s">
        <v>28</v>
      </c>
      <c r="U46" s="1" t="s">
        <v>102</v>
      </c>
      <c r="W46" s="1" t="str">
        <f>IF($N$11="ENTER INITIALS","",IF(V46="","INVALID",IF(V46&lt;33,"VALID","INVALID")))</f>
        <v/>
      </c>
      <c r="X46" s="5" t="e" cm="1">
        <f t="array" ref="X46">_xlfn.IFS(W46="VALID",1,W46="INVALID",0,W46="NO AMP",0)</f>
        <v>#N/A</v>
      </c>
      <c r="Y46" s="10">
        <v>9</v>
      </c>
    </row>
    <row r="47" spans="1:25">
      <c r="A47" s="1">
        <v>11</v>
      </c>
      <c r="B47" s="1">
        <v>46</v>
      </c>
      <c r="C47" s="1" t="s">
        <v>40</v>
      </c>
      <c r="D47" s="17"/>
      <c r="E47" s="14" t="str">
        <f t="shared" si="1"/>
        <v/>
      </c>
      <c r="F47" s="11" t="str" cm="1">
        <f t="array" ref="F47">IF(D47="","",IF($N$11="ENTER INITIALS","",IF(AND(V195&gt;=33,V197&gt;=33),"Inconclusive",_xlfn.IFS(X195+X197=2,"Positive",X194+X195=2,"N1 Rerun",X196+X197=2,"N1 Rerun",X195+X197=1,"Rerun",X194+X196+X195+X197=0,"Rerun",X195+X197=0,"Negative"))))</f>
        <v/>
      </c>
      <c r="G47" s="18"/>
      <c r="H47" s="18"/>
      <c r="I47" s="18"/>
      <c r="J47" s="18"/>
      <c r="K47" s="18"/>
      <c r="L47" s="11" t="str" cm="1">
        <f t="array" ref="L47">_xlfn.IFS(K47="","",K47=F47,"VALIDATED",K47&lt;&gt;F47,"NOT VALIDATED")</f>
        <v/>
      </c>
      <c r="P47" s="1" t="str">
        <f t="shared" si="2"/>
        <v/>
      </c>
      <c r="Q47" s="1" t="s">
        <v>101</v>
      </c>
      <c r="R47" s="1" t="s">
        <v>33</v>
      </c>
      <c r="S47" s="1" t="s">
        <v>34</v>
      </c>
      <c r="T47" s="1" t="s">
        <v>28</v>
      </c>
      <c r="U47" s="1" t="s">
        <v>102</v>
      </c>
      <c r="W47" s="1" t="str">
        <f>IF($N$11="ENTER INITIALS","",IF(V47="","NO",IF(V47&lt;33,"YES","NO")))</f>
        <v/>
      </c>
      <c r="X47" s="5" t="e" cm="1">
        <f t="array" ref="X47">_xlfn.IFS(W47="YES",1,W47="NO",0,W47="NO AMP",0)</f>
        <v>#N/A</v>
      </c>
      <c r="Y47" s="10">
        <v>9</v>
      </c>
    </row>
    <row r="48" spans="1:25">
      <c r="A48" s="1">
        <v>11</v>
      </c>
      <c r="B48" s="1">
        <v>47</v>
      </c>
      <c r="C48" s="1" t="s">
        <v>42</v>
      </c>
      <c r="D48" s="17"/>
      <c r="E48" s="14" t="str">
        <f t="shared" si="1"/>
        <v/>
      </c>
      <c r="F48" s="11" t="str" cm="1">
        <f t="array" ref="F48">IF(D48="","",IF($N$11="ENTER INITIALS","",IF(AND(V199&gt;=33,V201&gt;=33),"Inconclusive",_xlfn.IFS(X199+X201=2,"Positive",X198+X199=2,"N1 Rerun",X200+X201=2,"N1 Rerun",X199+X201=1,"Rerun",X198+X200+X199+X201=0,"Rerun",X199+X201=0,"Negative"))))</f>
        <v/>
      </c>
      <c r="G48" s="18"/>
      <c r="H48" s="18"/>
      <c r="I48" s="18"/>
      <c r="J48" s="18"/>
      <c r="K48" s="18"/>
      <c r="L48" s="11" t="str" cm="1">
        <f t="array" ref="L48">_xlfn.IFS(K48="","",K48=F48,"VALIDATED",K48&lt;&gt;F48,"NOT VALIDATED")</f>
        <v/>
      </c>
      <c r="P48" s="1" t="str">
        <f t="shared" si="2"/>
        <v/>
      </c>
      <c r="Q48" s="1" t="s">
        <v>103</v>
      </c>
      <c r="R48" s="1" t="s">
        <v>26</v>
      </c>
      <c r="S48" s="1" t="s">
        <v>27</v>
      </c>
      <c r="T48" s="1" t="s">
        <v>28</v>
      </c>
      <c r="U48" s="1" t="s">
        <v>102</v>
      </c>
      <c r="W48" s="1" t="str">
        <f>IF($N$11="ENTER INITIALS","",IF(V48="","INVALID",IF(V48&lt;33,"VALID","INVALID")))</f>
        <v/>
      </c>
      <c r="X48" s="5" t="e" cm="1">
        <f t="array" ref="X48">_xlfn.IFS(W48="VALID",1,W48="INVALID",0,W48="NO AMP",0)</f>
        <v>#N/A</v>
      </c>
      <c r="Y48" s="10">
        <v>9</v>
      </c>
    </row>
    <row r="49" spans="1:25">
      <c r="A49" s="1">
        <v>11</v>
      </c>
      <c r="B49" s="1">
        <v>48</v>
      </c>
      <c r="C49" s="1" t="s">
        <v>49</v>
      </c>
      <c r="D49" s="17"/>
      <c r="E49" s="14" t="str">
        <f t="shared" si="1"/>
        <v/>
      </c>
      <c r="F49" s="11" t="str" cm="1">
        <f t="array" ref="F49">IF(D49="","",IF($N$11="ENTER INITIALS","",IF(AND(V203&gt;=33,V205&gt;=33),"Inconclusive",_xlfn.IFS(X203+X205=2,"Positive",X202+X203=2,"N1 Rerun",X204+X205=2,"N1 Rerun",X203+X205=1,"Rerun",X202+X204+X203+X205=0,"Rerun",X203+X205=0,"Negative"))))</f>
        <v/>
      </c>
      <c r="G49" s="18"/>
      <c r="H49" s="18"/>
      <c r="I49" s="18"/>
      <c r="J49" s="18"/>
      <c r="K49" s="18"/>
      <c r="L49" s="11" t="str" cm="1">
        <f t="array" ref="L49">_xlfn.IFS(K49="","",K49=F49,"VALIDATED",K49&lt;&gt;F49,"NOT VALIDATED")</f>
        <v/>
      </c>
      <c r="P49" s="1" t="str">
        <f t="shared" si="2"/>
        <v/>
      </c>
      <c r="Q49" s="1" t="s">
        <v>103</v>
      </c>
      <c r="R49" s="1" t="s">
        <v>33</v>
      </c>
      <c r="S49" s="1" t="s">
        <v>34</v>
      </c>
      <c r="T49" s="1" t="s">
        <v>28</v>
      </c>
      <c r="U49" s="1" t="s">
        <v>102</v>
      </c>
      <c r="W49" s="1" t="str">
        <f>IF($N$11="ENTER INITIALS","",IF(V49="","NO",IF(V49&lt;33,"YES","NO")))</f>
        <v/>
      </c>
      <c r="X49" s="5" t="e" cm="1">
        <f t="array" ref="X49">_xlfn.IFS(W49="YES",1,W49="NO",0,W49="NO AMP",0)</f>
        <v>#N/A</v>
      </c>
      <c r="Y49" s="10">
        <v>9</v>
      </c>
    </row>
    <row r="50" spans="1:25">
      <c r="A50" s="1">
        <v>1</v>
      </c>
      <c r="B50" s="1">
        <v>49</v>
      </c>
      <c r="C50" s="1" t="s">
        <v>22</v>
      </c>
      <c r="D50" s="17"/>
      <c r="E50" s="14" t="str">
        <f t="shared" si="1"/>
        <v/>
      </c>
      <c r="F50" s="11" t="str" cm="1">
        <f t="array" ref="F50">IF(D50="","",IF($N$11="ENTER INITIALS","",IF(AND(V207&gt;=33,V209&gt;=33),"Inconclusive",_xlfn.IFS(X207+X209=2,"Positive",X206+X207=2,"N1 Rerun",X208+X209=2,"N1 Rerun",X207+X209=1,"Rerun",X206+X208+X207+X209=0,"Rerun",X207+X209=0,"Negative"))))</f>
        <v/>
      </c>
      <c r="G50" s="18"/>
      <c r="H50" s="18"/>
      <c r="I50" s="18"/>
      <c r="J50" s="18"/>
      <c r="K50" s="18"/>
      <c r="L50" s="11" t="str" cm="1">
        <f t="array" ref="L50">_xlfn.IFS(K50="","",K50=F50,"VALIDATED",K50&lt;&gt;F50,"NOT VALIDATED")</f>
        <v/>
      </c>
      <c r="P50" s="1" t="str">
        <f t="shared" si="2"/>
        <v/>
      </c>
      <c r="Q50" s="1" t="s">
        <v>104</v>
      </c>
      <c r="R50" s="1" t="s">
        <v>26</v>
      </c>
      <c r="S50" s="1" t="s">
        <v>27</v>
      </c>
      <c r="T50" s="1" t="s">
        <v>28</v>
      </c>
      <c r="U50" s="1" t="s">
        <v>105</v>
      </c>
      <c r="W50" s="1" t="str">
        <f>IF($N$11="ENTER INITIALS","",IF(V50="","INVALID",IF(V50&lt;33,"VALID","INVALID")))</f>
        <v/>
      </c>
      <c r="X50" s="5" t="e" cm="1">
        <f t="array" ref="X50">_xlfn.IFS(W50="VALID",1,W50="INVALID",0,W50="NO AMP",0)</f>
        <v>#N/A</v>
      </c>
      <c r="Y50" s="10">
        <v>10</v>
      </c>
    </row>
    <row r="51" spans="1:25">
      <c r="A51" s="1">
        <v>1</v>
      </c>
      <c r="B51" s="1">
        <v>50</v>
      </c>
      <c r="C51" s="1" t="s">
        <v>31</v>
      </c>
      <c r="D51" s="17"/>
      <c r="E51" s="14" t="str">
        <f t="shared" si="1"/>
        <v/>
      </c>
      <c r="F51" s="11" t="str" cm="1">
        <f t="array" ref="F51">IF(D51="","",IF($N$11="ENTER INITIALS","",IF(AND(V211&gt;=33,V213&gt;=33),"Inconclusive",_xlfn.IFS(X211+X213=2,"Positive",X210+X211=2,"N1 Rerun",X212+X213=2,"N1 Rerun",X211+X213=1,"Rerun",X210+X212+X211+X213=0,"Rerun",X211+X213=0,"Negative"))))</f>
        <v/>
      </c>
      <c r="G51" s="18"/>
      <c r="H51" s="18"/>
      <c r="I51" s="18"/>
      <c r="J51" s="18"/>
      <c r="K51" s="18"/>
      <c r="L51" s="11" t="str" cm="1">
        <f t="array" ref="L51">_xlfn.IFS(K51="","",K51=F51,"VALIDATED",K51&lt;&gt;F51,"NOT VALIDATED")</f>
        <v/>
      </c>
      <c r="P51" s="1" t="str">
        <f t="shared" si="2"/>
        <v/>
      </c>
      <c r="Q51" s="1" t="s">
        <v>104</v>
      </c>
      <c r="R51" s="1" t="s">
        <v>33</v>
      </c>
      <c r="S51" s="1" t="s">
        <v>34</v>
      </c>
      <c r="T51" s="1" t="s">
        <v>28</v>
      </c>
      <c r="U51" s="1" t="s">
        <v>105</v>
      </c>
      <c r="W51" s="1" t="str">
        <f>IF($N$11="ENTER INITIALS","",IF(V51="","NO",IF(V51&lt;33,"YES","NO")))</f>
        <v/>
      </c>
      <c r="X51" s="5" t="e" cm="1">
        <f t="array" ref="X51">_xlfn.IFS(W51="YES",1,W51="NO",0,W51="NO AMP",0)</f>
        <v>#N/A</v>
      </c>
      <c r="Y51" s="10">
        <v>10</v>
      </c>
    </row>
    <row r="52" spans="1:25">
      <c r="A52" s="1">
        <v>1</v>
      </c>
      <c r="B52" s="1">
        <v>51</v>
      </c>
      <c r="C52" s="1" t="s">
        <v>36</v>
      </c>
      <c r="D52" s="17"/>
      <c r="E52" s="14" t="str">
        <f t="shared" si="1"/>
        <v/>
      </c>
      <c r="F52" s="11" t="str" cm="1">
        <f t="array" ref="F52">IF(D52="","",IF($N$11="ENTER INITIALS","",IF(AND(V215&gt;=33,V217&gt;=33),"Inconclusive",_xlfn.IFS(X215+X217=2,"Positive",X214+X215=2,"N1 Rerun",X216+X217=2,"N1 Rerun",X215+X217=1,"Rerun",X214+X216+X215+X217=0,"Rerun",X215+X217=0,"Negative"))))</f>
        <v/>
      </c>
      <c r="G52" s="18"/>
      <c r="H52" s="18"/>
      <c r="I52" s="18"/>
      <c r="J52" s="18"/>
      <c r="K52" s="18"/>
      <c r="L52" s="11" t="str" cm="1">
        <f t="array" ref="L52">_xlfn.IFS(K52="","",K52=F52,"VALIDATED",K52&lt;&gt;F52,"NOT VALIDATED")</f>
        <v/>
      </c>
      <c r="P52" s="1" t="str">
        <f t="shared" si="2"/>
        <v/>
      </c>
      <c r="Q52" s="1" t="s">
        <v>106</v>
      </c>
      <c r="R52" s="1" t="s">
        <v>26</v>
      </c>
      <c r="S52" s="1" t="s">
        <v>27</v>
      </c>
      <c r="T52" s="1" t="s">
        <v>28</v>
      </c>
      <c r="U52" s="1" t="s">
        <v>105</v>
      </c>
      <c r="W52" s="1" t="str">
        <f>IF($N$11="ENTER INITIALS","",IF(V52="","INVALID",IF(V52&lt;33,"VALID","INVALID")))</f>
        <v/>
      </c>
      <c r="X52" s="5" t="e" cm="1">
        <f t="array" ref="X52">_xlfn.IFS(W52="VALID",1,W52="INVALID",0,W52="NO AMP",0)</f>
        <v>#N/A</v>
      </c>
      <c r="Y52" s="10">
        <v>10</v>
      </c>
    </row>
    <row r="53" spans="1:25">
      <c r="A53" s="1">
        <v>1</v>
      </c>
      <c r="B53" s="1">
        <v>52</v>
      </c>
      <c r="C53" s="1" t="s">
        <v>40</v>
      </c>
      <c r="D53" s="17"/>
      <c r="E53" s="14" t="str">
        <f t="shared" si="1"/>
        <v/>
      </c>
      <c r="F53" s="11" t="str" cm="1">
        <f t="array" ref="F53">IF(D53="","",IF($N$11="ENTER INITIALS","",IF(AND(V219&gt;=33,V221&gt;=33),"Inconclusive",_xlfn.IFS(X219+X221=2,"Positive",X218+X219=2,"N1 Rerun",X220+X221=2,"N1 Rerun",X219+X221=1,"Rerun",X218+X220+X219+X221=0,"Rerun",X219+X221=0,"Negative"))))</f>
        <v/>
      </c>
      <c r="G53" s="18"/>
      <c r="H53" s="18"/>
      <c r="I53" s="18"/>
      <c r="J53" s="18"/>
      <c r="K53" s="18"/>
      <c r="L53" s="11" t="str" cm="1">
        <f t="array" ref="L53">_xlfn.IFS(K53="","",K53=F53,"VALIDATED",K53&lt;&gt;F53,"NOT VALIDATED")</f>
        <v/>
      </c>
      <c r="P53" s="1" t="str">
        <f t="shared" si="2"/>
        <v/>
      </c>
      <c r="Q53" s="1" t="s">
        <v>106</v>
      </c>
      <c r="R53" s="1" t="s">
        <v>33</v>
      </c>
      <c r="S53" s="1" t="s">
        <v>34</v>
      </c>
      <c r="T53" s="1" t="s">
        <v>28</v>
      </c>
      <c r="U53" s="1" t="s">
        <v>105</v>
      </c>
      <c r="W53" s="1" t="str">
        <f>IF($N$11="ENTER INITIALS","",IF(V53="","NO",IF(V53&lt;33,"YES","NO")))</f>
        <v/>
      </c>
      <c r="X53" s="5" t="e" cm="1">
        <f t="array" ref="X53">_xlfn.IFS(W53="YES",1,W53="NO",0,W53="NO AMP",0)</f>
        <v>#N/A</v>
      </c>
      <c r="Y53" s="10">
        <v>10</v>
      </c>
    </row>
    <row r="54" spans="1:25">
      <c r="A54" s="1">
        <v>1</v>
      </c>
      <c r="B54" s="1">
        <v>53</v>
      </c>
      <c r="C54" s="1" t="s">
        <v>42</v>
      </c>
      <c r="D54" s="17"/>
      <c r="E54" s="14" t="str">
        <f t="shared" si="1"/>
        <v/>
      </c>
      <c r="F54" s="11" t="str" cm="1">
        <f t="array" ref="F54">IF(D54="","",IF($N$11="ENTER INITIALS","",IF(AND(V223&gt;=33,V225&gt;=33),"Inconclusive",_xlfn.IFS(X223+X225=2,"Positive",X222+X223=2,"N1 Rerun",X224+X225=2,"N1 Rerun",X223+X225=1,"Rerun",X222+X224+X223+X225=0,"Rerun",X223+X225=0,"Negative"))))</f>
        <v/>
      </c>
      <c r="G54" s="18"/>
      <c r="H54" s="18"/>
      <c r="I54" s="18"/>
      <c r="J54" s="18"/>
      <c r="K54" s="18"/>
      <c r="L54" s="11" t="str" cm="1">
        <f t="array" ref="L54">_xlfn.IFS(K54="","",K54=F54,"VALIDATED",K54&lt;&gt;F54,"NOT VALIDATED")</f>
        <v/>
      </c>
      <c r="P54" s="1" t="str">
        <f t="shared" si="2"/>
        <v/>
      </c>
      <c r="Q54" s="1" t="s">
        <v>107</v>
      </c>
      <c r="R54" s="1" t="s">
        <v>26</v>
      </c>
      <c r="S54" s="1" t="s">
        <v>27</v>
      </c>
      <c r="T54" s="1" t="s">
        <v>28</v>
      </c>
      <c r="U54" s="1" t="s">
        <v>108</v>
      </c>
      <c r="W54" s="1" t="str">
        <f>IF($N$11="ENTER INITIALS","",IF(V54="","INVALID",IF(V54&lt;33,"VALID","INVALID")))</f>
        <v/>
      </c>
      <c r="X54" s="5" t="e" cm="1">
        <f t="array" ref="X54">_xlfn.IFS(W54="VALID",1,W54="INVALID",0,W54="NO AMP",0)</f>
        <v>#N/A</v>
      </c>
      <c r="Y54" s="10">
        <v>11</v>
      </c>
    </row>
    <row r="55" spans="1:25">
      <c r="A55" s="1">
        <v>1</v>
      </c>
      <c r="B55" s="1">
        <v>54</v>
      </c>
      <c r="C55" s="1" t="s">
        <v>49</v>
      </c>
      <c r="D55" s="17"/>
      <c r="E55" s="14" t="str">
        <f t="shared" si="1"/>
        <v/>
      </c>
      <c r="F55" s="11" t="str" cm="1">
        <f t="array" ref="F55">IF(D55="","",IF($N$11="ENTER INITIALS","",IF(AND(V227&gt;=33,V229&gt;=33),"Inconclusive",_xlfn.IFS(X227+X229=2,"Positive",X226+X227=2,"N1 Rerun",X228+X229=2,"N1 Rerun",X227+X229=1,"Rerun",X226+X228+X227+X229=0,"Rerun",X227+X229=0,"Negative"))))</f>
        <v/>
      </c>
      <c r="G55" s="18"/>
      <c r="H55" s="18"/>
      <c r="I55" s="18"/>
      <c r="J55" s="18"/>
      <c r="K55" s="18"/>
      <c r="L55" s="11" t="str" cm="1">
        <f t="array" ref="L55">_xlfn.IFS(K55="","",K55=F55,"VALIDATED",K55&lt;&gt;F55,"NOT VALIDATED")</f>
        <v/>
      </c>
      <c r="P55" s="1" t="str">
        <f t="shared" si="2"/>
        <v/>
      </c>
      <c r="Q55" s="1" t="s">
        <v>107</v>
      </c>
      <c r="R55" s="1" t="s">
        <v>33</v>
      </c>
      <c r="S55" s="1" t="s">
        <v>34</v>
      </c>
      <c r="T55" s="1" t="s">
        <v>28</v>
      </c>
      <c r="U55" s="1" t="s">
        <v>108</v>
      </c>
      <c r="W55" s="1" t="str">
        <f>IF($N$11="ENTER INITIALS","",IF(V55="","NO",IF(V55&lt;33,"YES","NO")))</f>
        <v/>
      </c>
      <c r="X55" s="5" t="e" cm="1">
        <f t="array" ref="X55">_xlfn.IFS(W55="YES",1,W55="NO",0,W55="NO AMP",0)</f>
        <v>#N/A</v>
      </c>
      <c r="Y55" s="10">
        <v>11</v>
      </c>
    </row>
    <row r="56" spans="1:25">
      <c r="A56" s="1">
        <v>2</v>
      </c>
      <c r="B56" s="1">
        <v>55</v>
      </c>
      <c r="C56" s="1" t="s">
        <v>22</v>
      </c>
      <c r="D56" s="17"/>
      <c r="E56" s="14" t="str">
        <f t="shared" si="1"/>
        <v/>
      </c>
      <c r="F56" s="11" t="str" cm="1">
        <f t="array" ref="F56">IF(D56="","",IF($N$11="ENTER INITIALS","",IF(AND(V231&gt;=33,V233&gt;=33),"Inconclusive",_xlfn.IFS(X231+X233=2,"Positive",X230+X231=2,"N1 Rerun",X232+X233=2,"N1 Rerun",X231+X233=1,"Rerun",X230+X232+X231+X233=0,"Rerun",X231+X233=0,"Negative"))))</f>
        <v/>
      </c>
      <c r="G56" s="18"/>
      <c r="H56" s="18"/>
      <c r="I56" s="18"/>
      <c r="J56" s="18"/>
      <c r="K56" s="18"/>
      <c r="L56" s="11" t="str" cm="1">
        <f t="array" ref="L56">_xlfn.IFS(K56="","",K56=F56,"VALIDATED",K56&lt;&gt;F56,"NOT VALIDATED")</f>
        <v/>
      </c>
      <c r="P56" s="1" t="str">
        <f t="shared" si="2"/>
        <v/>
      </c>
      <c r="Q56" s="1" t="s">
        <v>109</v>
      </c>
      <c r="R56" s="1" t="s">
        <v>26</v>
      </c>
      <c r="S56" s="1" t="s">
        <v>27</v>
      </c>
      <c r="T56" s="1" t="s">
        <v>28</v>
      </c>
      <c r="U56" s="1" t="s">
        <v>108</v>
      </c>
      <c r="W56" s="1" t="str">
        <f>IF($N$11="ENTER INITIALS","",IF(V56="","INVALID",IF(V56&lt;33,"VALID","INVALID")))</f>
        <v/>
      </c>
      <c r="X56" s="5" t="e" cm="1">
        <f t="array" ref="X56">_xlfn.IFS(W56="VALID",1,W56="INVALID",0,W56="NO AMP",0)</f>
        <v>#N/A</v>
      </c>
      <c r="Y56" s="10">
        <v>11</v>
      </c>
    </row>
    <row r="57" spans="1:25">
      <c r="A57" s="1">
        <v>2</v>
      </c>
      <c r="B57" s="1">
        <v>56</v>
      </c>
      <c r="C57" s="1" t="s">
        <v>31</v>
      </c>
      <c r="D57" s="17"/>
      <c r="E57" s="14" t="str">
        <f t="shared" si="1"/>
        <v/>
      </c>
      <c r="F57" s="11" t="str" cm="1">
        <f t="array" ref="F57">IF(D57="","",IF($N$11="ENTER INITIALS","",IF(AND(V235&gt;=33,V237&gt;=33),"Inconclusive",_xlfn.IFS(X235+X237=2,"Positive",X234+X235=2,"N1 Rerun",X236+X237=2,"N1 Rerun",X235+X237=1,"Rerun",X234+X236+X235+X237=0,"Rerun",X235+X237=0,"Negative"))))</f>
        <v/>
      </c>
      <c r="G57" s="18"/>
      <c r="H57" s="18"/>
      <c r="I57" s="18"/>
      <c r="J57" s="18"/>
      <c r="K57" s="18"/>
      <c r="L57" s="11" t="str" cm="1">
        <f t="array" ref="L57">_xlfn.IFS(K57="","",K57=F57,"VALIDATED",K57&lt;&gt;F57,"NOT VALIDATED")</f>
        <v/>
      </c>
      <c r="P57" s="1" t="str">
        <f t="shared" si="2"/>
        <v/>
      </c>
      <c r="Q57" s="1" t="s">
        <v>109</v>
      </c>
      <c r="R57" s="1" t="s">
        <v>33</v>
      </c>
      <c r="S57" s="1" t="s">
        <v>34</v>
      </c>
      <c r="T57" s="1" t="s">
        <v>28</v>
      </c>
      <c r="U57" s="1" t="s">
        <v>108</v>
      </c>
      <c r="W57" s="1" t="str">
        <f>IF($N$11="ENTER INITIALS","",IF(V57="","NO",IF(V57&lt;33,"YES","NO")))</f>
        <v/>
      </c>
      <c r="X57" s="5" t="e" cm="1">
        <f t="array" ref="X57">_xlfn.IFS(W57="YES",1,W57="NO",0,W57="NO AMP",0)</f>
        <v>#N/A</v>
      </c>
      <c r="Y57" s="10">
        <v>11</v>
      </c>
    </row>
    <row r="58" spans="1:25">
      <c r="A58" s="1">
        <v>2</v>
      </c>
      <c r="B58" s="1">
        <v>57</v>
      </c>
      <c r="C58" s="1" t="s">
        <v>36</v>
      </c>
      <c r="D58" s="17"/>
      <c r="E58" s="14" t="str">
        <f t="shared" si="1"/>
        <v/>
      </c>
      <c r="F58" s="11" t="str" cm="1">
        <f t="array" ref="F58">IF(D58="","",IF($N$11="ENTER INITIALS","",IF(AND(V239&gt;=33,V241&gt;=33),"Inconclusive",_xlfn.IFS(X239+X241=2,"Positive",X238+X239=2,"N1 Rerun",X240+X241=2,"N1 Rerun",X239+X241=1,"Rerun",X238+X240+X239+X241=0,"Rerun",X239+X241=0,"Negative"))))</f>
        <v/>
      </c>
      <c r="G58" s="18"/>
      <c r="H58" s="18"/>
      <c r="I58" s="18"/>
      <c r="J58" s="18"/>
      <c r="K58" s="18"/>
      <c r="L58" s="11" t="str" cm="1">
        <f t="array" ref="L58">_xlfn.IFS(K58="","",K58=F58,"VALIDATED",K58&lt;&gt;F58,"NOT VALIDATED")</f>
        <v/>
      </c>
      <c r="P58" s="1" t="str">
        <f t="shared" si="2"/>
        <v/>
      </c>
      <c r="Q58" s="1" t="s">
        <v>110</v>
      </c>
      <c r="R58" s="1" t="s">
        <v>26</v>
      </c>
      <c r="S58" s="1" t="s">
        <v>27</v>
      </c>
      <c r="T58" s="1" t="s">
        <v>28</v>
      </c>
      <c r="U58" s="1" t="s">
        <v>111</v>
      </c>
      <c r="W58" s="1" t="str">
        <f>IF($N$11="ENTER INITIALS","",IF(V58="","INVALID",IF(V58&lt;33,"VALID","INVALID")))</f>
        <v/>
      </c>
      <c r="X58" s="5" t="e" cm="1">
        <f t="array" ref="X58">_xlfn.IFS(W58="VALID",1,W58="INVALID",0,W58="NO AMP",0)</f>
        <v>#N/A</v>
      </c>
      <c r="Y58" s="10">
        <v>12</v>
      </c>
    </row>
    <row r="59" spans="1:25">
      <c r="A59" s="1">
        <v>2</v>
      </c>
      <c r="B59" s="1">
        <v>58</v>
      </c>
      <c r="C59" s="1" t="s">
        <v>40</v>
      </c>
      <c r="D59" s="17"/>
      <c r="E59" s="14" t="str">
        <f t="shared" si="1"/>
        <v/>
      </c>
      <c r="F59" s="11" t="str" cm="1">
        <f t="array" ref="F59">IF(D59="","",IF($N$11="ENTER INITIALS","",IF(AND(V243&gt;=33,V245&gt;=33),"Inconclusive",_xlfn.IFS(X243+X245=2,"Positive",X242+X243=2,"N1 Rerun",X244+X245=2,"N1 Rerun",X243+X245=1,"Rerun",X242+X244+X243+X245=0,"Rerun",X243+X245=0,"Negative"))))</f>
        <v/>
      </c>
      <c r="G59" s="18"/>
      <c r="H59" s="18"/>
      <c r="I59" s="18"/>
      <c r="J59" s="18"/>
      <c r="K59" s="18"/>
      <c r="L59" s="11" t="str" cm="1">
        <f t="array" ref="L59">_xlfn.IFS(K59="","",K59=F59,"VALIDATED",K59&lt;&gt;F59,"NOT VALIDATED")</f>
        <v/>
      </c>
      <c r="P59" s="1" t="str">
        <f t="shared" si="2"/>
        <v/>
      </c>
      <c r="Q59" s="1" t="s">
        <v>110</v>
      </c>
      <c r="R59" s="1" t="s">
        <v>33</v>
      </c>
      <c r="S59" s="1" t="s">
        <v>34</v>
      </c>
      <c r="T59" s="1" t="s">
        <v>28</v>
      </c>
      <c r="U59" s="1" t="s">
        <v>111</v>
      </c>
      <c r="W59" s="1" t="str">
        <f>IF($N$11="ENTER INITIALS","",IF(V59="","NO",IF(V59&lt;33,"YES","NO")))</f>
        <v/>
      </c>
      <c r="X59" s="5" t="e" cm="1">
        <f t="array" ref="X59">_xlfn.IFS(W59="YES",1,W59="NO",0,W59="NO AMP",0)</f>
        <v>#N/A</v>
      </c>
      <c r="Y59" s="10">
        <v>12</v>
      </c>
    </row>
    <row r="60" spans="1:25">
      <c r="A60" s="1">
        <v>2</v>
      </c>
      <c r="B60" s="1">
        <v>59</v>
      </c>
      <c r="C60" s="1" t="s">
        <v>42</v>
      </c>
      <c r="D60" s="17"/>
      <c r="E60" s="14" t="str">
        <f t="shared" si="1"/>
        <v/>
      </c>
      <c r="F60" s="11" t="str" cm="1">
        <f t="array" ref="F60">IF(D60="","",IF($N$11="ENTER INITIALS","",IF(AND(V247&gt;=33,V249&gt;=33),"Inconclusive",_xlfn.IFS(X247+X249=2,"Positive",X246+X247=2,"N1 Rerun",X248+X249=2,"N1 Rerun",X247+X249=1,"Rerun",X246+X248+X247+X249=0,"Rerun",X247+X249=0,"Negative"))))</f>
        <v/>
      </c>
      <c r="G60" s="18"/>
      <c r="H60" s="18"/>
      <c r="I60" s="18"/>
      <c r="J60" s="18"/>
      <c r="K60" s="18"/>
      <c r="L60" s="11" t="str" cm="1">
        <f t="array" ref="L60">_xlfn.IFS(K60="","",K60=F60,"VALIDATED",K60&lt;&gt;F60,"NOT VALIDATED")</f>
        <v/>
      </c>
      <c r="P60" s="1" t="str">
        <f t="shared" si="2"/>
        <v/>
      </c>
      <c r="Q60" s="1" t="s">
        <v>112</v>
      </c>
      <c r="R60" s="1" t="s">
        <v>26</v>
      </c>
      <c r="S60" s="1" t="s">
        <v>27</v>
      </c>
      <c r="T60" s="1" t="s">
        <v>28</v>
      </c>
      <c r="U60" s="1" t="s">
        <v>111</v>
      </c>
      <c r="W60" s="1" t="str">
        <f>IF($N$11="ENTER INITIALS","",IF(V60="","INVALID",IF(V60&lt;33,"VALID","INVALID")))</f>
        <v/>
      </c>
      <c r="X60" s="5" t="e" cm="1">
        <f t="array" ref="X60">_xlfn.IFS(W60="VALID",1,W60="INVALID",0,W60="NO AMP",0)</f>
        <v>#N/A</v>
      </c>
      <c r="Y60" s="10">
        <v>12</v>
      </c>
    </row>
    <row r="61" spans="1:25">
      <c r="A61" s="1">
        <v>2</v>
      </c>
      <c r="B61" s="1">
        <v>60</v>
      </c>
      <c r="C61" s="1" t="s">
        <v>49</v>
      </c>
      <c r="D61" s="17"/>
      <c r="E61" s="14" t="str">
        <f t="shared" si="1"/>
        <v/>
      </c>
      <c r="F61" s="11" t="str" cm="1">
        <f t="array" ref="F61">IF(D61="","",IF($N$11="ENTER INITIALS","",IF(AND(V251&gt;=33,V253&gt;=33),"Inconclusive",_xlfn.IFS(X251+X253=2,"Positive",X250+X251=2,"N1 Rerun",X252+X253=2,"N1 Rerun",X251+X253=1,"Rerun",X250+X252+X251+X253=0,"Rerun",X251+X253=0,"Negative"))))</f>
        <v/>
      </c>
      <c r="G61" s="18"/>
      <c r="H61" s="18"/>
      <c r="I61" s="18"/>
      <c r="J61" s="18"/>
      <c r="K61" s="18"/>
      <c r="L61" s="11" t="str" cm="1">
        <f t="array" ref="L61">_xlfn.IFS(K61="","",K61=F61,"VALIDATED",K61&lt;&gt;F61,"NOT VALIDATED")</f>
        <v/>
      </c>
      <c r="P61" s="1" t="str">
        <f t="shared" si="2"/>
        <v/>
      </c>
      <c r="Q61" s="1" t="s">
        <v>112</v>
      </c>
      <c r="R61" s="1" t="s">
        <v>33</v>
      </c>
      <c r="S61" s="1" t="s">
        <v>34</v>
      </c>
      <c r="T61" s="1" t="s">
        <v>28</v>
      </c>
      <c r="U61" s="1" t="s">
        <v>111</v>
      </c>
      <c r="W61" s="1" t="str">
        <f>IF($N$11="ENTER INITIALS","",IF(V61="","NO",IF(V61&lt;33,"YES","NO")))</f>
        <v/>
      </c>
      <c r="X61" s="5" t="e" cm="1">
        <f t="array" ref="X61">_xlfn.IFS(W61="YES",1,W61="NO",0,W61="NO AMP",0)</f>
        <v>#N/A</v>
      </c>
      <c r="Y61" s="10">
        <v>12</v>
      </c>
    </row>
    <row r="62" spans="1:25">
      <c r="A62" s="1">
        <v>4</v>
      </c>
      <c r="B62" s="1">
        <v>61</v>
      </c>
      <c r="C62" s="1" t="s">
        <v>22</v>
      </c>
      <c r="D62" s="17"/>
      <c r="E62" s="14" t="str">
        <f t="shared" si="1"/>
        <v/>
      </c>
      <c r="F62" s="11" t="str" cm="1">
        <f t="array" ref="F62">IF(D62="","",IF($N$11="ENTER INITIALS","",IF(AND(V255&gt;=33,V257&gt;=33),"Inconclusive",_xlfn.IFS(X255+X257=2,"Positive",X254+X255=2,"N1 Rerun",X256+X257=2,"N1 Rerun",X255+X257=1,"Rerun",X254+X256+X255+X257=0,"Rerun",X255+X257=0,"Negative"))))</f>
        <v/>
      </c>
      <c r="G62" s="18"/>
      <c r="H62" s="18"/>
      <c r="I62" s="18"/>
      <c r="J62" s="18"/>
      <c r="K62" s="18"/>
      <c r="L62" s="11" t="str" cm="1">
        <f t="array" ref="L62">_xlfn.IFS(K62="","",K62=F62,"VALIDATED",K62&lt;&gt;F62,"NOT VALIDATED")</f>
        <v/>
      </c>
      <c r="P62" s="1" t="str">
        <f t="shared" si="2"/>
        <v/>
      </c>
      <c r="Q62" s="1" t="s">
        <v>113</v>
      </c>
      <c r="R62" s="1" t="s">
        <v>26</v>
      </c>
      <c r="S62" s="1" t="s">
        <v>27</v>
      </c>
      <c r="T62" s="1" t="s">
        <v>28</v>
      </c>
      <c r="U62" s="1" t="s">
        <v>114</v>
      </c>
      <c r="W62" s="1" t="str">
        <f>IF($N$11="ENTER INITIALS","",IF(V62="","INVALID",IF(V62&lt;33,"VALID","INVALID")))</f>
        <v/>
      </c>
      <c r="X62" s="5" t="e" cm="1">
        <f t="array" ref="X62">_xlfn.IFS(W62="VALID",1,W62="INVALID",0,W62="NO AMP",0)</f>
        <v>#N/A</v>
      </c>
      <c r="Y62" s="10">
        <v>13</v>
      </c>
    </row>
    <row r="63" spans="1:25">
      <c r="A63" s="1">
        <v>4</v>
      </c>
      <c r="B63" s="1">
        <v>62</v>
      </c>
      <c r="C63" s="1" t="s">
        <v>31</v>
      </c>
      <c r="D63" s="17"/>
      <c r="E63" s="14" t="str">
        <f t="shared" si="1"/>
        <v/>
      </c>
      <c r="F63" s="11" t="str" cm="1">
        <f t="array" ref="F63">IF(D63="","",IF($N$11="ENTER INITIALS","",IF(AND(V259&gt;=33,V261&gt;=33),"Inconclusive",_xlfn.IFS(X259+X261=2,"Positive",X258+X259=2,"N1 Rerun",X260+X261=2,"N1 Rerun",X259+X261=1,"Rerun",X258+X260+X259+X261=0,"Rerun",X259+X261=0,"Negative"))))</f>
        <v/>
      </c>
      <c r="G63" s="18"/>
      <c r="H63" s="18"/>
      <c r="I63" s="18"/>
      <c r="J63" s="18"/>
      <c r="K63" s="18"/>
      <c r="L63" s="11" t="str" cm="1">
        <f t="array" ref="L63">_xlfn.IFS(K63="","",K63=F63,"VALIDATED",K63&lt;&gt;F63,"NOT VALIDATED")</f>
        <v/>
      </c>
      <c r="P63" s="1" t="str">
        <f t="shared" si="2"/>
        <v/>
      </c>
      <c r="Q63" s="1" t="s">
        <v>113</v>
      </c>
      <c r="R63" s="1" t="s">
        <v>33</v>
      </c>
      <c r="S63" s="1" t="s">
        <v>34</v>
      </c>
      <c r="T63" s="1" t="s">
        <v>28</v>
      </c>
      <c r="U63" s="1" t="s">
        <v>114</v>
      </c>
      <c r="W63" s="1" t="str">
        <f>IF($N$11="ENTER INITIALS","",IF(V63="","NO",IF(V63&lt;33,"YES","NO")))</f>
        <v/>
      </c>
      <c r="X63" s="5" t="e" cm="1">
        <f t="array" ref="X63">_xlfn.IFS(W63="YES",1,W63="NO",0,W63="NO AMP",0)</f>
        <v>#N/A</v>
      </c>
      <c r="Y63" s="10">
        <v>13</v>
      </c>
    </row>
    <row r="64" spans="1:25">
      <c r="A64" s="1">
        <v>4</v>
      </c>
      <c r="B64" s="1">
        <v>63</v>
      </c>
      <c r="C64" s="1" t="s">
        <v>36</v>
      </c>
      <c r="D64" s="17"/>
      <c r="E64" s="14" t="str">
        <f t="shared" si="1"/>
        <v/>
      </c>
      <c r="F64" s="11" t="str" cm="1">
        <f t="array" ref="F64">IF(D64="","",IF($N$11="ENTER INITIALS","",IF(AND(V263&gt;=33,V265&gt;=33),"Inconclusive",_xlfn.IFS(X263+X265=2,"Positive",X262+X263=2,"N1 Rerun",X264+X265=2,"N1 Rerun",X263+X265=1,"Rerun",X262+X264+X263+X265=0,"Rerun",X263+X265=0,"Negative"))))</f>
        <v/>
      </c>
      <c r="G64" s="18"/>
      <c r="H64" s="18"/>
      <c r="I64" s="18"/>
      <c r="J64" s="18"/>
      <c r="K64" s="18"/>
      <c r="L64" s="11" t="str" cm="1">
        <f t="array" ref="L64">_xlfn.IFS(K64="","",K64=F64,"VALIDATED",K64&lt;&gt;F64,"NOT VALIDATED")</f>
        <v/>
      </c>
      <c r="P64" s="1" t="str">
        <f t="shared" si="2"/>
        <v/>
      </c>
      <c r="Q64" s="1" t="s">
        <v>115</v>
      </c>
      <c r="R64" s="1" t="s">
        <v>26</v>
      </c>
      <c r="S64" s="1" t="s">
        <v>27</v>
      </c>
      <c r="T64" s="1" t="s">
        <v>28</v>
      </c>
      <c r="U64" s="1" t="s">
        <v>114</v>
      </c>
      <c r="W64" s="1" t="str">
        <f>IF($N$11="ENTER INITIALS","",IF(V64="","INVALID",IF(V64&lt;33,"VALID","INVALID")))</f>
        <v/>
      </c>
      <c r="X64" s="5" t="e" cm="1">
        <f t="array" ref="X64">_xlfn.IFS(W64="VALID",1,W64="INVALID",0,W64="NO AMP",0)</f>
        <v>#N/A</v>
      </c>
      <c r="Y64" s="10">
        <v>13</v>
      </c>
    </row>
    <row r="65" spans="1:25">
      <c r="A65" s="1">
        <v>4</v>
      </c>
      <c r="B65" s="1">
        <v>64</v>
      </c>
      <c r="C65" s="1" t="s">
        <v>40</v>
      </c>
      <c r="D65" s="17"/>
      <c r="E65" s="14" t="str">
        <f t="shared" si="1"/>
        <v/>
      </c>
      <c r="F65" s="11" t="str" cm="1">
        <f t="array" ref="F65">IF(D65="","",IF($N$11="ENTER INITIALS","",IF(AND(V267&gt;=33,V269&gt;=33),"Inconclusive",_xlfn.IFS(X267+X269=2,"Positive",X266+X267=2,"N1 Rerun",X268+X269=2,"N1 Rerun",X267+X269=1,"Rerun",X266+X268+X267+X269=0,"Rerun",X267+X269=0,"Negative"))))</f>
        <v/>
      </c>
      <c r="G65" s="18"/>
      <c r="H65" s="18"/>
      <c r="I65" s="18"/>
      <c r="J65" s="18"/>
      <c r="K65" s="18"/>
      <c r="L65" s="11" t="str" cm="1">
        <f t="array" ref="L65">_xlfn.IFS(K65="","",K65=F65,"VALIDATED",K65&lt;&gt;F65,"NOT VALIDATED")</f>
        <v/>
      </c>
      <c r="P65" s="1" t="str">
        <f t="shared" si="2"/>
        <v/>
      </c>
      <c r="Q65" s="1" t="s">
        <v>115</v>
      </c>
      <c r="R65" s="1" t="s">
        <v>33</v>
      </c>
      <c r="S65" s="1" t="s">
        <v>34</v>
      </c>
      <c r="T65" s="1" t="s">
        <v>28</v>
      </c>
      <c r="U65" s="1" t="s">
        <v>114</v>
      </c>
      <c r="W65" s="1" t="str">
        <f>IF($N$11="ENTER INITIALS","",IF(V65="","NO",IF(V65&lt;33,"YES","NO")))</f>
        <v/>
      </c>
      <c r="X65" s="5" t="e" cm="1">
        <f t="array" ref="X65">_xlfn.IFS(W65="YES",1,W65="NO",0,W65="NO AMP",0)</f>
        <v>#N/A</v>
      </c>
      <c r="Y65" s="10">
        <v>13</v>
      </c>
    </row>
    <row r="66" spans="1:25">
      <c r="A66" s="1">
        <v>4</v>
      </c>
      <c r="B66" s="1">
        <v>65</v>
      </c>
      <c r="C66" s="1" t="s">
        <v>42</v>
      </c>
      <c r="D66" s="17"/>
      <c r="E66" s="14" t="str">
        <f t="shared" si="1"/>
        <v/>
      </c>
      <c r="F66" s="11" t="str" cm="1">
        <f t="array" ref="F66">IF(D66="","",IF($N$11="ENTER INITIALS","",IF(AND(V271&gt;=33,V273&gt;=33),"Inconclusive",_xlfn.IFS(X271+X273=2,"Positive",X270+X271=2,"N1 Rerun",X272+X273=2,"N1 Rerun",X271+X273=1,"Rerun",X270+X272+X271+X273=0,"Rerun",X271+X273=0,"Negative"))))</f>
        <v/>
      </c>
      <c r="G66" s="18"/>
      <c r="H66" s="18"/>
      <c r="I66" s="18"/>
      <c r="J66" s="18"/>
      <c r="K66" s="18"/>
      <c r="L66" s="11" t="str" cm="1">
        <f t="array" ref="L66">_xlfn.IFS(K66="","",K66=F66,"VALIDATED",K66&lt;&gt;F66,"NOT VALIDATED")</f>
        <v/>
      </c>
      <c r="P66" s="1" t="str">
        <f t="shared" si="2"/>
        <v/>
      </c>
      <c r="Q66" s="1" t="s">
        <v>116</v>
      </c>
      <c r="R66" s="1" t="s">
        <v>26</v>
      </c>
      <c r="S66" s="1" t="s">
        <v>27</v>
      </c>
      <c r="T66" s="1" t="s">
        <v>28</v>
      </c>
      <c r="U66" s="1" t="s">
        <v>117</v>
      </c>
      <c r="W66" s="1" t="str">
        <f>IF($N$11="ENTER INITIALS","",IF(V66="","INVALID",IF(V66&lt;33,"VALID","INVALID")))</f>
        <v/>
      </c>
      <c r="X66" s="5" t="e" cm="1">
        <f t="array" ref="X66">_xlfn.IFS(W66="VALID",1,W66="INVALID",0,W66="NO AMP",0)</f>
        <v>#N/A</v>
      </c>
      <c r="Y66" s="10">
        <v>14</v>
      </c>
    </row>
    <row r="67" spans="1:25">
      <c r="A67" s="1">
        <v>4</v>
      </c>
      <c r="B67" s="1">
        <v>66</v>
      </c>
      <c r="C67" s="1" t="s">
        <v>49</v>
      </c>
      <c r="D67" s="17"/>
      <c r="E67" s="14" t="str">
        <f t="shared" ref="E67:E130" si="3">IF(L67="",_xlfn.XLOOKUP($Z$4 &amp; $Z$4,F67 &amp; G67,$Z$2, _xlfn.XLOOKUP($Z$5 &amp; $Z$5,F67 &amp; G67,$Z$6,F67)),"NO RESULT")</f>
        <v/>
      </c>
      <c r="F67" s="11" t="str" cm="1">
        <f t="array" ref="F67">IF(D67="","",IF($N$11="ENTER INITIALS","",IF(AND(V275&gt;=33,V277&gt;=33),"Inconclusive",_xlfn.IFS(X275+X277=2,"Positive",X274+X275=2,"N1 Rerun",X276+X277=2,"N1 Rerun",X275+X277=1,"Rerun",X274+X276+X275+X277=0,"Rerun",X275+X277=0,"Negative"))))</f>
        <v/>
      </c>
      <c r="G67" s="18"/>
      <c r="H67" s="18"/>
      <c r="I67" s="18"/>
      <c r="J67" s="18"/>
      <c r="K67" s="18"/>
      <c r="L67" s="11" t="str" cm="1">
        <f t="array" ref="L67">_xlfn.IFS(K67="","",K67=F67,"VALIDATED",K67&lt;&gt;F67,"NOT VALIDATED")</f>
        <v/>
      </c>
      <c r="P67" s="1" t="str">
        <f t="shared" si="2"/>
        <v/>
      </c>
      <c r="Q67" s="1" t="s">
        <v>116</v>
      </c>
      <c r="R67" s="1" t="s">
        <v>33</v>
      </c>
      <c r="S67" s="1" t="s">
        <v>34</v>
      </c>
      <c r="T67" s="1" t="s">
        <v>28</v>
      </c>
      <c r="U67" s="1" t="s">
        <v>117</v>
      </c>
      <c r="W67" s="1" t="str">
        <f>IF($N$11="ENTER INITIALS","",IF(V67="","NO",IF(V67&lt;33,"YES","NO")))</f>
        <v/>
      </c>
      <c r="X67" s="5" t="e" cm="1">
        <f t="array" ref="X67">_xlfn.IFS(W67="YES",1,W67="NO",0,W67="NO AMP",0)</f>
        <v>#N/A</v>
      </c>
      <c r="Y67" s="10">
        <v>14</v>
      </c>
    </row>
    <row r="68" spans="1:25">
      <c r="A68" s="1">
        <v>5</v>
      </c>
      <c r="B68" s="1">
        <v>67</v>
      </c>
      <c r="C68" s="1" t="s">
        <v>22</v>
      </c>
      <c r="D68" s="17"/>
      <c r="E68" s="14" t="str">
        <f t="shared" si="3"/>
        <v/>
      </c>
      <c r="F68" s="11" t="str" cm="1">
        <f t="array" ref="F68">IF(D68="","",IF($N$11="ENTER INITIALS","",IF(AND(V279&gt;=33,V281&gt;=33),"Inconclusive",_xlfn.IFS(X279+X281=2,"Positive",X278+X279=2,"N1 Rerun",X280+X281=2,"N1 Rerun",X279+X281=1,"Rerun",X278+X280+X279+X281=0,"Rerun",X279+X281=0,"Negative"))))</f>
        <v/>
      </c>
      <c r="G68" s="18"/>
      <c r="H68" s="18"/>
      <c r="I68" s="18"/>
      <c r="J68" s="18"/>
      <c r="K68" s="18"/>
      <c r="L68" s="11" t="str" cm="1">
        <f t="array" ref="L68">_xlfn.IFS(K68="","",K68=F68,"VALIDATED",K68&lt;&gt;F68,"NOT VALIDATED")</f>
        <v/>
      </c>
      <c r="P68" s="1" t="str">
        <f t="shared" si="2"/>
        <v/>
      </c>
      <c r="Q68" s="1" t="s">
        <v>118</v>
      </c>
      <c r="R68" s="1" t="s">
        <v>26</v>
      </c>
      <c r="S68" s="1" t="s">
        <v>27</v>
      </c>
      <c r="T68" s="1" t="s">
        <v>28</v>
      </c>
      <c r="U68" s="1" t="s">
        <v>117</v>
      </c>
      <c r="W68" s="1" t="str">
        <f>IF($N$11="ENTER INITIALS","",IF(V68="","INVALID",IF(V68&lt;33,"VALID","INVALID")))</f>
        <v/>
      </c>
      <c r="X68" s="5" t="e" cm="1">
        <f t="array" ref="X68">_xlfn.IFS(W68="VALID",1,W68="INVALID",0,W68="NO AMP",0)</f>
        <v>#N/A</v>
      </c>
      <c r="Y68" s="10">
        <v>14</v>
      </c>
    </row>
    <row r="69" spans="1:25">
      <c r="A69" s="1">
        <v>5</v>
      </c>
      <c r="B69" s="1">
        <v>68</v>
      </c>
      <c r="C69" s="1" t="s">
        <v>31</v>
      </c>
      <c r="D69" s="17"/>
      <c r="E69" s="14" t="str">
        <f t="shared" si="3"/>
        <v/>
      </c>
      <c r="F69" s="11" t="str" cm="1">
        <f t="array" ref="F69">IF(D69="","",IF($N$11="ENTER INITIALS","",IF(AND(V283&gt;=33,V285&gt;=33),"Inconclusive",_xlfn.IFS(X283+X285=2,"Positive",X282+X283=2,"N1 Rerun",X284+X285=2,"N1 Rerun",X283+X285=1,"Rerun",X282+X284+X283+X285=0,"Rerun",X283+X285=0,"Negative"))))</f>
        <v/>
      </c>
      <c r="G69" s="18"/>
      <c r="H69" s="18"/>
      <c r="I69" s="18"/>
      <c r="J69" s="18"/>
      <c r="K69" s="18"/>
      <c r="L69" s="11" t="str" cm="1">
        <f t="array" ref="L69">_xlfn.IFS(K69="","",K69=F69,"VALIDATED",K69&lt;&gt;F69,"NOT VALIDATED")</f>
        <v/>
      </c>
      <c r="P69" s="1" t="str">
        <f t="shared" si="2"/>
        <v/>
      </c>
      <c r="Q69" s="1" t="s">
        <v>118</v>
      </c>
      <c r="R69" s="1" t="s">
        <v>33</v>
      </c>
      <c r="S69" s="1" t="s">
        <v>34</v>
      </c>
      <c r="T69" s="1" t="s">
        <v>28</v>
      </c>
      <c r="U69" s="1" t="s">
        <v>117</v>
      </c>
      <c r="W69" s="1" t="str">
        <f>IF($N$11="ENTER INITIALS","",IF(V69="","NO",IF(V69&lt;33,"YES","NO")))</f>
        <v/>
      </c>
      <c r="X69" s="5" t="e" cm="1">
        <f t="array" ref="X69">_xlfn.IFS(W69="YES",1,W69="NO",0,W69="NO AMP",0)</f>
        <v>#N/A</v>
      </c>
      <c r="Y69" s="10">
        <v>14</v>
      </c>
    </row>
    <row r="70" spans="1:25">
      <c r="A70" s="1">
        <v>5</v>
      </c>
      <c r="B70" s="1">
        <v>69</v>
      </c>
      <c r="C70" s="1" t="s">
        <v>36</v>
      </c>
      <c r="D70" s="17"/>
      <c r="E70" s="14" t="str">
        <f t="shared" si="3"/>
        <v/>
      </c>
      <c r="F70" s="11" t="str" cm="1">
        <f t="array" ref="F70">IF(D70="","",IF($N$11="ENTER INITIALS","",IF(AND(V287&gt;=33,V289&gt;=33),"Inconclusive",_xlfn.IFS(X287+X289=2,"Positive",X286+X287=2,"N1 Rerun",X288+X289=2,"N1 Rerun",X287+X289=1,"Rerun",X286+X288+X287+X289=0,"Rerun",X287+X289=0,"Negative"))))</f>
        <v/>
      </c>
      <c r="G70" s="18"/>
      <c r="H70" s="18"/>
      <c r="I70" s="18"/>
      <c r="J70" s="18"/>
      <c r="K70" s="18"/>
      <c r="L70" s="11" t="str" cm="1">
        <f t="array" ref="L70">_xlfn.IFS(K70="","",K70=F70,"VALIDATED",K70&lt;&gt;F70,"NOT VALIDATED")</f>
        <v/>
      </c>
      <c r="P70" s="1" t="str">
        <f t="shared" si="2"/>
        <v/>
      </c>
      <c r="Q70" s="1" t="s">
        <v>119</v>
      </c>
      <c r="R70" s="1" t="s">
        <v>26</v>
      </c>
      <c r="S70" s="1" t="s">
        <v>27</v>
      </c>
      <c r="T70" s="1" t="s">
        <v>28</v>
      </c>
      <c r="U70" s="1" t="s">
        <v>120</v>
      </c>
      <c r="W70" s="1" t="str">
        <f>IF($N$11="ENTER INITIALS","",IF(V70="","INVALID",IF(V70&lt;33,"VALID","INVALID")))</f>
        <v/>
      </c>
      <c r="X70" s="5" t="e" cm="1">
        <f t="array" ref="X70">_xlfn.IFS(W70="VALID",1,W70="INVALID",0,W70="NO AMP",0)</f>
        <v>#N/A</v>
      </c>
      <c r="Y70" s="10">
        <v>15</v>
      </c>
    </row>
    <row r="71" spans="1:25">
      <c r="A71" s="1">
        <v>5</v>
      </c>
      <c r="B71" s="1">
        <v>70</v>
      </c>
      <c r="C71" s="1" t="s">
        <v>40</v>
      </c>
      <c r="D71" s="17"/>
      <c r="E71" s="14" t="str">
        <f t="shared" si="3"/>
        <v/>
      </c>
      <c r="F71" s="11" t="str" cm="1">
        <f t="array" ref="F71">IF(D71="","",IF($N$11="ENTER INITIALS","",IF(AND(V291&gt;=33,V293&gt;=33),"Inconclusive",_xlfn.IFS(X291+X293=2,"Positive",X290+X291=2,"N1 Rerun",X292+X293=2,"N1 Rerun",X291+X293=1,"Rerun",X290+X292+X291+X293=0,"Rerun",X291+X293=0,"Negative"))))</f>
        <v/>
      </c>
      <c r="G71" s="18"/>
      <c r="H71" s="18"/>
      <c r="I71" s="18"/>
      <c r="J71" s="18"/>
      <c r="K71" s="18"/>
      <c r="L71" s="11" t="str" cm="1">
        <f t="array" ref="L71">_xlfn.IFS(K71="","",K71=F71,"VALIDATED",K71&lt;&gt;F71,"NOT VALIDATED")</f>
        <v/>
      </c>
      <c r="P71" s="1" t="str">
        <f t="shared" si="2"/>
        <v/>
      </c>
      <c r="Q71" s="1" t="s">
        <v>119</v>
      </c>
      <c r="R71" s="1" t="s">
        <v>33</v>
      </c>
      <c r="S71" s="1" t="s">
        <v>34</v>
      </c>
      <c r="T71" s="1" t="s">
        <v>28</v>
      </c>
      <c r="U71" s="1" t="s">
        <v>120</v>
      </c>
      <c r="W71" s="1" t="str">
        <f>IF($N$11="ENTER INITIALS","",IF(V71="","NO",IF(V71&lt;33,"YES","NO")))</f>
        <v/>
      </c>
      <c r="X71" s="5" t="e" cm="1">
        <f t="array" ref="X71">_xlfn.IFS(W71="YES",1,W71="NO",0,W71="NO AMP",0)</f>
        <v>#N/A</v>
      </c>
      <c r="Y71" s="10">
        <v>15</v>
      </c>
    </row>
    <row r="72" spans="1:25">
      <c r="A72" s="1">
        <v>5</v>
      </c>
      <c r="B72" s="1">
        <v>71</v>
      </c>
      <c r="C72" s="1" t="s">
        <v>42</v>
      </c>
      <c r="D72" s="17"/>
      <c r="E72" s="14" t="str">
        <f t="shared" si="3"/>
        <v/>
      </c>
      <c r="F72" s="11" t="str" cm="1">
        <f t="array" ref="F72">IF(D72="","",IF($N$11="ENTER INITIALS","",IF(AND(V295&gt;=33,V297&gt;=33),"Inconclusive",_xlfn.IFS(X295+X297=2,"Positive",X294+X295=2,"N1 Rerun",X296+X297=2,"N1 Rerun",X295+X297=1,"Rerun",X294+X296+X295+X297=0,"Rerun",X295+X297=0,"Negative"))))</f>
        <v/>
      </c>
      <c r="G72" s="18"/>
      <c r="H72" s="18"/>
      <c r="I72" s="18"/>
      <c r="J72" s="18"/>
      <c r="K72" s="18"/>
      <c r="L72" s="11" t="str" cm="1">
        <f t="array" ref="L72">_xlfn.IFS(K72="","",K72=F72,"VALIDATED",K72&lt;&gt;F72,"NOT VALIDATED")</f>
        <v/>
      </c>
      <c r="P72" s="1" t="str">
        <f t="shared" si="2"/>
        <v/>
      </c>
      <c r="Q72" s="1" t="s">
        <v>121</v>
      </c>
      <c r="R72" s="1" t="s">
        <v>26</v>
      </c>
      <c r="S72" s="1" t="s">
        <v>27</v>
      </c>
      <c r="T72" s="1" t="s">
        <v>28</v>
      </c>
      <c r="U72" s="1" t="s">
        <v>120</v>
      </c>
      <c r="W72" s="1" t="str">
        <f>IF($N$11="ENTER INITIALS","",IF(V72="","INVALID",IF(V72&lt;33,"VALID","INVALID")))</f>
        <v/>
      </c>
      <c r="X72" s="5" t="e" cm="1">
        <f t="array" ref="X72">_xlfn.IFS(W72="VALID",1,W72="INVALID",0,W72="NO AMP",0)</f>
        <v>#N/A</v>
      </c>
      <c r="Y72" s="10">
        <v>15</v>
      </c>
    </row>
    <row r="73" spans="1:25">
      <c r="A73" s="1">
        <v>5</v>
      </c>
      <c r="B73" s="1">
        <v>72</v>
      </c>
      <c r="C73" s="1" t="s">
        <v>49</v>
      </c>
      <c r="D73" s="17"/>
      <c r="E73" s="14" t="str">
        <f t="shared" si="3"/>
        <v/>
      </c>
      <c r="F73" s="11" t="str" cm="1">
        <f t="array" ref="F73">IF(D73="","",IF($N$11="ENTER INITIALS","",IF(AND(V299&gt;=33,V301&gt;=33),"Inconclusive",_xlfn.IFS(X299+X301=2,"Positive",X298+X299=2,"N1 Rerun",X300+X301=2,"N1 Rerun",X299+X301=1,"Rerun",X298+X300+X299+X301=0,"Rerun",X299+X301=0,"Negative"))))</f>
        <v/>
      </c>
      <c r="G73" s="18"/>
      <c r="H73" s="18"/>
      <c r="I73" s="18"/>
      <c r="J73" s="18"/>
      <c r="K73" s="18"/>
      <c r="L73" s="11" t="str" cm="1">
        <f t="array" ref="L73">_xlfn.IFS(K73="","",K73=F73,"VALIDATED",K73&lt;&gt;F73,"NOT VALIDATED")</f>
        <v/>
      </c>
      <c r="P73" s="1" t="str">
        <f t="shared" si="2"/>
        <v/>
      </c>
      <c r="Q73" s="1" t="s">
        <v>121</v>
      </c>
      <c r="R73" s="1" t="s">
        <v>33</v>
      </c>
      <c r="S73" s="1" t="s">
        <v>34</v>
      </c>
      <c r="T73" s="1" t="s">
        <v>28</v>
      </c>
      <c r="U73" s="1" t="s">
        <v>120</v>
      </c>
      <c r="W73" s="1" t="str">
        <f>IF($N$11="ENTER INITIALS","",IF(V73="","NO",IF(V73&lt;33,"YES","NO")))</f>
        <v/>
      </c>
      <c r="X73" s="5" t="e" cm="1">
        <f t="array" ref="X73">_xlfn.IFS(W73="YES",1,W73="NO",0,W73="NO AMP",0)</f>
        <v>#N/A</v>
      </c>
      <c r="Y73" s="10">
        <v>15</v>
      </c>
    </row>
    <row r="74" spans="1:25">
      <c r="A74" s="1">
        <v>7</v>
      </c>
      <c r="B74" s="1">
        <v>73</v>
      </c>
      <c r="C74" s="1" t="s">
        <v>22</v>
      </c>
      <c r="D74" s="17"/>
      <c r="E74" s="14" t="str">
        <f t="shared" si="3"/>
        <v/>
      </c>
      <c r="F74" s="11" t="str" cm="1">
        <f t="array" ref="F74">IF(D74="","",IF($N$11="ENTER INITIALS","",IF(AND(V303&gt;=33,V305&gt;=33),"Inconclusive",_xlfn.IFS(X303+X305=2,"Positive",X302+X303=2,"N1 Rerun",X304+X305=2,"N1 Rerun",X303+X305=1,"Rerun",X302+X304+X303+X305=0,"Rerun",X303+X305=0,"Negative"))))</f>
        <v/>
      </c>
      <c r="G74" s="18"/>
      <c r="H74" s="18"/>
      <c r="I74" s="18"/>
      <c r="J74" s="18"/>
      <c r="K74" s="18"/>
      <c r="L74" s="11" t="str" cm="1">
        <f t="array" ref="L74">_xlfn.IFS(K74="","",K74=F74,"VALIDATED",K74&lt;&gt;F74,"NOT VALIDATED")</f>
        <v/>
      </c>
      <c r="P74" s="1" t="str">
        <f t="shared" si="2"/>
        <v/>
      </c>
      <c r="Q74" s="1" t="s">
        <v>122</v>
      </c>
      <c r="R74" s="1" t="s">
        <v>26</v>
      </c>
      <c r="S74" s="1" t="s">
        <v>27</v>
      </c>
      <c r="T74" s="1" t="s">
        <v>28</v>
      </c>
      <c r="U74" s="1" t="s">
        <v>123</v>
      </c>
      <c r="W74" s="1" t="str">
        <f>IF($N$11="ENTER INITIALS","",IF(V74="","INVALID",IF(V74&lt;33,"VALID","INVALID")))</f>
        <v/>
      </c>
      <c r="X74" s="5" t="e" cm="1">
        <f t="array" ref="X74">_xlfn.IFS(W74="VALID",1,W74="INVALID",0,W74="NO AMP",0)</f>
        <v>#N/A</v>
      </c>
      <c r="Y74" s="10">
        <v>16</v>
      </c>
    </row>
    <row r="75" spans="1:25">
      <c r="A75" s="1">
        <v>7</v>
      </c>
      <c r="B75" s="1">
        <v>74</v>
      </c>
      <c r="C75" s="1" t="s">
        <v>31</v>
      </c>
      <c r="D75" s="17"/>
      <c r="E75" s="14" t="str">
        <f t="shared" si="3"/>
        <v/>
      </c>
      <c r="F75" s="11" t="str" cm="1">
        <f t="array" ref="F75">IF(D75="","",IF($N$11="ENTER INITIALS","",IF(AND(V307&gt;=33,V309&gt;=33),"Inconclusive",_xlfn.IFS(X307+X309=2,"Positive",X306+X307=2,"N1 Rerun",X308+X309=2,"N1 Rerun",X307+X309=1,"Rerun",X306+X308+X307+X309=0,"Rerun",X307+X309=0,"Negative"))))</f>
        <v/>
      </c>
      <c r="G75" s="18"/>
      <c r="H75" s="18"/>
      <c r="I75" s="18"/>
      <c r="J75" s="18"/>
      <c r="K75" s="18"/>
      <c r="L75" s="11" t="str" cm="1">
        <f t="array" ref="L75">_xlfn.IFS(K75="","",K75=F75,"VALIDATED",K75&lt;&gt;F75,"NOT VALIDATED")</f>
        <v/>
      </c>
      <c r="P75" s="1" t="str">
        <f t="shared" si="2"/>
        <v/>
      </c>
      <c r="Q75" s="1" t="s">
        <v>122</v>
      </c>
      <c r="R75" s="1" t="s">
        <v>33</v>
      </c>
      <c r="S75" s="1" t="s">
        <v>34</v>
      </c>
      <c r="T75" s="1" t="s">
        <v>28</v>
      </c>
      <c r="U75" s="1" t="s">
        <v>123</v>
      </c>
      <c r="W75" s="1" t="str">
        <f>IF($N$11="ENTER INITIALS","",IF(V75="","NO",IF(V75&lt;33,"YES","NO")))</f>
        <v/>
      </c>
      <c r="X75" s="5" t="e" cm="1">
        <f t="array" ref="X75">_xlfn.IFS(W75="YES",1,W75="NO",0,W75="NO AMP",0)</f>
        <v>#N/A</v>
      </c>
      <c r="Y75" s="10">
        <v>16</v>
      </c>
    </row>
    <row r="76" spans="1:25">
      <c r="A76" s="1">
        <v>7</v>
      </c>
      <c r="B76" s="1">
        <v>75</v>
      </c>
      <c r="C76" s="1" t="s">
        <v>36</v>
      </c>
      <c r="D76" s="17"/>
      <c r="E76" s="14" t="str">
        <f t="shared" si="3"/>
        <v/>
      </c>
      <c r="F76" s="11" t="str" cm="1">
        <f t="array" ref="F76">IF(D76="","",IF($N$11="ENTER INITIALS","",IF(AND(V311&gt;=33,V313&gt;=33),"Inconclusive",_xlfn.IFS(X311+X313=2,"Positive",X310+X311=2,"N1 Rerun",X312+X313=2,"N1 Rerun",X311+X313=1,"Rerun",X310+X312+X311+X313=0,"Rerun",X311+X313=0,"Negative"))))</f>
        <v/>
      </c>
      <c r="G76" s="18"/>
      <c r="H76" s="18"/>
      <c r="I76" s="18"/>
      <c r="J76" s="18"/>
      <c r="K76" s="18"/>
      <c r="L76" s="11" t="str" cm="1">
        <f t="array" ref="L76">_xlfn.IFS(K76="","",K76=F76,"VALIDATED",K76&lt;&gt;F76,"NOT VALIDATED")</f>
        <v/>
      </c>
      <c r="P76" s="1" t="str">
        <f t="shared" si="2"/>
        <v/>
      </c>
      <c r="Q76" s="1" t="s">
        <v>124</v>
      </c>
      <c r="R76" s="1" t="s">
        <v>26</v>
      </c>
      <c r="S76" s="1" t="s">
        <v>27</v>
      </c>
      <c r="T76" s="1" t="s">
        <v>28</v>
      </c>
      <c r="U76" s="1" t="s">
        <v>123</v>
      </c>
      <c r="W76" s="1" t="str">
        <f>IF($N$11="ENTER INITIALS","",IF(V76="","INVALID",IF(V76&lt;33,"VALID","INVALID")))</f>
        <v/>
      </c>
      <c r="X76" s="5" t="e" cm="1">
        <f t="array" ref="X76">_xlfn.IFS(W76="VALID",1,W76="INVALID",0,W76="NO AMP",0)</f>
        <v>#N/A</v>
      </c>
      <c r="Y76" s="10">
        <v>16</v>
      </c>
    </row>
    <row r="77" spans="1:25">
      <c r="A77" s="1">
        <v>7</v>
      </c>
      <c r="B77" s="1">
        <v>76</v>
      </c>
      <c r="C77" s="1" t="s">
        <v>40</v>
      </c>
      <c r="D77" s="17"/>
      <c r="E77" s="14" t="str">
        <f t="shared" si="3"/>
        <v/>
      </c>
      <c r="F77" s="11" t="str" cm="1">
        <f t="array" ref="F77">IF(D77="","",IF($N$11="ENTER INITIALS","",IF(AND(V315&gt;=33,V317&gt;=33),"Inconclusive",_xlfn.IFS(X315+X317=2,"Positive",X314+X315=2,"N1 Rerun",X316+X317=2,"N1 Rerun",X315+X317=1,"Rerun",X314+X316+X315+X317=0,"Rerun",X315+X317=0,"Negative"))))</f>
        <v/>
      </c>
      <c r="G77" s="18"/>
      <c r="H77" s="18"/>
      <c r="I77" s="18"/>
      <c r="J77" s="18"/>
      <c r="K77" s="18"/>
      <c r="L77" s="11" t="str" cm="1">
        <f t="array" ref="L77">_xlfn.IFS(K77="","",K77=F77,"VALIDATED",K77&lt;&gt;F77,"NOT VALIDATED")</f>
        <v/>
      </c>
      <c r="P77" s="1" t="str">
        <f t="shared" si="2"/>
        <v/>
      </c>
      <c r="Q77" s="1" t="s">
        <v>124</v>
      </c>
      <c r="R77" s="1" t="s">
        <v>33</v>
      </c>
      <c r="S77" s="1" t="s">
        <v>34</v>
      </c>
      <c r="T77" s="1" t="s">
        <v>28</v>
      </c>
      <c r="U77" s="1" t="s">
        <v>123</v>
      </c>
      <c r="W77" s="1" t="str">
        <f>IF($N$11="ENTER INITIALS","",IF(V77="","NO",IF(V77&lt;33,"YES","NO")))</f>
        <v/>
      </c>
      <c r="X77" s="5" t="e" cm="1">
        <f t="array" ref="X77">_xlfn.IFS(W77="YES",1,W77="NO",0,W77="NO AMP",0)</f>
        <v>#N/A</v>
      </c>
      <c r="Y77" s="10">
        <v>16</v>
      </c>
    </row>
    <row r="78" spans="1:25">
      <c r="A78" s="1">
        <v>7</v>
      </c>
      <c r="B78" s="1">
        <v>77</v>
      </c>
      <c r="C78" s="1" t="s">
        <v>42</v>
      </c>
      <c r="D78" s="17"/>
      <c r="E78" s="14" t="str">
        <f t="shared" si="3"/>
        <v/>
      </c>
      <c r="F78" s="11" t="str" cm="1">
        <f t="array" ref="F78">IF(D78="","",IF($N$11="ENTER INITIALS","",IF(AND(V319&gt;=33,V321&gt;=33),"Inconclusive",_xlfn.IFS(X319+X321=2,"Positive",X318+X319=2,"N1 Rerun",X320+X321=2,"N1 Rerun",X319+X321=1,"Rerun",X318+X320+X319+X321=0,"Rerun",X319+X321=0,"Negative"))))</f>
        <v/>
      </c>
      <c r="G78" s="18"/>
      <c r="H78" s="18"/>
      <c r="I78" s="18"/>
      <c r="J78" s="18"/>
      <c r="K78" s="18"/>
      <c r="L78" s="11" t="str" cm="1">
        <f t="array" ref="L78">_xlfn.IFS(K78="","",K78=F78,"VALIDATED",K78&lt;&gt;F78,"NOT VALIDATED")</f>
        <v/>
      </c>
      <c r="P78" s="1" t="str">
        <f t="shared" si="2"/>
        <v/>
      </c>
      <c r="Q78" s="1" t="s">
        <v>125</v>
      </c>
      <c r="R78" s="1" t="s">
        <v>26</v>
      </c>
      <c r="S78" s="1" t="s">
        <v>27</v>
      </c>
      <c r="T78" s="1" t="s">
        <v>28</v>
      </c>
      <c r="U78" s="1" t="s">
        <v>126</v>
      </c>
      <c r="W78" s="1" t="str">
        <f>IF($N$11="ENTER INITIALS","",IF(V78="","INVALID",IF(V78&lt;33,"VALID","INVALID")))</f>
        <v/>
      </c>
      <c r="X78" s="5" t="e" cm="1">
        <f t="array" ref="X78">_xlfn.IFS(W78="VALID",1,W78="INVALID",0,W78="NO AMP",0)</f>
        <v>#N/A</v>
      </c>
      <c r="Y78" s="10">
        <v>17</v>
      </c>
    </row>
    <row r="79" spans="1:25">
      <c r="A79" s="1">
        <v>7</v>
      </c>
      <c r="B79" s="1">
        <v>78</v>
      </c>
      <c r="C79" s="1" t="s">
        <v>49</v>
      </c>
      <c r="D79" s="17"/>
      <c r="E79" s="14" t="str">
        <f t="shared" si="3"/>
        <v/>
      </c>
      <c r="F79" s="11" t="str" cm="1">
        <f t="array" ref="F79">IF(D79="","",IF($N$11="ENTER INITIALS","",IF(AND(V323&gt;=33,V325&gt;=33),"Inconclusive",_xlfn.IFS(X323+X325=2,"Positive",X322+X323=2,"N1 Rerun",X324+X325=2,"N1 Rerun",X323+X325=1,"Rerun",X322+X324+X323+X325=0,"Rerun",X323+X325=0,"Negative"))))</f>
        <v/>
      </c>
      <c r="G79" s="18"/>
      <c r="H79" s="18"/>
      <c r="I79" s="18"/>
      <c r="J79" s="18"/>
      <c r="K79" s="18"/>
      <c r="L79" s="11" t="str" cm="1">
        <f t="array" ref="L79">_xlfn.IFS(K79="","",K79=F79,"VALIDATED",K79&lt;&gt;F79,"NOT VALIDATED")</f>
        <v/>
      </c>
      <c r="P79" s="1" t="str">
        <f t="shared" ref="P79:P142" si="4">IF(VLOOKUP(Y79,$B$2:$D$190,3,FALSE)="","",VLOOKUP(Y79,$B$2:$D$190,3,FALSE))</f>
        <v/>
      </c>
      <c r="Q79" s="1" t="s">
        <v>125</v>
      </c>
      <c r="R79" s="1" t="s">
        <v>33</v>
      </c>
      <c r="S79" s="1" t="s">
        <v>34</v>
      </c>
      <c r="T79" s="1" t="s">
        <v>28</v>
      </c>
      <c r="U79" s="1" t="s">
        <v>126</v>
      </c>
      <c r="W79" s="1" t="str">
        <f>IF($N$11="ENTER INITIALS","",IF(V79="","NO",IF(V79&lt;33,"YES","NO")))</f>
        <v/>
      </c>
      <c r="X79" s="5" t="e" cm="1">
        <f t="array" ref="X79">_xlfn.IFS(W79="YES",1,W79="NO",0,W79="NO AMP",0)</f>
        <v>#N/A</v>
      </c>
      <c r="Y79" s="10">
        <v>17</v>
      </c>
    </row>
    <row r="80" spans="1:25">
      <c r="A80" s="1">
        <v>8</v>
      </c>
      <c r="B80" s="1">
        <v>79</v>
      </c>
      <c r="C80" s="1" t="s">
        <v>22</v>
      </c>
      <c r="D80" s="17"/>
      <c r="E80" s="14" t="str">
        <f t="shared" si="3"/>
        <v/>
      </c>
      <c r="F80" s="11" t="str" cm="1">
        <f t="array" ref="F80">IF(D80="","",IF($N$11="ENTER INITIALS","",IF(AND(V327&gt;=33,V329&gt;=33),"Inconclusive",_xlfn.IFS(X327+X329=2,"Positive",X326+X327=2,"N1 Rerun",X328+X329=2,"N1 Rerun",X327+X329=1,"Rerun",X326+X328+X327+X329=0,"Rerun",X327+X329=0,"Negative"))))</f>
        <v/>
      </c>
      <c r="G80" s="18"/>
      <c r="H80" s="18"/>
      <c r="I80" s="18"/>
      <c r="J80" s="18"/>
      <c r="K80" s="18"/>
      <c r="L80" s="11" t="str" cm="1">
        <f t="array" ref="L80">_xlfn.IFS(K80="","",K80=F80,"VALIDATED",K80&lt;&gt;F80,"NOT VALIDATED")</f>
        <v/>
      </c>
      <c r="P80" s="1" t="str">
        <f t="shared" si="4"/>
        <v/>
      </c>
      <c r="Q80" s="1" t="s">
        <v>127</v>
      </c>
      <c r="R80" s="1" t="s">
        <v>26</v>
      </c>
      <c r="S80" s="1" t="s">
        <v>27</v>
      </c>
      <c r="T80" s="1" t="s">
        <v>28</v>
      </c>
      <c r="U80" s="1" t="s">
        <v>126</v>
      </c>
      <c r="W80" s="1" t="str">
        <f>IF($N$11="ENTER INITIALS","",IF(V80="","INVALID",IF(V80&lt;33,"VALID","INVALID")))</f>
        <v/>
      </c>
      <c r="X80" s="5" t="e" cm="1">
        <f t="array" ref="X80">_xlfn.IFS(W80="VALID",1,W80="INVALID",0,W80="NO AMP",0)</f>
        <v>#N/A</v>
      </c>
      <c r="Y80" s="10">
        <v>17</v>
      </c>
    </row>
    <row r="81" spans="1:25">
      <c r="A81" s="1">
        <v>8</v>
      </c>
      <c r="B81" s="1">
        <v>80</v>
      </c>
      <c r="C81" s="1" t="s">
        <v>31</v>
      </c>
      <c r="D81" s="17"/>
      <c r="E81" s="14" t="str">
        <f t="shared" si="3"/>
        <v/>
      </c>
      <c r="F81" s="11" t="str" cm="1">
        <f t="array" ref="F81">IF(D81="","",IF($N$11="ENTER INITIALS","",IF(AND(V331&gt;=33,V333&gt;=33),"Inconclusive",_xlfn.IFS(X331+X333=2,"Positive",X330+X331=2,"N1 Rerun",X332+X333=2,"N1 Rerun",X331+X333=1,"Rerun",X330+X332+X331+X333=0,"Rerun",X331+X333=0,"Negative"))))</f>
        <v/>
      </c>
      <c r="G81" s="18"/>
      <c r="H81" s="18"/>
      <c r="I81" s="18"/>
      <c r="J81" s="18"/>
      <c r="K81" s="18"/>
      <c r="L81" s="11" t="str" cm="1">
        <f t="array" ref="L81">_xlfn.IFS(K81="","",K81=F81,"VALIDATED",K81&lt;&gt;F81,"NOT VALIDATED")</f>
        <v/>
      </c>
      <c r="P81" s="1" t="str">
        <f t="shared" si="4"/>
        <v/>
      </c>
      <c r="Q81" s="1" t="s">
        <v>127</v>
      </c>
      <c r="R81" s="1" t="s">
        <v>33</v>
      </c>
      <c r="S81" s="1" t="s">
        <v>34</v>
      </c>
      <c r="T81" s="1" t="s">
        <v>28</v>
      </c>
      <c r="U81" s="1" t="s">
        <v>126</v>
      </c>
      <c r="W81" s="1" t="str">
        <f>IF($N$11="ENTER INITIALS","",IF(V81="","NO",IF(V81&lt;33,"YES","NO")))</f>
        <v/>
      </c>
      <c r="X81" s="5" t="e" cm="1">
        <f t="array" ref="X81">_xlfn.IFS(W81="YES",1,W81="NO",0,W81="NO AMP",0)</f>
        <v>#N/A</v>
      </c>
      <c r="Y81" s="10">
        <v>17</v>
      </c>
    </row>
    <row r="82" spans="1:25">
      <c r="A82" s="1">
        <v>8</v>
      </c>
      <c r="B82" s="1">
        <v>81</v>
      </c>
      <c r="C82" s="1" t="s">
        <v>36</v>
      </c>
      <c r="D82" s="17"/>
      <c r="E82" s="14" t="str">
        <f t="shared" si="3"/>
        <v/>
      </c>
      <c r="F82" s="11" t="str" cm="1">
        <f t="array" ref="F82">IF(D82="","",IF($N$11="ENTER INITIALS","",IF(AND(V335&gt;=33,V337&gt;=33),"Inconclusive",_xlfn.IFS(X335+X337=2,"Positive",X334+X335=2,"N1 Rerun",X336+X337=2,"N1 Rerun",X335+X337=1,"Rerun",X334+X336+X335+X337=0,"Rerun",X335+X337=0,"Negative"))))</f>
        <v/>
      </c>
      <c r="G82" s="18"/>
      <c r="H82" s="18"/>
      <c r="I82" s="18"/>
      <c r="J82" s="18"/>
      <c r="K82" s="18"/>
      <c r="L82" s="11" t="str" cm="1">
        <f t="array" ref="L82">_xlfn.IFS(K82="","",K82=F82,"VALIDATED",K82&lt;&gt;F82,"NOT VALIDATED")</f>
        <v/>
      </c>
      <c r="P82" s="1" t="str">
        <f t="shared" si="4"/>
        <v/>
      </c>
      <c r="Q82" s="1" t="s">
        <v>128</v>
      </c>
      <c r="R82" s="1" t="s">
        <v>26</v>
      </c>
      <c r="S82" s="1" t="s">
        <v>27</v>
      </c>
      <c r="T82" s="1" t="s">
        <v>28</v>
      </c>
      <c r="U82" s="1" t="s">
        <v>129</v>
      </c>
      <c r="W82" s="1" t="str">
        <f>IF($N$11="ENTER INITIALS","",IF(V82="","INVALID",IF(V82&lt;33,"VALID","INVALID")))</f>
        <v/>
      </c>
      <c r="X82" s="5" t="e" cm="1">
        <f t="array" ref="X82">_xlfn.IFS(W82="VALID",1,W82="INVALID",0,W82="NO AMP",0)</f>
        <v>#N/A</v>
      </c>
      <c r="Y82" s="10">
        <v>18</v>
      </c>
    </row>
    <row r="83" spans="1:25">
      <c r="A83" s="1">
        <v>8</v>
      </c>
      <c r="B83" s="1">
        <v>82</v>
      </c>
      <c r="C83" s="1" t="s">
        <v>40</v>
      </c>
      <c r="D83" s="17"/>
      <c r="E83" s="14" t="str">
        <f t="shared" si="3"/>
        <v/>
      </c>
      <c r="F83" s="11" t="str" cm="1">
        <f t="array" ref="F83">IF(D83="","",IF($N$11="ENTER INITIALS","",IF(AND(V339&gt;=33,V341&gt;=33),"Inconclusive",_xlfn.IFS(X339+X341=2,"Positive",X338+X339=2,"N1 Rerun",X340+X341=2,"N1 Rerun",X339+X341=1,"Rerun",X338+X340+X339+X341=0,"Rerun",X339+X341=0,"Negative"))))</f>
        <v/>
      </c>
      <c r="G83" s="18"/>
      <c r="H83" s="18"/>
      <c r="I83" s="18"/>
      <c r="J83" s="18"/>
      <c r="K83" s="18"/>
      <c r="L83" s="11" t="str" cm="1">
        <f t="array" ref="L83">_xlfn.IFS(K83="","",K83=F83,"VALIDATED",K83&lt;&gt;F83,"NOT VALIDATED")</f>
        <v/>
      </c>
      <c r="P83" s="1" t="str">
        <f t="shared" si="4"/>
        <v/>
      </c>
      <c r="Q83" s="1" t="s">
        <v>128</v>
      </c>
      <c r="R83" s="1" t="s">
        <v>33</v>
      </c>
      <c r="S83" s="1" t="s">
        <v>34</v>
      </c>
      <c r="T83" s="1" t="s">
        <v>28</v>
      </c>
      <c r="U83" s="1" t="s">
        <v>129</v>
      </c>
      <c r="W83" s="1" t="str">
        <f>IF($N$11="ENTER INITIALS","",IF(V83="","NO",IF(V83&lt;33,"YES","NO")))</f>
        <v/>
      </c>
      <c r="X83" s="5" t="e" cm="1">
        <f t="array" ref="X83">_xlfn.IFS(W83="YES",1,W83="NO",0,W83="NO AMP",0)</f>
        <v>#N/A</v>
      </c>
      <c r="Y83" s="10">
        <v>18</v>
      </c>
    </row>
    <row r="84" spans="1:25">
      <c r="A84" s="1">
        <v>8</v>
      </c>
      <c r="B84" s="1">
        <v>83</v>
      </c>
      <c r="C84" s="1" t="s">
        <v>42</v>
      </c>
      <c r="D84" s="17"/>
      <c r="E84" s="14" t="str">
        <f t="shared" si="3"/>
        <v/>
      </c>
      <c r="F84" s="11" t="str" cm="1">
        <f t="array" ref="F84">IF(D84="","",IF($N$11="ENTER INITIALS","",IF(AND(V343&gt;=33,V345&gt;=33),"Inconclusive",_xlfn.IFS(X343+X345=2,"Positive",X342+X343=2,"N1 Rerun",X344+X345=2,"N1 Rerun",X343+X345=1,"Rerun",X342+X344+X343+X345=0,"Rerun",X343+X345=0,"Negative"))))</f>
        <v/>
      </c>
      <c r="G84" s="18"/>
      <c r="H84" s="18"/>
      <c r="I84" s="18"/>
      <c r="J84" s="18"/>
      <c r="K84" s="18"/>
      <c r="L84" s="11" t="str" cm="1">
        <f t="array" ref="L84">_xlfn.IFS(K84="","",K84=F84,"VALIDATED",K84&lt;&gt;F84,"NOT VALIDATED")</f>
        <v/>
      </c>
      <c r="P84" s="1" t="str">
        <f t="shared" si="4"/>
        <v/>
      </c>
      <c r="Q84" s="1" t="s">
        <v>130</v>
      </c>
      <c r="R84" s="1" t="s">
        <v>26</v>
      </c>
      <c r="S84" s="1" t="s">
        <v>27</v>
      </c>
      <c r="T84" s="1" t="s">
        <v>28</v>
      </c>
      <c r="U84" s="1" t="s">
        <v>129</v>
      </c>
      <c r="W84" s="1" t="str">
        <f>IF($N$11="ENTER INITIALS","",IF(V84="","INVALID",IF(V84&lt;33,"VALID","INVALID")))</f>
        <v/>
      </c>
      <c r="X84" s="5" t="e" cm="1">
        <f t="array" ref="X84">_xlfn.IFS(W84="VALID",1,W84="INVALID",0,W84="NO AMP",0)</f>
        <v>#N/A</v>
      </c>
      <c r="Y84" s="10">
        <v>18</v>
      </c>
    </row>
    <row r="85" spans="1:25">
      <c r="A85" s="1">
        <v>8</v>
      </c>
      <c r="B85" s="1">
        <v>84</v>
      </c>
      <c r="C85" s="1" t="s">
        <v>49</v>
      </c>
      <c r="D85" s="17"/>
      <c r="E85" s="14" t="str">
        <f t="shared" si="3"/>
        <v/>
      </c>
      <c r="F85" s="11" t="str" cm="1">
        <f t="array" ref="F85">IF(D85="","",IF($N$11="ENTER INITIALS","",IF(AND(V347&gt;=33,V349&gt;=33),"Inconclusive",_xlfn.IFS(X347+X349=2,"Positive",X346+X347=2,"N1 Rerun",X348+X349=2,"N1 Rerun",X347+X349=1,"Rerun",X346+X348+X347+X349=0,"Rerun",X347+X349=0,"Negative"))))</f>
        <v/>
      </c>
      <c r="G85" s="18"/>
      <c r="H85" s="18"/>
      <c r="I85" s="18"/>
      <c r="J85" s="18"/>
      <c r="K85" s="18"/>
      <c r="L85" s="11" t="str" cm="1">
        <f t="array" ref="L85">_xlfn.IFS(K85="","",K85=F85,"VALIDATED",K85&lt;&gt;F85,"NOT VALIDATED")</f>
        <v/>
      </c>
      <c r="P85" s="1" t="str">
        <f t="shared" si="4"/>
        <v/>
      </c>
      <c r="Q85" s="1" t="s">
        <v>130</v>
      </c>
      <c r="R85" s="1" t="s">
        <v>33</v>
      </c>
      <c r="S85" s="1" t="s">
        <v>34</v>
      </c>
      <c r="T85" s="1" t="s">
        <v>28</v>
      </c>
      <c r="U85" s="1" t="s">
        <v>129</v>
      </c>
      <c r="W85" s="1" t="str">
        <f>IF($N$11="ENTER INITIALS","",IF(V85="","NO",IF(V85&lt;33,"YES","NO")))</f>
        <v/>
      </c>
      <c r="X85" s="5" t="e" cm="1">
        <f t="array" ref="X85">_xlfn.IFS(W85="YES",1,W85="NO",0,W85="NO AMP",0)</f>
        <v>#N/A</v>
      </c>
      <c r="Y85" s="10">
        <v>18</v>
      </c>
    </row>
    <row r="86" spans="1:25">
      <c r="A86" s="1">
        <v>10</v>
      </c>
      <c r="B86" s="1">
        <v>85</v>
      </c>
      <c r="C86" s="1" t="s">
        <v>22</v>
      </c>
      <c r="D86" s="17"/>
      <c r="E86" s="14" t="str">
        <f t="shared" si="3"/>
        <v/>
      </c>
      <c r="F86" s="11" t="str" cm="1">
        <f t="array" ref="F86">IF(D86="","",IF($N$11="ENTER INITIALS","",IF(AND(V351&gt;=33,V353&gt;=33),"Inconclusive",_xlfn.IFS(X351+X353=2,"Positive",X350+X351=2,"N1 Rerun",X352+X353=2,"N1 Rerun",X351+X353=1,"Rerun",X350+X352+X351+X353=0,"Rerun",X351+X353=0,"Negative"))))</f>
        <v/>
      </c>
      <c r="G86" s="18"/>
      <c r="H86" s="18"/>
      <c r="I86" s="18"/>
      <c r="J86" s="18"/>
      <c r="K86" s="18"/>
      <c r="L86" s="11" t="str" cm="1">
        <f t="array" ref="L86">_xlfn.IFS(K86="","",K86=F86,"VALIDATED",K86&lt;&gt;F86,"NOT VALIDATED")</f>
        <v/>
      </c>
      <c r="P86" s="1" t="str">
        <f t="shared" si="4"/>
        <v/>
      </c>
      <c r="Q86" s="1" t="s">
        <v>131</v>
      </c>
      <c r="R86" s="1" t="s">
        <v>26</v>
      </c>
      <c r="S86" s="1" t="s">
        <v>27</v>
      </c>
      <c r="T86" s="1" t="s">
        <v>28</v>
      </c>
      <c r="U86" s="1" t="s">
        <v>132</v>
      </c>
      <c r="W86" s="1" t="str">
        <f>IF($N$11="ENTER INITIALS","",IF(V86="","INVALID",IF(V86&lt;33,"VALID","INVALID")))</f>
        <v/>
      </c>
      <c r="X86" s="5" t="e" cm="1">
        <f t="array" ref="X86">_xlfn.IFS(W86="VALID",1,W86="INVALID",0,W86="NO AMP",0)</f>
        <v>#N/A</v>
      </c>
      <c r="Y86" s="10">
        <v>19</v>
      </c>
    </row>
    <row r="87" spans="1:25">
      <c r="A87" s="1">
        <v>10</v>
      </c>
      <c r="B87" s="1">
        <v>86</v>
      </c>
      <c r="C87" s="1" t="s">
        <v>31</v>
      </c>
      <c r="D87" s="17"/>
      <c r="E87" s="14" t="str">
        <f t="shared" si="3"/>
        <v/>
      </c>
      <c r="F87" s="11" t="str" cm="1">
        <f t="array" ref="F87">IF(D87="","",IF($N$11="ENTER INITIALS","",IF(AND(V355&gt;=33,V357&gt;=33),"Inconclusive",_xlfn.IFS(X355+X357=2,"Positive",X354+X355=2,"N1 Rerun",X356+X357=2,"N1 Rerun",X355+X357=1,"Rerun",X354+X356+X355+X357=0,"Rerun",X355+X357=0,"Negative"))))</f>
        <v/>
      </c>
      <c r="G87" s="18"/>
      <c r="H87" s="18"/>
      <c r="I87" s="18"/>
      <c r="J87" s="18"/>
      <c r="K87" s="18"/>
      <c r="L87" s="11" t="str" cm="1">
        <f t="array" ref="L87">_xlfn.IFS(K87="","",K87=F87,"VALIDATED",K87&lt;&gt;F87,"NOT VALIDATED")</f>
        <v/>
      </c>
      <c r="P87" s="1" t="str">
        <f t="shared" si="4"/>
        <v/>
      </c>
      <c r="Q87" s="1" t="s">
        <v>131</v>
      </c>
      <c r="R87" s="1" t="s">
        <v>33</v>
      </c>
      <c r="S87" s="1" t="s">
        <v>34</v>
      </c>
      <c r="T87" s="1" t="s">
        <v>28</v>
      </c>
      <c r="U87" s="1" t="s">
        <v>132</v>
      </c>
      <c r="W87" s="1" t="str">
        <f>IF($N$11="ENTER INITIALS","",IF(V87="","NO",IF(V87&lt;33,"YES","NO")))</f>
        <v/>
      </c>
      <c r="X87" s="5" t="e" cm="1">
        <f t="array" ref="X87">_xlfn.IFS(W87="YES",1,W87="NO",0,W87="NO AMP",0)</f>
        <v>#N/A</v>
      </c>
      <c r="Y87" s="10">
        <v>19</v>
      </c>
    </row>
    <row r="88" spans="1:25">
      <c r="A88" s="1">
        <v>10</v>
      </c>
      <c r="B88" s="1">
        <v>87</v>
      </c>
      <c r="C88" s="1" t="s">
        <v>36</v>
      </c>
      <c r="D88" s="17"/>
      <c r="E88" s="14" t="str">
        <f t="shared" si="3"/>
        <v/>
      </c>
      <c r="F88" s="11" t="str" cm="1">
        <f t="array" ref="F88">IF(D88="","",IF($N$11="ENTER INITIALS","",IF(AND(V359&gt;=33,V361&gt;=33),"Inconclusive",_xlfn.IFS(X359+X361=2,"Positive",X358+X359=2,"N1 Rerun",X360+X361=2,"N1 Rerun",X359+X361=1,"Rerun",X358+X360+X359+X361=0,"Rerun",X359+X361=0,"Negative"))))</f>
        <v/>
      </c>
      <c r="G88" s="18"/>
      <c r="H88" s="18"/>
      <c r="I88" s="18"/>
      <c r="J88" s="18"/>
      <c r="K88" s="18"/>
      <c r="L88" s="11" t="str" cm="1">
        <f t="array" ref="L88">_xlfn.IFS(K88="","",K88=F88,"VALIDATED",K88&lt;&gt;F88,"NOT VALIDATED")</f>
        <v/>
      </c>
      <c r="P88" s="1" t="str">
        <f t="shared" si="4"/>
        <v/>
      </c>
      <c r="Q88" s="1" t="s">
        <v>133</v>
      </c>
      <c r="R88" s="1" t="s">
        <v>26</v>
      </c>
      <c r="S88" s="1" t="s">
        <v>27</v>
      </c>
      <c r="T88" s="1" t="s">
        <v>28</v>
      </c>
      <c r="U88" s="1" t="s">
        <v>132</v>
      </c>
      <c r="W88" s="1" t="str">
        <f>IF($N$11="ENTER INITIALS","",IF(V88="","INVALID",IF(V88&lt;33,"VALID","INVALID")))</f>
        <v/>
      </c>
      <c r="X88" s="5" t="e" cm="1">
        <f t="array" ref="X88">_xlfn.IFS(W88="VALID",1,W88="INVALID",0,W88="NO AMP",0)</f>
        <v>#N/A</v>
      </c>
      <c r="Y88" s="10">
        <v>19</v>
      </c>
    </row>
    <row r="89" spans="1:25">
      <c r="A89" s="1">
        <v>10</v>
      </c>
      <c r="B89" s="1">
        <v>88</v>
      </c>
      <c r="C89" s="1" t="s">
        <v>40</v>
      </c>
      <c r="D89" s="17"/>
      <c r="E89" s="14" t="str">
        <f t="shared" si="3"/>
        <v/>
      </c>
      <c r="F89" s="11" t="str" cm="1">
        <f t="array" ref="F89">IF(D89="","",IF($N$11="ENTER INITIALS","",IF(AND(V363&gt;=33,V365&gt;=33),"Inconclusive",_xlfn.IFS(X363+X365=2,"Positive",X362+X363=2,"N1 Rerun",X364+X365=2,"N1 Rerun",X363+X365=1,"Rerun",X362+X364+X363+X365=0,"Rerun",X363+X365=0,"Negative"))))</f>
        <v/>
      </c>
      <c r="G89" s="18"/>
      <c r="H89" s="18"/>
      <c r="I89" s="18"/>
      <c r="J89" s="18"/>
      <c r="K89" s="18"/>
      <c r="L89" s="11" t="str" cm="1">
        <f t="array" ref="L89">_xlfn.IFS(K89="","",K89=F89,"VALIDATED",K89&lt;&gt;F89,"NOT VALIDATED")</f>
        <v/>
      </c>
      <c r="P89" s="1" t="str">
        <f t="shared" si="4"/>
        <v/>
      </c>
      <c r="Q89" s="1" t="s">
        <v>133</v>
      </c>
      <c r="R89" s="1" t="s">
        <v>33</v>
      </c>
      <c r="S89" s="1" t="s">
        <v>34</v>
      </c>
      <c r="T89" s="1" t="s">
        <v>28</v>
      </c>
      <c r="U89" s="1" t="s">
        <v>132</v>
      </c>
      <c r="W89" s="1" t="str">
        <f>IF($N$11="ENTER INITIALS","",IF(V89="","NO",IF(V89&lt;33,"YES","NO")))</f>
        <v/>
      </c>
      <c r="X89" s="5" t="e" cm="1">
        <f t="array" ref="X89">_xlfn.IFS(W89="YES",1,W89="NO",0,W89="NO AMP",0)</f>
        <v>#N/A</v>
      </c>
      <c r="Y89" s="10">
        <v>19</v>
      </c>
    </row>
    <row r="90" spans="1:25">
      <c r="A90" s="1">
        <v>10</v>
      </c>
      <c r="B90" s="1">
        <v>89</v>
      </c>
      <c r="C90" s="1" t="s">
        <v>42</v>
      </c>
      <c r="D90" s="17"/>
      <c r="E90" s="14" t="str">
        <f t="shared" si="3"/>
        <v/>
      </c>
      <c r="F90" s="11" t="str" cm="1">
        <f t="array" ref="F90">IF(D90="","",IF($N$11="ENTER INITIALS","",IF(AND(V367&gt;=33,V369&gt;=33),"Inconclusive",_xlfn.IFS(X367+X369=2,"Positive",X366+X367=2,"N1 Rerun",X368+X369=2,"N1 Rerun",X367+X369=1,"Rerun",X366+X368+X367+X369=0,"Rerun",X367+X369=0,"Negative"))))</f>
        <v/>
      </c>
      <c r="G90" s="18"/>
      <c r="H90" s="18"/>
      <c r="I90" s="18"/>
      <c r="J90" s="18"/>
      <c r="K90" s="18"/>
      <c r="L90" s="11" t="str" cm="1">
        <f t="array" ref="L90">_xlfn.IFS(K90="","",K90=F90,"VALIDATED",K90&lt;&gt;F90,"NOT VALIDATED")</f>
        <v/>
      </c>
      <c r="P90" s="1" t="str">
        <f t="shared" si="4"/>
        <v/>
      </c>
      <c r="Q90" s="1" t="s">
        <v>134</v>
      </c>
      <c r="R90" s="1" t="s">
        <v>26</v>
      </c>
      <c r="S90" s="1" t="s">
        <v>27</v>
      </c>
      <c r="T90" s="1" t="s">
        <v>28</v>
      </c>
      <c r="U90" s="1" t="s">
        <v>135</v>
      </c>
      <c r="W90" s="1" t="str">
        <f>IF($N$11="ENTER INITIALS","",IF(V90="","INVALID",IF(V90&lt;33,"VALID","INVALID")))</f>
        <v/>
      </c>
      <c r="X90" s="5" t="e" cm="1">
        <f t="array" ref="X90">_xlfn.IFS(W90="VALID",1,W90="INVALID",0,W90="NO AMP",0)</f>
        <v>#N/A</v>
      </c>
      <c r="Y90" s="10">
        <v>20</v>
      </c>
    </row>
    <row r="91" spans="1:25">
      <c r="A91" s="1">
        <v>10</v>
      </c>
      <c r="B91" s="1">
        <v>90</v>
      </c>
      <c r="C91" s="1" t="s">
        <v>49</v>
      </c>
      <c r="D91" s="17"/>
      <c r="E91" s="14" t="str">
        <f t="shared" si="3"/>
        <v/>
      </c>
      <c r="F91" s="11" t="str" cm="1">
        <f t="array" ref="F91">IF(D91="","",IF($N$11="ENTER INITIALS","",IF(AND(V371&gt;=33,V373&gt;=33),"Inconclusive",_xlfn.IFS(X371+X373=2,"Positive",X370+X371=2,"N1 Rerun",X372+X373=2,"N1 Rerun",X371+X373=1,"Rerun",X370+X372+X371+X373=0,"Rerun",X371+X373=0,"Negative"))))</f>
        <v/>
      </c>
      <c r="G91" s="18"/>
      <c r="H91" s="18"/>
      <c r="I91" s="18"/>
      <c r="J91" s="18"/>
      <c r="K91" s="18"/>
      <c r="L91" s="11" t="str" cm="1">
        <f t="array" ref="L91">_xlfn.IFS(K91="","",K91=F91,"VALIDATED",K91&lt;&gt;F91,"NOT VALIDATED")</f>
        <v/>
      </c>
      <c r="P91" s="1" t="str">
        <f t="shared" si="4"/>
        <v/>
      </c>
      <c r="Q91" s="1" t="s">
        <v>134</v>
      </c>
      <c r="R91" s="1" t="s">
        <v>33</v>
      </c>
      <c r="S91" s="1" t="s">
        <v>34</v>
      </c>
      <c r="T91" s="1" t="s">
        <v>28</v>
      </c>
      <c r="U91" s="1" t="s">
        <v>135</v>
      </c>
      <c r="W91" s="1" t="str">
        <f>IF($N$11="ENTER INITIALS","",IF(V91="","NO",IF(V91&lt;33,"YES","NO")))</f>
        <v/>
      </c>
      <c r="X91" s="5" t="e" cm="1">
        <f t="array" ref="X91">_xlfn.IFS(W91="YES",1,W91="NO",0,W91="NO AMP",0)</f>
        <v>#N/A</v>
      </c>
      <c r="Y91" s="10">
        <v>20</v>
      </c>
    </row>
    <row r="92" spans="1:25">
      <c r="A92" s="1">
        <v>11</v>
      </c>
      <c r="B92" s="1">
        <v>91</v>
      </c>
      <c r="C92" s="1" t="s">
        <v>22</v>
      </c>
      <c r="D92" s="17"/>
      <c r="E92" s="14" t="str">
        <f t="shared" si="3"/>
        <v/>
      </c>
      <c r="F92" s="11" t="str" cm="1">
        <f t="array" ref="F92">IF(D92="","",IF($N$11="ENTER INITIALS","",IF(AND(V375&gt;=33,V377&gt;=33),"Inconclusive",_xlfn.IFS(X375+X377=2,"Positive",X374+X375=2,"N1 Rerun",X376+X377=2,"N1 Rerun",X375+X377=1,"Rerun",X374+X376+X375+X377=0,"Rerun",X375+X377=0,"Negative"))))</f>
        <v/>
      </c>
      <c r="G92" s="18"/>
      <c r="H92" s="18"/>
      <c r="I92" s="18"/>
      <c r="J92" s="18"/>
      <c r="K92" s="18"/>
      <c r="L92" s="11" t="str" cm="1">
        <f t="array" ref="L92">_xlfn.IFS(K92="","",K92=F92,"VALIDATED",K92&lt;&gt;F92,"NOT VALIDATED")</f>
        <v/>
      </c>
      <c r="P92" s="1" t="str">
        <f t="shared" si="4"/>
        <v/>
      </c>
      <c r="Q92" s="1" t="s">
        <v>136</v>
      </c>
      <c r="R92" s="1" t="s">
        <v>26</v>
      </c>
      <c r="S92" s="1" t="s">
        <v>27</v>
      </c>
      <c r="T92" s="1" t="s">
        <v>28</v>
      </c>
      <c r="U92" s="1" t="s">
        <v>135</v>
      </c>
      <c r="W92" s="1" t="str">
        <f>IF($N$11="ENTER INITIALS","",IF(V92="","INVALID",IF(V92&lt;33,"VALID","INVALID")))</f>
        <v/>
      </c>
      <c r="X92" s="5" t="e" cm="1">
        <f t="array" ref="X92">_xlfn.IFS(W92="VALID",1,W92="INVALID",0,W92="NO AMP",0)</f>
        <v>#N/A</v>
      </c>
      <c r="Y92" s="10">
        <v>20</v>
      </c>
    </row>
    <row r="93" spans="1:25">
      <c r="A93" s="1">
        <v>11</v>
      </c>
      <c r="B93" s="1">
        <v>92</v>
      </c>
      <c r="C93" s="1" t="s">
        <v>31</v>
      </c>
      <c r="D93" s="17"/>
      <c r="E93" s="14" t="str">
        <f t="shared" si="3"/>
        <v/>
      </c>
      <c r="F93" s="11" t="str" cm="1">
        <f t="array" ref="F93">IF(D93="","",IF($N$11="ENTER INITIALS","",IF(AND(V379&gt;=33,V381&gt;=33),"Inconclusive",_xlfn.IFS(X379+X381=2,"Positive",X378+X379=2,"N1 Rerun",X380+X381=2,"N1 Rerun",X379+X381=1,"Rerun",X378+X380+X379+X381=0,"Rerun",X379+X381=0,"Negative"))))</f>
        <v/>
      </c>
      <c r="G93" s="18"/>
      <c r="H93" s="18"/>
      <c r="I93" s="18"/>
      <c r="J93" s="18"/>
      <c r="K93" s="18"/>
      <c r="L93" s="11" t="str" cm="1">
        <f t="array" ref="L93">_xlfn.IFS(K93="","",K93=F93,"VALIDATED",K93&lt;&gt;F93,"NOT VALIDATED")</f>
        <v/>
      </c>
      <c r="P93" s="1" t="str">
        <f t="shared" si="4"/>
        <v/>
      </c>
      <c r="Q93" s="1" t="s">
        <v>136</v>
      </c>
      <c r="R93" s="1" t="s">
        <v>33</v>
      </c>
      <c r="S93" s="1" t="s">
        <v>34</v>
      </c>
      <c r="T93" s="1" t="s">
        <v>28</v>
      </c>
      <c r="U93" s="1" t="s">
        <v>135</v>
      </c>
      <c r="W93" s="1" t="str">
        <f>IF($N$11="ENTER INITIALS","",IF(V93="","NO",IF(V93&lt;33,"YES","NO")))</f>
        <v/>
      </c>
      <c r="X93" s="5" t="e" cm="1">
        <f t="array" ref="X93">_xlfn.IFS(W93="YES",1,W93="NO",0,W93="NO AMP",0)</f>
        <v>#N/A</v>
      </c>
      <c r="Y93" s="10">
        <v>20</v>
      </c>
    </row>
    <row r="94" spans="1:25">
      <c r="A94" s="1">
        <v>11</v>
      </c>
      <c r="B94" s="1">
        <v>93</v>
      </c>
      <c r="C94" s="1" t="s">
        <v>36</v>
      </c>
      <c r="D94" s="17"/>
      <c r="E94" s="14" t="str">
        <f t="shared" si="3"/>
        <v/>
      </c>
      <c r="F94" s="11" t="str" cm="1">
        <f t="array" ref="F94">IF(D94="","",IF($N$11="ENTER INITIALS","",IF(AND(V383&gt;=33,V385&gt;=33),"Inconclusive",_xlfn.IFS(X383+X385=2,"Positive",X382+X383=2,"N1 Rerun",X384+X385=2,"N1 Rerun",X383+X385=1,"Rerun",X382+X384+X383+X385=0,"Rerun",X383+X385=0,"Negative"))))</f>
        <v/>
      </c>
      <c r="G94" s="18"/>
      <c r="H94" s="18"/>
      <c r="I94" s="18"/>
      <c r="J94" s="18"/>
      <c r="K94" s="18"/>
      <c r="L94" s="11" t="str" cm="1">
        <f t="array" ref="L94">_xlfn.IFS(K94="","",K94=F94,"VALIDATED",K94&lt;&gt;F94,"NOT VALIDATED")</f>
        <v/>
      </c>
      <c r="P94" s="1" t="str">
        <f t="shared" si="4"/>
        <v/>
      </c>
      <c r="Q94" s="1" t="s">
        <v>137</v>
      </c>
      <c r="R94" s="1" t="s">
        <v>26</v>
      </c>
      <c r="S94" s="1" t="s">
        <v>27</v>
      </c>
      <c r="T94" s="1" t="s">
        <v>28</v>
      </c>
      <c r="U94" s="1" t="s">
        <v>138</v>
      </c>
      <c r="W94" s="1" t="str">
        <f>IF($N$11="ENTER INITIALS","",IF(V94="","INVALID",IF(V94&lt;33,"VALID","INVALID")))</f>
        <v/>
      </c>
      <c r="X94" s="5" t="e" cm="1">
        <f t="array" ref="X94">_xlfn.IFS(W94="VALID",1,W94="INVALID",0,W94="NO AMP",0)</f>
        <v>#N/A</v>
      </c>
      <c r="Y94" s="10">
        <v>21</v>
      </c>
    </row>
    <row r="95" spans="1:25">
      <c r="A95" s="1">
        <v>11</v>
      </c>
      <c r="B95" s="1">
        <v>94</v>
      </c>
      <c r="C95" s="1" t="s">
        <v>40</v>
      </c>
      <c r="D95" s="17"/>
      <c r="E95" s="14" t="str">
        <f t="shared" si="3"/>
        <v/>
      </c>
      <c r="F95" s="11" t="str" cm="1">
        <f t="array" ref="F95">IF(D95="","",IF($N$11="ENTER INITIALS","",IF(AND(V387&gt;=33,V389&gt;=33),"Inconclusive",_xlfn.IFS(X387+X389=2,"Positive",X386+X387=2,"N1 Rerun",X388+X389=2,"N1 Rerun",X387+X389=1,"Rerun",X386+X388+X387+X389=0,"Rerun",X387+X389=0,"Negative"))))</f>
        <v/>
      </c>
      <c r="G95" s="18"/>
      <c r="H95" s="18"/>
      <c r="I95" s="18"/>
      <c r="J95" s="18"/>
      <c r="K95" s="18"/>
      <c r="L95" s="11" t="str" cm="1">
        <f t="array" ref="L95">_xlfn.IFS(K95="","",K95=F95,"VALIDATED",K95&lt;&gt;F95,"NOT VALIDATED")</f>
        <v/>
      </c>
      <c r="P95" s="1" t="str">
        <f t="shared" si="4"/>
        <v/>
      </c>
      <c r="Q95" s="1" t="s">
        <v>137</v>
      </c>
      <c r="R95" s="1" t="s">
        <v>33</v>
      </c>
      <c r="S95" s="1" t="s">
        <v>34</v>
      </c>
      <c r="T95" s="1" t="s">
        <v>28</v>
      </c>
      <c r="U95" s="1" t="s">
        <v>138</v>
      </c>
      <c r="W95" s="1" t="str">
        <f>IF($N$11="ENTER INITIALS","",IF(V95="","NO",IF(V95&lt;33,"YES","NO")))</f>
        <v/>
      </c>
      <c r="X95" s="5" t="e" cm="1">
        <f t="array" ref="X95">_xlfn.IFS(W95="YES",1,W95="NO",0,W95="NO AMP",0)</f>
        <v>#N/A</v>
      </c>
      <c r="Y95" s="10">
        <v>21</v>
      </c>
    </row>
    <row r="96" spans="1:25">
      <c r="A96" s="1">
        <v>11</v>
      </c>
      <c r="B96" s="1">
        <f>B95+1</f>
        <v>95</v>
      </c>
      <c r="C96" s="1" t="s">
        <v>42</v>
      </c>
      <c r="D96" s="17"/>
      <c r="E96" s="14" t="str">
        <f t="shared" si="3"/>
        <v/>
      </c>
      <c r="F96" s="11" t="str" cm="1">
        <f t="array" ref="F96">IF(D96="","",IF($N$11="ENTER INITIALS","",IF(AND(V391&gt;=33,V393&gt;=33),"Inconclusive",_xlfn.IFS(X391+X393=2,"Positive",X390+X391=2,"N1 Rerun",X392+X393=2,"N1 Rerun",X391+X393=1,"Rerun",X390+X392+X391+X393=0,"Rerun",X391+X393=0,"Negative"))))</f>
        <v/>
      </c>
      <c r="G96" s="18"/>
      <c r="H96" s="18"/>
      <c r="I96" s="18"/>
      <c r="J96" s="18"/>
      <c r="K96" s="18"/>
      <c r="L96" s="11" t="str" cm="1">
        <f t="array" ref="L96">_xlfn.IFS(K96="","",K96=F96,"VALIDATED",K96&lt;&gt;F96,"NOT VALIDATED")</f>
        <v/>
      </c>
      <c r="P96" s="1" t="str">
        <f t="shared" si="4"/>
        <v/>
      </c>
      <c r="Q96" s="1" t="s">
        <v>139</v>
      </c>
      <c r="R96" s="1" t="s">
        <v>26</v>
      </c>
      <c r="S96" s="1" t="s">
        <v>27</v>
      </c>
      <c r="T96" s="1" t="s">
        <v>28</v>
      </c>
      <c r="U96" s="1" t="s">
        <v>138</v>
      </c>
      <c r="W96" s="1" t="str">
        <f>IF($N$11="ENTER INITIALS","",IF(V96="","INVALID",IF(V96&lt;33,"VALID","INVALID")))</f>
        <v/>
      </c>
      <c r="X96" s="5" t="e" cm="1">
        <f t="array" ref="X96">_xlfn.IFS(W96="VALID",1,W96="INVALID",0,W96="NO AMP",0)</f>
        <v>#N/A</v>
      </c>
      <c r="Y96" s="10">
        <v>21</v>
      </c>
    </row>
    <row r="97" spans="1:25">
      <c r="A97" s="1">
        <v>11</v>
      </c>
      <c r="B97" s="1">
        <f t="shared" ref="B97:B160" si="5">B96+1</f>
        <v>96</v>
      </c>
      <c r="C97" s="1" t="s">
        <v>49</v>
      </c>
      <c r="D97" s="17"/>
      <c r="E97" s="14" t="str">
        <f t="shared" si="3"/>
        <v/>
      </c>
      <c r="F97" s="11" t="str" cm="1">
        <f t="array" ref="F97">IF(D97="","",IF($N$11="ENTER INITIALS","",IF(AND(V395&gt;=33,V397&gt;=33),"Inconclusive",_xlfn.IFS(X395+X397=2,"Positive",X394+X395=2,"N1 Rerun",X396+X397=2,"N1 Rerun",X395+X397=1,"Rerun",X394+X396+X395+X397=0,"Rerun",X395+X397=0,"Negative"))))</f>
        <v/>
      </c>
      <c r="G97" s="18"/>
      <c r="H97" s="18"/>
      <c r="I97" s="18"/>
      <c r="J97" s="18"/>
      <c r="K97" s="18"/>
      <c r="L97" s="11" t="str" cm="1">
        <f t="array" ref="L97">_xlfn.IFS(K97="","",K97=F97,"VALIDATED",K97&lt;&gt;F97,"NOT VALIDATED")</f>
        <v/>
      </c>
      <c r="P97" s="1" t="str">
        <f t="shared" si="4"/>
        <v/>
      </c>
      <c r="Q97" s="1" t="s">
        <v>139</v>
      </c>
      <c r="R97" s="1" t="s">
        <v>33</v>
      </c>
      <c r="S97" s="1" t="s">
        <v>34</v>
      </c>
      <c r="T97" s="1" t="s">
        <v>28</v>
      </c>
      <c r="U97" s="1" t="s">
        <v>138</v>
      </c>
      <c r="W97" s="1" t="str">
        <f>IF($N$11="ENTER INITIALS","",IF(V97="","NO",IF(V97&lt;33,"YES","NO")))</f>
        <v/>
      </c>
      <c r="X97" s="5" t="e" cm="1">
        <f t="array" ref="X97">_xlfn.IFS(W97="YES",1,W97="NO",0,W97="NO AMP",0)</f>
        <v>#N/A</v>
      </c>
      <c r="Y97" s="10">
        <v>21</v>
      </c>
    </row>
    <row r="98" spans="1:25">
      <c r="A98" s="1">
        <v>1</v>
      </c>
      <c r="B98" s="1">
        <f t="shared" si="5"/>
        <v>97</v>
      </c>
      <c r="C98" s="1" t="s">
        <v>22</v>
      </c>
      <c r="D98" s="17"/>
      <c r="E98" s="14" t="str">
        <f t="shared" si="3"/>
        <v/>
      </c>
      <c r="F98" s="11" t="str" cm="1">
        <f t="array" ref="F98">IF(D98="","",IF($N$11="ENTER INITIALS","",IF(AND(V399&gt;=33,V401&gt;=33),"Inconclusive",_xlfn.IFS(X399+X401=2,"Positive",X398+X399=2,"N1 Rerun",X400+X401=2,"N1 Rerun",X399+X401=1,"Rerun",X398+X400+X399+X401=0,"Rerun",X399+X401=0,"Negative"))))</f>
        <v/>
      </c>
      <c r="G98" s="18"/>
      <c r="H98" s="18"/>
      <c r="I98" s="18"/>
      <c r="J98" s="18"/>
      <c r="K98" s="18"/>
      <c r="L98" s="11" t="str" cm="1">
        <f t="array" ref="L98">_xlfn.IFS(K98="","",K98=F98,"VALIDATED",K98&lt;&gt;F98,"NOT VALIDATED")</f>
        <v/>
      </c>
      <c r="P98" s="1" t="str">
        <f t="shared" si="4"/>
        <v/>
      </c>
      <c r="Q98" s="1" t="s">
        <v>140</v>
      </c>
      <c r="R98" s="1" t="s">
        <v>26</v>
      </c>
      <c r="S98" s="1" t="s">
        <v>27</v>
      </c>
      <c r="T98" s="1" t="s">
        <v>28</v>
      </c>
      <c r="U98" s="1" t="s">
        <v>141</v>
      </c>
      <c r="W98" s="1" t="str">
        <f>IF($N$11="ENTER INITIALS","",IF(V98="","INVALID",IF(V98&lt;33,"VALID","INVALID")))</f>
        <v/>
      </c>
      <c r="X98" s="5" t="e" cm="1">
        <f t="array" ref="X98">_xlfn.IFS(W98="VALID",1,W98="INVALID",0,W98="NO AMP",0)</f>
        <v>#N/A</v>
      </c>
      <c r="Y98" s="10">
        <v>22</v>
      </c>
    </row>
    <row r="99" spans="1:25">
      <c r="A99" s="1">
        <v>1</v>
      </c>
      <c r="B99" s="1">
        <f t="shared" si="5"/>
        <v>98</v>
      </c>
      <c r="C99" s="1" t="s">
        <v>31</v>
      </c>
      <c r="D99" s="17"/>
      <c r="E99" s="14" t="str">
        <f t="shared" si="3"/>
        <v/>
      </c>
      <c r="F99" s="11" t="str" cm="1">
        <f t="array" ref="F99">IF(D99="","",IF($N$11="ENTER INITIALS","",IF(AND(V403&gt;=33,V405&gt;=33),"Inconclusive",_xlfn.IFS(X403+X405=2,"Positive",X402+X403=2,"N1 Rerun",X404+X405=2,"N1 Rerun",X403+X405=1,"Rerun",X402+X404+X403+X405=0,"Rerun",X403+X405=0,"Negative"))))</f>
        <v/>
      </c>
      <c r="G99" s="18"/>
      <c r="H99" s="18"/>
      <c r="I99" s="18"/>
      <c r="J99" s="18"/>
      <c r="K99" s="18"/>
      <c r="L99" s="11" t="str" cm="1">
        <f t="array" ref="L99">_xlfn.IFS(K99="","",K99=F99,"VALIDATED",K99&lt;&gt;F99,"NOT VALIDATED")</f>
        <v/>
      </c>
      <c r="P99" s="1" t="str">
        <f t="shared" si="4"/>
        <v/>
      </c>
      <c r="Q99" s="1" t="s">
        <v>140</v>
      </c>
      <c r="R99" s="1" t="s">
        <v>33</v>
      </c>
      <c r="S99" s="1" t="s">
        <v>34</v>
      </c>
      <c r="T99" s="1" t="s">
        <v>28</v>
      </c>
      <c r="U99" s="1" t="s">
        <v>141</v>
      </c>
      <c r="W99" s="1" t="str">
        <f>IF($N$11="ENTER INITIALS","",IF(V99="","NO",IF(V99&lt;33,"YES","NO")))</f>
        <v/>
      </c>
      <c r="X99" s="5" t="e" cm="1">
        <f t="array" ref="X99">_xlfn.IFS(W99="YES",1,W99="NO",0,W99="NO AMP",0)</f>
        <v>#N/A</v>
      </c>
      <c r="Y99" s="10">
        <v>22</v>
      </c>
    </row>
    <row r="100" spans="1:25">
      <c r="A100" s="1">
        <v>1</v>
      </c>
      <c r="B100" s="1">
        <f t="shared" si="5"/>
        <v>99</v>
      </c>
      <c r="C100" s="1" t="s">
        <v>36</v>
      </c>
      <c r="D100" s="17"/>
      <c r="E100" s="14" t="str">
        <f t="shared" si="3"/>
        <v/>
      </c>
      <c r="F100" s="11" t="str" cm="1">
        <f t="array" ref="F100">IF(D100="","",IF($N$11="ENTER INITIALS","",IF(AND(V407&gt;=33,V409&gt;=33),"Inconclusive",_xlfn.IFS(X407+X409=2,"Positive",X406+X407=2,"N1 Rerun",X408+X409=2,"N1 Rerun",X407+X409=1,"Rerun",X406+X408+X407+X409=0,"Rerun",X407+X409=0,"Negative"))))</f>
        <v/>
      </c>
      <c r="G100" s="18"/>
      <c r="H100" s="18"/>
      <c r="I100" s="18"/>
      <c r="J100" s="18"/>
      <c r="K100" s="18"/>
      <c r="L100" s="11" t="str" cm="1">
        <f t="array" ref="L100">_xlfn.IFS(K100="","",K100=F100,"VALIDATED",K100&lt;&gt;F100,"NOT VALIDATED")</f>
        <v/>
      </c>
      <c r="P100" s="1" t="str">
        <f t="shared" si="4"/>
        <v/>
      </c>
      <c r="Q100" s="1" t="s">
        <v>142</v>
      </c>
      <c r="R100" s="1" t="s">
        <v>26</v>
      </c>
      <c r="S100" s="1" t="s">
        <v>27</v>
      </c>
      <c r="T100" s="1" t="s">
        <v>28</v>
      </c>
      <c r="U100" s="1" t="s">
        <v>141</v>
      </c>
      <c r="W100" s="1" t="str">
        <f>IF($N$11="ENTER INITIALS","",IF(V100="","INVALID",IF(V100&lt;33,"VALID","INVALID")))</f>
        <v/>
      </c>
      <c r="X100" s="5" t="e" cm="1">
        <f t="array" ref="X100">_xlfn.IFS(W100="VALID",1,W100="INVALID",0,W100="NO AMP",0)</f>
        <v>#N/A</v>
      </c>
      <c r="Y100" s="10">
        <v>22</v>
      </c>
    </row>
    <row r="101" spans="1:25">
      <c r="A101" s="1">
        <v>1</v>
      </c>
      <c r="B101" s="1">
        <f t="shared" si="5"/>
        <v>100</v>
      </c>
      <c r="C101" s="1" t="s">
        <v>40</v>
      </c>
      <c r="D101" s="17"/>
      <c r="E101" s="14" t="str">
        <f t="shared" si="3"/>
        <v/>
      </c>
      <c r="F101" s="11" t="str" cm="1">
        <f t="array" ref="F101">IF(D101="","",IF($N$11="ENTER INITIALS","",IF(AND(V411&gt;=33,V413&gt;=33),"Inconclusive",_xlfn.IFS(X411+X413=2,"Positive",X410+X411=2,"N1 Rerun",X412+X413=2,"N1 Rerun",X411+X413=1,"Rerun",X410+X412+X411+X413=0,"Rerun",X411+X413=0,"Negative"))))</f>
        <v/>
      </c>
      <c r="G101" s="18"/>
      <c r="H101" s="18"/>
      <c r="I101" s="18"/>
      <c r="J101" s="18"/>
      <c r="K101" s="18"/>
      <c r="L101" s="11" t="str" cm="1">
        <f t="array" ref="L101">_xlfn.IFS(K101="","",K101=F101,"VALIDATED",K101&lt;&gt;F101,"NOT VALIDATED")</f>
        <v/>
      </c>
      <c r="P101" s="1" t="str">
        <f t="shared" si="4"/>
        <v/>
      </c>
      <c r="Q101" s="1" t="s">
        <v>142</v>
      </c>
      <c r="R101" s="1" t="s">
        <v>33</v>
      </c>
      <c r="S101" s="1" t="s">
        <v>34</v>
      </c>
      <c r="T101" s="1" t="s">
        <v>28</v>
      </c>
      <c r="U101" s="1" t="s">
        <v>141</v>
      </c>
      <c r="W101" s="1" t="str">
        <f>IF($N$11="ENTER INITIALS","",IF(V101="","NO",IF(V101&lt;33,"YES","NO")))</f>
        <v/>
      </c>
      <c r="X101" s="5" t="e" cm="1">
        <f t="array" ref="X101">_xlfn.IFS(W101="YES",1,W101="NO",0,W101="NO AMP",0)</f>
        <v>#N/A</v>
      </c>
      <c r="Y101" s="10">
        <v>22</v>
      </c>
    </row>
    <row r="102" spans="1:25">
      <c r="A102" s="1">
        <v>1</v>
      </c>
      <c r="B102" s="1">
        <f t="shared" si="5"/>
        <v>101</v>
      </c>
      <c r="C102" s="1" t="s">
        <v>42</v>
      </c>
      <c r="D102" s="17"/>
      <c r="E102" s="14" t="str">
        <f t="shared" si="3"/>
        <v/>
      </c>
      <c r="F102" s="11" t="str" cm="1">
        <f t="array" ref="F102">IF(D102="","",IF($N$11="ENTER INITIALS","",IF(AND(V415&gt;=33,V417&gt;=33),"Inconclusive",_xlfn.IFS(X415+X417=2,"Positive",X414+X415=2,"N1 Rerun",X416+X417=2,"N1 Rerun",X415+X417=1,"Rerun",X414+X416+X415+X417=0,"Rerun",X415+X417=0,"Negative"))))</f>
        <v/>
      </c>
      <c r="G102" s="18"/>
      <c r="H102" s="18"/>
      <c r="I102" s="18"/>
      <c r="J102" s="18"/>
      <c r="K102" s="18"/>
      <c r="L102" s="11" t="str" cm="1">
        <f t="array" ref="L102">_xlfn.IFS(K102="","",K102=F102,"VALIDATED",K102&lt;&gt;F102,"NOT VALIDATED")</f>
        <v/>
      </c>
      <c r="P102" s="1" t="str">
        <f t="shared" si="4"/>
        <v/>
      </c>
      <c r="Q102" s="1" t="s">
        <v>143</v>
      </c>
      <c r="R102" s="1" t="s">
        <v>26</v>
      </c>
      <c r="S102" s="1" t="s">
        <v>27</v>
      </c>
      <c r="T102" s="1" t="s">
        <v>28</v>
      </c>
      <c r="U102" s="1" t="s">
        <v>144</v>
      </c>
      <c r="W102" s="1" t="str">
        <f>IF($N$11="ENTER INITIALS","",IF(V102="","INVALID",IF(V102&lt;33,"VALID","INVALID")))</f>
        <v/>
      </c>
      <c r="X102" s="5" t="e" cm="1">
        <f t="array" ref="X102">_xlfn.IFS(W102="VALID",1,W102="INVALID",0,W102="NO AMP",0)</f>
        <v>#N/A</v>
      </c>
      <c r="Y102" s="10">
        <v>23</v>
      </c>
    </row>
    <row r="103" spans="1:25">
      <c r="A103" s="1">
        <v>1</v>
      </c>
      <c r="B103" s="1">
        <f t="shared" si="5"/>
        <v>102</v>
      </c>
      <c r="C103" s="1" t="s">
        <v>49</v>
      </c>
      <c r="D103" s="17"/>
      <c r="E103" s="14" t="str">
        <f t="shared" si="3"/>
        <v/>
      </c>
      <c r="F103" s="11" t="str" cm="1">
        <f t="array" ref="F103">IF(D103="","",IF($N$11="ENTER INITIALS","",IF(AND(V419&gt;=33,V421&gt;=33),"Inconclusive",_xlfn.IFS(X419+X421=2,"Positive",X418+X419=2,"N1 Rerun",X420+X421=2,"N1 Rerun",X419+X421=1,"Rerun",X418+X420+X419+X421=0,"Rerun",X419+X421=0,"Negative"))))</f>
        <v/>
      </c>
      <c r="G103" s="18"/>
      <c r="H103" s="18"/>
      <c r="I103" s="18"/>
      <c r="J103" s="18"/>
      <c r="K103" s="18"/>
      <c r="L103" s="11" t="str" cm="1">
        <f t="array" ref="L103">_xlfn.IFS(K103="","",K103=F103,"VALIDATED",K103&lt;&gt;F103,"NOT VALIDATED")</f>
        <v/>
      </c>
      <c r="P103" s="1" t="str">
        <f t="shared" si="4"/>
        <v/>
      </c>
      <c r="Q103" s="1" t="s">
        <v>143</v>
      </c>
      <c r="R103" s="1" t="s">
        <v>33</v>
      </c>
      <c r="S103" s="1" t="s">
        <v>34</v>
      </c>
      <c r="T103" s="1" t="s">
        <v>28</v>
      </c>
      <c r="U103" s="1" t="s">
        <v>144</v>
      </c>
      <c r="W103" s="1" t="str">
        <f>IF($N$11="ENTER INITIALS","",IF(V103="","NO",IF(V103&lt;33,"YES","NO")))</f>
        <v/>
      </c>
      <c r="X103" s="5" t="e" cm="1">
        <f t="array" ref="X103">_xlfn.IFS(W103="YES",1,W103="NO",0,W103="NO AMP",0)</f>
        <v>#N/A</v>
      </c>
      <c r="Y103" s="10">
        <v>23</v>
      </c>
    </row>
    <row r="104" spans="1:25">
      <c r="A104" s="1">
        <v>2</v>
      </c>
      <c r="B104" s="1">
        <f t="shared" si="5"/>
        <v>103</v>
      </c>
      <c r="C104" s="1" t="s">
        <v>22</v>
      </c>
      <c r="D104" s="17"/>
      <c r="E104" s="14" t="str">
        <f t="shared" si="3"/>
        <v/>
      </c>
      <c r="F104" s="11" t="str" cm="1">
        <f t="array" ref="F104">IF(D104="","",IF($N$11="ENTER INITIALS","",IF(AND(V423&gt;=33,V425&gt;=33),"Inconclusive",_xlfn.IFS(X423+X425=2,"Positive",X422+X423=2,"N1 Rerun",X424+X425=2,"N1 Rerun",X423+X425=1,"Rerun",X422+X424+X423+X425=0,"Rerun",X423+X425=0,"Negative"))))</f>
        <v/>
      </c>
      <c r="G104" s="18"/>
      <c r="H104" s="18"/>
      <c r="I104" s="18"/>
      <c r="J104" s="18"/>
      <c r="K104" s="18"/>
      <c r="L104" s="11" t="str" cm="1">
        <f t="array" ref="L104">_xlfn.IFS(K104="","",K104=F104,"VALIDATED",K104&lt;&gt;F104,"NOT VALIDATED")</f>
        <v/>
      </c>
      <c r="P104" s="1" t="str">
        <f t="shared" si="4"/>
        <v/>
      </c>
      <c r="Q104" s="1" t="s">
        <v>145</v>
      </c>
      <c r="R104" s="1" t="s">
        <v>26</v>
      </c>
      <c r="S104" s="1" t="s">
        <v>27</v>
      </c>
      <c r="T104" s="1" t="s">
        <v>28</v>
      </c>
      <c r="U104" s="1" t="s">
        <v>144</v>
      </c>
      <c r="W104" s="1" t="str">
        <f>IF($N$11="ENTER INITIALS","",IF(V104="","INVALID",IF(V104&lt;33,"VALID","INVALID")))</f>
        <v/>
      </c>
      <c r="X104" s="5" t="e" cm="1">
        <f t="array" ref="X104">_xlfn.IFS(W104="VALID",1,W104="INVALID",0,W104="NO AMP",0)</f>
        <v>#N/A</v>
      </c>
      <c r="Y104" s="10">
        <v>23</v>
      </c>
    </row>
    <row r="105" spans="1:25">
      <c r="A105" s="1">
        <v>2</v>
      </c>
      <c r="B105" s="1">
        <f t="shared" si="5"/>
        <v>104</v>
      </c>
      <c r="C105" s="1" t="s">
        <v>31</v>
      </c>
      <c r="D105" s="17"/>
      <c r="E105" s="14" t="str">
        <f t="shared" si="3"/>
        <v/>
      </c>
      <c r="F105" s="11" t="str" cm="1">
        <f t="array" ref="F105">IF(D105="","",IF($N$11="ENTER INITIALS","",IF(AND(V427&gt;=33,V429&gt;=33),"Inconclusive",_xlfn.IFS(X427+X429=2,"Positive",X426+X427=2,"N1 Rerun",X428+X429=2,"N1 Rerun",X427+X429=1,"Rerun",X426+X428+X427+X429=0,"Rerun",X427+X429=0,"Negative"))))</f>
        <v/>
      </c>
      <c r="G105" s="18"/>
      <c r="H105" s="18"/>
      <c r="I105" s="18"/>
      <c r="J105" s="18"/>
      <c r="K105" s="18"/>
      <c r="L105" s="11" t="str" cm="1">
        <f t="array" ref="L105">_xlfn.IFS(K105="","",K105=F105,"VALIDATED",K105&lt;&gt;F105,"NOT VALIDATED")</f>
        <v/>
      </c>
      <c r="P105" s="1" t="str">
        <f t="shared" si="4"/>
        <v/>
      </c>
      <c r="Q105" s="1" t="s">
        <v>145</v>
      </c>
      <c r="R105" s="1" t="s">
        <v>33</v>
      </c>
      <c r="S105" s="1" t="s">
        <v>34</v>
      </c>
      <c r="T105" s="1" t="s">
        <v>28</v>
      </c>
      <c r="U105" s="1" t="s">
        <v>144</v>
      </c>
      <c r="W105" s="1" t="str">
        <f>IF($N$11="ENTER INITIALS","",IF(V105="","NO",IF(V105&lt;33,"YES","NO")))</f>
        <v/>
      </c>
      <c r="X105" s="5" t="e" cm="1">
        <f t="array" ref="X105">_xlfn.IFS(W105="YES",1,W105="NO",0,W105="NO AMP",0)</f>
        <v>#N/A</v>
      </c>
      <c r="Y105" s="10">
        <v>23</v>
      </c>
    </row>
    <row r="106" spans="1:25">
      <c r="A106" s="1">
        <v>2</v>
      </c>
      <c r="B106" s="1">
        <f t="shared" si="5"/>
        <v>105</v>
      </c>
      <c r="C106" s="1" t="s">
        <v>36</v>
      </c>
      <c r="D106" s="17"/>
      <c r="E106" s="14" t="str">
        <f t="shared" si="3"/>
        <v/>
      </c>
      <c r="F106" s="11" t="str" cm="1">
        <f t="array" ref="F106">IF(D106="","",IF($N$11="ENTER INITIALS","",IF(AND(V431&gt;=33,V433&gt;=33),"Inconclusive",_xlfn.IFS(X431+X433=2,"Positive",X430+X431=2,"N1 Rerun",X432+X433=2,"N1 Rerun",X431+X433=1,"Rerun",X430+X432+X431+X433=0,"Rerun",X431+X433=0,"Negative"))))</f>
        <v/>
      </c>
      <c r="G106" s="18"/>
      <c r="H106" s="18"/>
      <c r="I106" s="18"/>
      <c r="J106" s="18"/>
      <c r="K106" s="18"/>
      <c r="L106" s="11" t="str" cm="1">
        <f t="array" ref="L106">_xlfn.IFS(K106="","",K106=F106,"VALIDATED",K106&lt;&gt;F106,"NOT VALIDATED")</f>
        <v/>
      </c>
      <c r="P106" s="1" t="str">
        <f t="shared" si="4"/>
        <v/>
      </c>
      <c r="Q106" s="1" t="s">
        <v>146</v>
      </c>
      <c r="R106" s="1" t="s">
        <v>26</v>
      </c>
      <c r="S106" s="1" t="s">
        <v>27</v>
      </c>
      <c r="T106" s="1" t="s">
        <v>28</v>
      </c>
      <c r="U106" s="1" t="s">
        <v>147</v>
      </c>
      <c r="W106" s="1" t="str">
        <f>IF($N$11="ENTER INITIALS","",IF(V106="","INVALID",IF(V106&lt;33,"VALID","INVALID")))</f>
        <v/>
      </c>
      <c r="X106" s="5" t="e" cm="1">
        <f t="array" ref="X106">_xlfn.IFS(W106="VALID",1,W106="INVALID",0,W106="NO AMP",0)</f>
        <v>#N/A</v>
      </c>
      <c r="Y106" s="10">
        <v>24</v>
      </c>
    </row>
    <row r="107" spans="1:25">
      <c r="A107" s="1">
        <v>2</v>
      </c>
      <c r="B107" s="1">
        <f t="shared" si="5"/>
        <v>106</v>
      </c>
      <c r="C107" s="1" t="s">
        <v>40</v>
      </c>
      <c r="D107" s="17"/>
      <c r="E107" s="14" t="str">
        <f t="shared" si="3"/>
        <v/>
      </c>
      <c r="F107" s="11" t="str" cm="1">
        <f t="array" ref="F107">IF(D107="","",IF($N$11="ENTER INITIALS","",IF(AND(V435&gt;=33,V437&gt;=33),"Inconclusive",_xlfn.IFS(X435+X437=2,"Positive",X434+X435=2,"N1 Rerun",X436+X437=2,"N1 Rerun",X435+X437=1,"Rerun",X434+X436+X435+X437=0,"Rerun",X435+X437=0,"Negative"))))</f>
        <v/>
      </c>
      <c r="G107" s="18"/>
      <c r="H107" s="18"/>
      <c r="I107" s="18"/>
      <c r="J107" s="18"/>
      <c r="K107" s="18"/>
      <c r="L107" s="11" t="str" cm="1">
        <f t="array" ref="L107">_xlfn.IFS(K107="","",K107=F107,"VALIDATED",K107&lt;&gt;F107,"NOT VALIDATED")</f>
        <v/>
      </c>
      <c r="P107" s="1" t="str">
        <f t="shared" si="4"/>
        <v/>
      </c>
      <c r="Q107" s="1" t="s">
        <v>146</v>
      </c>
      <c r="R107" s="1" t="s">
        <v>33</v>
      </c>
      <c r="S107" s="1" t="s">
        <v>34</v>
      </c>
      <c r="T107" s="1" t="s">
        <v>28</v>
      </c>
      <c r="U107" s="1" t="s">
        <v>147</v>
      </c>
      <c r="W107" s="1" t="str">
        <f>IF($N$11="ENTER INITIALS","",IF(V107="","NO",IF(V107&lt;33,"YES","NO")))</f>
        <v/>
      </c>
      <c r="X107" s="5" t="e" cm="1">
        <f t="array" ref="X107">_xlfn.IFS(W107="YES",1,W107="NO",0,W107="NO AMP",0)</f>
        <v>#N/A</v>
      </c>
      <c r="Y107" s="10">
        <v>24</v>
      </c>
    </row>
    <row r="108" spans="1:25">
      <c r="A108" s="1">
        <v>2</v>
      </c>
      <c r="B108" s="1">
        <f t="shared" si="5"/>
        <v>107</v>
      </c>
      <c r="C108" s="1" t="s">
        <v>42</v>
      </c>
      <c r="D108" s="17"/>
      <c r="E108" s="14" t="str">
        <f t="shared" si="3"/>
        <v/>
      </c>
      <c r="F108" s="11" t="str" cm="1">
        <f t="array" ref="F108">IF(D108="","",IF($N$11="ENTER INITIALS","",IF(AND(V439&gt;=33,V441&gt;=33),"Inconclusive",_xlfn.IFS(X439+X441=2,"Positive",X438+X439=2,"N1 Rerun",X440+X441=2,"N1 Rerun",X439+X441=1,"Rerun",X438+X440+X439+X441=0,"Rerun",X439+X441=0,"Negative"))))</f>
        <v/>
      </c>
      <c r="G108" s="18"/>
      <c r="H108" s="18"/>
      <c r="I108" s="18"/>
      <c r="J108" s="18"/>
      <c r="K108" s="18"/>
      <c r="L108" s="11" t="str" cm="1">
        <f t="array" ref="L108">_xlfn.IFS(K108="","",K108=F108,"VALIDATED",K108&lt;&gt;F108,"NOT VALIDATED")</f>
        <v/>
      </c>
      <c r="P108" s="1" t="str">
        <f t="shared" si="4"/>
        <v/>
      </c>
      <c r="Q108" s="1" t="s">
        <v>148</v>
      </c>
      <c r="R108" s="1" t="s">
        <v>26</v>
      </c>
      <c r="S108" s="1" t="s">
        <v>27</v>
      </c>
      <c r="T108" s="1" t="s">
        <v>28</v>
      </c>
      <c r="U108" s="1" t="s">
        <v>147</v>
      </c>
      <c r="W108" s="1" t="str">
        <f>IF($N$11="ENTER INITIALS","",IF(V108="","INVALID",IF(V108&lt;33,"VALID","INVALID")))</f>
        <v/>
      </c>
      <c r="X108" s="5" t="e" cm="1">
        <f t="array" ref="X108">_xlfn.IFS(W108="VALID",1,W108="INVALID",0,W108="NO AMP",0)</f>
        <v>#N/A</v>
      </c>
      <c r="Y108" s="10">
        <v>24</v>
      </c>
    </row>
    <row r="109" spans="1:25">
      <c r="A109" s="1">
        <v>2</v>
      </c>
      <c r="B109" s="1">
        <f t="shared" si="5"/>
        <v>108</v>
      </c>
      <c r="C109" s="1" t="s">
        <v>49</v>
      </c>
      <c r="D109" s="17"/>
      <c r="E109" s="14" t="str">
        <f t="shared" si="3"/>
        <v/>
      </c>
      <c r="F109" s="11" t="str" cm="1">
        <f t="array" ref="F109">IF(D109="","",IF($N$11="ENTER INITIALS","",IF(AND(V443&gt;=33,V445&gt;=33),"Inconclusive",_xlfn.IFS(X443+X445=2,"Positive",X442+X443=2,"N1 Rerun",X444+X445=2,"N1 Rerun",X443+X445=1,"Rerun",X442+X444+X443+X445=0,"Rerun",X443+X445=0,"Negative"))))</f>
        <v/>
      </c>
      <c r="G109" s="18"/>
      <c r="H109" s="18"/>
      <c r="I109" s="18"/>
      <c r="J109" s="18"/>
      <c r="K109" s="18"/>
      <c r="L109" s="11" t="str" cm="1">
        <f t="array" ref="L109">_xlfn.IFS(K109="","",K109=F109,"VALIDATED",K109&lt;&gt;F109,"NOT VALIDATED")</f>
        <v/>
      </c>
      <c r="P109" s="1" t="str">
        <f t="shared" si="4"/>
        <v/>
      </c>
      <c r="Q109" s="1" t="s">
        <v>148</v>
      </c>
      <c r="R109" s="1" t="s">
        <v>33</v>
      </c>
      <c r="S109" s="1" t="s">
        <v>34</v>
      </c>
      <c r="T109" s="1" t="s">
        <v>28</v>
      </c>
      <c r="U109" s="1" t="s">
        <v>147</v>
      </c>
      <c r="W109" s="1" t="str">
        <f>IF($N$11="ENTER INITIALS","",IF(V109="","NO",IF(V109&lt;33,"YES","NO")))</f>
        <v/>
      </c>
      <c r="X109" s="5" t="e" cm="1">
        <f t="array" ref="X109">_xlfn.IFS(W109="YES",1,W109="NO",0,W109="NO AMP",0)</f>
        <v>#N/A</v>
      </c>
      <c r="Y109" s="10">
        <v>24</v>
      </c>
    </row>
    <row r="110" spans="1:25">
      <c r="A110" s="1">
        <v>4</v>
      </c>
      <c r="B110" s="1">
        <f t="shared" si="5"/>
        <v>109</v>
      </c>
      <c r="C110" s="1" t="s">
        <v>22</v>
      </c>
      <c r="D110" s="17"/>
      <c r="E110" s="14" t="str">
        <f t="shared" si="3"/>
        <v/>
      </c>
      <c r="F110" s="11" t="str" cm="1">
        <f t="array" ref="F110">IF(D110="","",IF($N$11="ENTER INITIALS","",IF(AND(V447&gt;=33,V449&gt;=33),"Inconclusive",_xlfn.IFS(X447+X449=2,"Positive",X446+X447=2,"N1 Rerun",X448+X449=2,"N1 Rerun",X447+X449=1,"Rerun",X446+X448+X447+X449=0,"Rerun",X447+X449=0,"Negative"))))</f>
        <v/>
      </c>
      <c r="G110" s="18"/>
      <c r="H110" s="18"/>
      <c r="I110" s="18"/>
      <c r="J110" s="18"/>
      <c r="K110" s="18"/>
      <c r="L110" s="11" t="str" cm="1">
        <f t="array" ref="L110">_xlfn.IFS(K110="","",K110=F110,"VALIDATED",K110&lt;&gt;F110,"NOT VALIDATED")</f>
        <v/>
      </c>
      <c r="P110" s="1" t="str">
        <f t="shared" si="4"/>
        <v/>
      </c>
      <c r="Q110" s="1" t="s">
        <v>149</v>
      </c>
      <c r="R110" s="1" t="s">
        <v>26</v>
      </c>
      <c r="S110" s="1" t="s">
        <v>27</v>
      </c>
      <c r="T110" s="1" t="s">
        <v>28</v>
      </c>
      <c r="U110" s="1" t="s">
        <v>150</v>
      </c>
      <c r="W110" s="1" t="str">
        <f>IF($N$11="ENTER INITIALS","",IF(V110="","INVALID",IF(V110&lt;33,"VALID","INVALID")))</f>
        <v/>
      </c>
      <c r="X110" s="5" t="e" cm="1">
        <f t="array" ref="X110">_xlfn.IFS(W110="VALID",1,W110="INVALID",0,W110="NO AMP",0)</f>
        <v>#N/A</v>
      </c>
      <c r="Y110" s="10">
        <v>25</v>
      </c>
    </row>
    <row r="111" spans="1:25">
      <c r="A111" s="1">
        <v>4</v>
      </c>
      <c r="B111" s="1">
        <f t="shared" si="5"/>
        <v>110</v>
      </c>
      <c r="C111" s="1" t="s">
        <v>31</v>
      </c>
      <c r="D111" s="17"/>
      <c r="E111" s="14" t="str">
        <f t="shared" si="3"/>
        <v/>
      </c>
      <c r="F111" s="11" t="str" cm="1">
        <f t="array" ref="F111">IF(D111="","",IF($N$11="ENTER INITIALS","",IF(AND(V451&gt;=33,V453&gt;=33),"Inconclusive",_xlfn.IFS(X451+X453=2,"Positive",X450+X451=2,"N1 Rerun",X452+X453=2,"N1 Rerun",X451+X453=1,"Rerun",X450+X452+X451+X453=0,"Rerun",X451+X453=0,"Negative"))))</f>
        <v/>
      </c>
      <c r="G111" s="18"/>
      <c r="H111" s="18"/>
      <c r="I111" s="18"/>
      <c r="J111" s="18"/>
      <c r="K111" s="18"/>
      <c r="L111" s="11" t="str" cm="1">
        <f t="array" ref="L111">_xlfn.IFS(K111="","",K111=F111,"VALIDATED",K111&lt;&gt;F111,"NOT VALIDATED")</f>
        <v/>
      </c>
      <c r="P111" s="1" t="str">
        <f t="shared" si="4"/>
        <v/>
      </c>
      <c r="Q111" s="1" t="s">
        <v>149</v>
      </c>
      <c r="R111" s="1" t="s">
        <v>33</v>
      </c>
      <c r="S111" s="1" t="s">
        <v>34</v>
      </c>
      <c r="T111" s="1" t="s">
        <v>28</v>
      </c>
      <c r="U111" s="1" t="s">
        <v>150</v>
      </c>
      <c r="W111" s="1" t="str">
        <f>IF($N$11="ENTER INITIALS","",IF(V111="","NO",IF(V111&lt;33,"YES","NO")))</f>
        <v/>
      </c>
      <c r="X111" s="5" t="e" cm="1">
        <f t="array" ref="X111">_xlfn.IFS(W111="YES",1,W111="NO",0,W111="NO AMP",0)</f>
        <v>#N/A</v>
      </c>
      <c r="Y111" s="10">
        <v>25</v>
      </c>
    </row>
    <row r="112" spans="1:25">
      <c r="A112" s="1">
        <v>4</v>
      </c>
      <c r="B112" s="1">
        <f t="shared" si="5"/>
        <v>111</v>
      </c>
      <c r="C112" s="1" t="s">
        <v>36</v>
      </c>
      <c r="D112" s="17"/>
      <c r="E112" s="14" t="str">
        <f t="shared" si="3"/>
        <v/>
      </c>
      <c r="F112" s="11" t="str" cm="1">
        <f t="array" ref="F112">IF(D112="","",IF($N$11="ENTER INITIALS","",IF(AND(V455&gt;=33,V457&gt;=33),"Inconclusive",_xlfn.IFS(X455+X457=2,"Positive",X454+X455=2,"N1 Rerun",X456+X457=2,"N1 Rerun",X455+X457=1,"Rerun",X454+X456+X455+X457=0,"Rerun",X455+X457=0,"Negative"))))</f>
        <v/>
      </c>
      <c r="G112" s="18"/>
      <c r="H112" s="18"/>
      <c r="I112" s="18"/>
      <c r="J112" s="18"/>
      <c r="K112" s="18"/>
      <c r="L112" s="11" t="str" cm="1">
        <f t="array" ref="L112">_xlfn.IFS(K112="","",K112=F112,"VALIDATED",K112&lt;&gt;F112,"NOT VALIDATED")</f>
        <v/>
      </c>
      <c r="P112" s="1" t="str">
        <f t="shared" si="4"/>
        <v/>
      </c>
      <c r="Q112" s="1" t="s">
        <v>151</v>
      </c>
      <c r="R112" s="1" t="s">
        <v>26</v>
      </c>
      <c r="S112" s="1" t="s">
        <v>27</v>
      </c>
      <c r="T112" s="1" t="s">
        <v>28</v>
      </c>
      <c r="U112" s="1" t="s">
        <v>150</v>
      </c>
      <c r="W112" s="1" t="str">
        <f>IF($N$11="ENTER INITIALS","",IF(V112="","INVALID",IF(V112&lt;33,"VALID","INVALID")))</f>
        <v/>
      </c>
      <c r="X112" s="5" t="e" cm="1">
        <f t="array" ref="X112">_xlfn.IFS(W112="VALID",1,W112="INVALID",0,W112="NO AMP",0)</f>
        <v>#N/A</v>
      </c>
      <c r="Y112" s="10">
        <v>25</v>
      </c>
    </row>
    <row r="113" spans="1:25">
      <c r="A113" s="1">
        <v>4</v>
      </c>
      <c r="B113" s="1">
        <f t="shared" si="5"/>
        <v>112</v>
      </c>
      <c r="C113" s="1" t="s">
        <v>40</v>
      </c>
      <c r="D113" s="17"/>
      <c r="E113" s="14" t="str">
        <f t="shared" si="3"/>
        <v/>
      </c>
      <c r="F113" s="11" t="str" cm="1">
        <f t="array" ref="F113">IF(D113="","",IF($N$11="ENTER INITIALS","",IF(AND(V459&gt;=33,V461&gt;=33),"Inconclusive",_xlfn.IFS(X459+X461=2,"Positive",X458+X459=2,"N1 Rerun",X460+X461=2,"N1 Rerun",X459+X461=1,"Rerun",X458+X460+X459+X461=0,"Rerun",X459+X461=0,"Negative"))))</f>
        <v/>
      </c>
      <c r="G113" s="18"/>
      <c r="H113" s="18"/>
      <c r="I113" s="18"/>
      <c r="J113" s="18"/>
      <c r="K113" s="18"/>
      <c r="L113" s="11" t="str" cm="1">
        <f t="array" ref="L113">_xlfn.IFS(K113="","",K113=F113,"VALIDATED",K113&lt;&gt;F113,"NOT VALIDATED")</f>
        <v/>
      </c>
      <c r="P113" s="1" t="str">
        <f t="shared" si="4"/>
        <v/>
      </c>
      <c r="Q113" s="1" t="s">
        <v>151</v>
      </c>
      <c r="R113" s="1" t="s">
        <v>33</v>
      </c>
      <c r="S113" s="1" t="s">
        <v>34</v>
      </c>
      <c r="T113" s="1" t="s">
        <v>28</v>
      </c>
      <c r="U113" s="1" t="s">
        <v>150</v>
      </c>
      <c r="W113" s="1" t="str">
        <f>IF($N$11="ENTER INITIALS","",IF(V113="","NO",IF(V113&lt;33,"YES","NO")))</f>
        <v/>
      </c>
      <c r="X113" s="5" t="e" cm="1">
        <f t="array" ref="X113">_xlfn.IFS(W113="YES",1,W113="NO",0,W113="NO AMP",0)</f>
        <v>#N/A</v>
      </c>
      <c r="Y113" s="10">
        <v>25</v>
      </c>
    </row>
    <row r="114" spans="1:25">
      <c r="A114" s="1">
        <v>4</v>
      </c>
      <c r="B114" s="1">
        <f t="shared" si="5"/>
        <v>113</v>
      </c>
      <c r="C114" s="1" t="s">
        <v>42</v>
      </c>
      <c r="D114" s="17"/>
      <c r="E114" s="14" t="str">
        <f t="shared" si="3"/>
        <v/>
      </c>
      <c r="F114" s="11" t="str" cm="1">
        <f t="array" ref="F114">IF(D114="","",IF($N$11="ENTER INITIALS","",IF(AND(V463&gt;=33,V465&gt;=33),"Inconclusive",_xlfn.IFS(X463+X465=2,"Positive",X462+X463=2,"N1 Rerun",X464+X465=2,"N1 Rerun",X463+X465=1,"Rerun",X462+X464+X463+X465=0,"Rerun",X463+X465=0,"Negative"))))</f>
        <v/>
      </c>
      <c r="G114" s="18"/>
      <c r="H114" s="18"/>
      <c r="I114" s="18"/>
      <c r="J114" s="18"/>
      <c r="K114" s="18"/>
      <c r="L114" s="11" t="str" cm="1">
        <f t="array" ref="L114">_xlfn.IFS(K114="","",K114=F114,"VALIDATED",K114&lt;&gt;F114,"NOT VALIDATED")</f>
        <v/>
      </c>
      <c r="P114" s="1" t="str">
        <f t="shared" si="4"/>
        <v/>
      </c>
      <c r="Q114" s="1" t="s">
        <v>152</v>
      </c>
      <c r="R114" s="1" t="s">
        <v>26</v>
      </c>
      <c r="S114" s="1" t="s">
        <v>27</v>
      </c>
      <c r="T114" s="1" t="s">
        <v>28</v>
      </c>
      <c r="U114" s="1" t="s">
        <v>153</v>
      </c>
      <c r="W114" s="1" t="str">
        <f>IF($N$11="ENTER INITIALS","",IF(V114="","INVALID",IF(V114&lt;33,"VALID","INVALID")))</f>
        <v/>
      </c>
      <c r="X114" s="5" t="e" cm="1">
        <f t="array" ref="X114">_xlfn.IFS(W114="VALID",1,W114="INVALID",0,W114="NO AMP",0)</f>
        <v>#N/A</v>
      </c>
      <c r="Y114" s="10">
        <v>26</v>
      </c>
    </row>
    <row r="115" spans="1:25">
      <c r="A115" s="1">
        <v>4</v>
      </c>
      <c r="B115" s="1">
        <f t="shared" si="5"/>
        <v>114</v>
      </c>
      <c r="C115" s="1" t="s">
        <v>49</v>
      </c>
      <c r="D115" s="17"/>
      <c r="E115" s="14" t="str">
        <f t="shared" si="3"/>
        <v/>
      </c>
      <c r="F115" s="11" t="str" cm="1">
        <f t="array" ref="F115">IF(D115="","",IF($N$11="ENTER INITIALS","",IF(AND(V467&gt;=33,V469&gt;=33),"Inconclusive",_xlfn.IFS(X467+X469=2,"Positive",X466+X467=2,"N1 Rerun",X468+X469=2,"N1 Rerun",X467+X469=1,"Rerun",X466+X468+X467+X469=0,"Rerun",X467+X469=0,"Negative"))))</f>
        <v/>
      </c>
      <c r="G115" s="18"/>
      <c r="H115" s="18"/>
      <c r="I115" s="18"/>
      <c r="J115" s="18"/>
      <c r="K115" s="18"/>
      <c r="L115" s="11" t="str" cm="1">
        <f t="array" ref="L115">_xlfn.IFS(K115="","",K115=F115,"VALIDATED",K115&lt;&gt;F115,"NOT VALIDATED")</f>
        <v/>
      </c>
      <c r="P115" s="1" t="str">
        <f t="shared" si="4"/>
        <v/>
      </c>
      <c r="Q115" s="1" t="s">
        <v>152</v>
      </c>
      <c r="R115" s="1" t="s">
        <v>33</v>
      </c>
      <c r="S115" s="1" t="s">
        <v>34</v>
      </c>
      <c r="T115" s="1" t="s">
        <v>28</v>
      </c>
      <c r="U115" s="1" t="s">
        <v>153</v>
      </c>
      <c r="W115" s="1" t="str">
        <f>IF($N$11="ENTER INITIALS","",IF(V115="","NO",IF(V115&lt;33,"YES","NO")))</f>
        <v/>
      </c>
      <c r="X115" s="5" t="e" cm="1">
        <f t="array" ref="X115">_xlfn.IFS(W115="YES",1,W115="NO",0,W115="NO AMP",0)</f>
        <v>#N/A</v>
      </c>
      <c r="Y115" s="10">
        <v>26</v>
      </c>
    </row>
    <row r="116" spans="1:25">
      <c r="A116" s="1">
        <v>5</v>
      </c>
      <c r="B116" s="1">
        <f t="shared" si="5"/>
        <v>115</v>
      </c>
      <c r="C116" s="1" t="s">
        <v>22</v>
      </c>
      <c r="D116" s="17"/>
      <c r="E116" s="14" t="str">
        <f t="shared" si="3"/>
        <v/>
      </c>
      <c r="F116" s="11" t="str" cm="1">
        <f t="array" ref="F116">IF(D116="","",IF($N$11="ENTER INITIALS","",IF(AND(V471&gt;=33,V473&gt;=33),"Inconclusive",_xlfn.IFS(X471+X473=2,"Positive",X470+X471=2,"N1 Rerun",X472+X473=2,"N1 Rerun",X471+X473=1,"Rerun",X470+X472+X471+X473=0,"Rerun",X471+X473=0,"Negative"))))</f>
        <v/>
      </c>
      <c r="G116" s="18"/>
      <c r="H116" s="18"/>
      <c r="I116" s="18"/>
      <c r="J116" s="18"/>
      <c r="K116" s="18"/>
      <c r="L116" s="11" t="str" cm="1">
        <f t="array" ref="L116">_xlfn.IFS(K116="","",K116=F116,"VALIDATED",K116&lt;&gt;F116,"NOT VALIDATED")</f>
        <v/>
      </c>
      <c r="P116" s="1" t="str">
        <f t="shared" si="4"/>
        <v/>
      </c>
      <c r="Q116" s="1" t="s">
        <v>154</v>
      </c>
      <c r="R116" s="1" t="s">
        <v>26</v>
      </c>
      <c r="S116" s="1" t="s">
        <v>27</v>
      </c>
      <c r="T116" s="1" t="s">
        <v>28</v>
      </c>
      <c r="U116" s="1" t="s">
        <v>153</v>
      </c>
      <c r="W116" s="1" t="str">
        <f>IF($N$11="ENTER INITIALS","",IF(V116="","INVALID",IF(V116&lt;33,"VALID","INVALID")))</f>
        <v/>
      </c>
      <c r="X116" s="5" t="e" cm="1">
        <f t="array" ref="X116">_xlfn.IFS(W116="VALID",1,W116="INVALID",0,W116="NO AMP",0)</f>
        <v>#N/A</v>
      </c>
      <c r="Y116" s="10">
        <v>26</v>
      </c>
    </row>
    <row r="117" spans="1:25">
      <c r="A117" s="1">
        <v>5</v>
      </c>
      <c r="B117" s="1">
        <f t="shared" si="5"/>
        <v>116</v>
      </c>
      <c r="C117" s="1" t="s">
        <v>31</v>
      </c>
      <c r="D117" s="17"/>
      <c r="E117" s="14" t="str">
        <f t="shared" si="3"/>
        <v/>
      </c>
      <c r="F117" s="11" t="str" cm="1">
        <f t="array" ref="F117">IF(D117="","",IF($N$11="ENTER INITIALS","",IF(AND(V475&gt;=33,V477&gt;=33),"Inconclusive",_xlfn.IFS(X475+X477=2,"Positive",X474+X475=2,"N1 Rerun",X476+X477=2,"N1 Rerun",X475+X477=1,"Rerun",X474+X476+X475+X477=0,"Rerun",X475+X477=0,"Negative"))))</f>
        <v/>
      </c>
      <c r="G117" s="18"/>
      <c r="H117" s="18"/>
      <c r="I117" s="18"/>
      <c r="J117" s="18"/>
      <c r="K117" s="18"/>
      <c r="L117" s="11" t="str" cm="1">
        <f t="array" ref="L117">_xlfn.IFS(K117="","",K117=F117,"VALIDATED",K117&lt;&gt;F117,"NOT VALIDATED")</f>
        <v/>
      </c>
      <c r="P117" s="1" t="str">
        <f t="shared" si="4"/>
        <v/>
      </c>
      <c r="Q117" s="1" t="s">
        <v>154</v>
      </c>
      <c r="R117" s="1" t="s">
        <v>33</v>
      </c>
      <c r="S117" s="1" t="s">
        <v>34</v>
      </c>
      <c r="T117" s="1" t="s">
        <v>28</v>
      </c>
      <c r="U117" s="1" t="s">
        <v>153</v>
      </c>
      <c r="W117" s="1" t="str">
        <f>IF($N$11="ENTER INITIALS","",IF(V117="","NO",IF(V117&lt;33,"YES","NO")))</f>
        <v/>
      </c>
      <c r="X117" s="5" t="e" cm="1">
        <f t="array" ref="X117">_xlfn.IFS(W117="YES",1,W117="NO",0,W117="NO AMP",0)</f>
        <v>#N/A</v>
      </c>
      <c r="Y117" s="10">
        <v>26</v>
      </c>
    </row>
    <row r="118" spans="1:25">
      <c r="A118" s="1">
        <v>5</v>
      </c>
      <c r="B118" s="1">
        <f t="shared" si="5"/>
        <v>117</v>
      </c>
      <c r="C118" s="1" t="s">
        <v>36</v>
      </c>
      <c r="D118" s="17"/>
      <c r="E118" s="14" t="str">
        <f t="shared" si="3"/>
        <v/>
      </c>
      <c r="F118" s="11" t="str" cm="1">
        <f t="array" ref="F118">IF(D118="","",IF($N$11="ENTER INITIALS","",IF(AND(V479&gt;=33,V481&gt;=33),"Inconclusive",_xlfn.IFS(X479+X481=2,"Positive",X478+X479=2,"N1 Rerun",X480+X481=2,"N1 Rerun",X479+X481=1,"Rerun",X478+X480+X479+X481=0,"Rerun",X479+X481=0,"Negative"))))</f>
        <v/>
      </c>
      <c r="G118" s="18"/>
      <c r="H118" s="18"/>
      <c r="I118" s="18"/>
      <c r="J118" s="18"/>
      <c r="K118" s="18"/>
      <c r="L118" s="11" t="str" cm="1">
        <f t="array" ref="L118">_xlfn.IFS(K118="","",K118=F118,"VALIDATED",K118&lt;&gt;F118,"NOT VALIDATED")</f>
        <v/>
      </c>
      <c r="P118" s="1" t="str">
        <f t="shared" si="4"/>
        <v/>
      </c>
      <c r="Q118" s="1" t="s">
        <v>155</v>
      </c>
      <c r="R118" s="1" t="s">
        <v>26</v>
      </c>
      <c r="S118" s="1" t="s">
        <v>27</v>
      </c>
      <c r="T118" s="1" t="s">
        <v>28</v>
      </c>
      <c r="U118" s="1" t="s">
        <v>156</v>
      </c>
      <c r="W118" s="1" t="str">
        <f>IF($N$11="ENTER INITIALS","",IF(V118="","INVALID",IF(V118&lt;33,"VALID","INVALID")))</f>
        <v/>
      </c>
      <c r="X118" s="5" t="e" cm="1">
        <f t="array" ref="X118">_xlfn.IFS(W118="VALID",1,W118="INVALID",0,W118="NO AMP",0)</f>
        <v>#N/A</v>
      </c>
      <c r="Y118" s="10">
        <v>27</v>
      </c>
    </row>
    <row r="119" spans="1:25">
      <c r="A119" s="1">
        <v>5</v>
      </c>
      <c r="B119" s="1">
        <f t="shared" si="5"/>
        <v>118</v>
      </c>
      <c r="C119" s="1" t="s">
        <v>40</v>
      </c>
      <c r="D119" s="17"/>
      <c r="E119" s="14" t="str">
        <f t="shared" si="3"/>
        <v/>
      </c>
      <c r="F119" s="11" t="str" cm="1">
        <f t="array" ref="F119">IF(D119="","",IF($N$11="ENTER INITIALS","",IF(AND(V483&gt;=33,V485&gt;=33),"Inconclusive",_xlfn.IFS(X483+X485=2,"Positive",X482+X483=2,"N1 Rerun",X484+X485=2,"N1 Rerun",X483+X485=1,"Rerun",X482+X484+X483+X485=0,"Rerun",X483+X485=0,"Negative"))))</f>
        <v/>
      </c>
      <c r="G119" s="18"/>
      <c r="H119" s="18"/>
      <c r="I119" s="18"/>
      <c r="J119" s="18"/>
      <c r="K119" s="18"/>
      <c r="L119" s="11" t="str" cm="1">
        <f t="array" ref="L119">_xlfn.IFS(K119="","",K119=F119,"VALIDATED",K119&lt;&gt;F119,"NOT VALIDATED")</f>
        <v/>
      </c>
      <c r="P119" s="1" t="str">
        <f t="shared" si="4"/>
        <v/>
      </c>
      <c r="Q119" s="1" t="s">
        <v>155</v>
      </c>
      <c r="R119" s="1" t="s">
        <v>33</v>
      </c>
      <c r="S119" s="1" t="s">
        <v>34</v>
      </c>
      <c r="T119" s="1" t="s">
        <v>28</v>
      </c>
      <c r="U119" s="1" t="s">
        <v>156</v>
      </c>
      <c r="W119" s="1" t="str">
        <f>IF($N$11="ENTER INITIALS","",IF(V119="","NO",IF(V119&lt;33,"YES","NO")))</f>
        <v/>
      </c>
      <c r="X119" s="5" t="e" cm="1">
        <f t="array" ref="X119">_xlfn.IFS(W119="YES",1,W119="NO",0,W119="NO AMP",0)</f>
        <v>#N/A</v>
      </c>
      <c r="Y119" s="10">
        <v>27</v>
      </c>
    </row>
    <row r="120" spans="1:25">
      <c r="A120" s="1">
        <v>5</v>
      </c>
      <c r="B120" s="1">
        <f t="shared" si="5"/>
        <v>119</v>
      </c>
      <c r="C120" s="1" t="s">
        <v>42</v>
      </c>
      <c r="D120" s="17"/>
      <c r="E120" s="14" t="str">
        <f t="shared" si="3"/>
        <v/>
      </c>
      <c r="F120" s="11" t="str" cm="1">
        <f t="array" ref="F120">IF(D120="","",IF($N$11="ENTER INITIALS","",IF(AND(V487&gt;=33,V489&gt;=33),"Inconclusive",_xlfn.IFS(X487+X489=2,"Positive",X486+X487=2,"N1 Rerun",X488+X489=2,"N1 Rerun",X487+X489=1,"Rerun",X486+X488+X487+X489=0,"Rerun",X487+X489=0,"Negative"))))</f>
        <v/>
      </c>
      <c r="G120" s="18"/>
      <c r="H120" s="18"/>
      <c r="I120" s="18"/>
      <c r="J120" s="18"/>
      <c r="K120" s="18"/>
      <c r="L120" s="11" t="str" cm="1">
        <f t="array" ref="L120">_xlfn.IFS(K120="","",K120=F120,"VALIDATED",K120&lt;&gt;F120,"NOT VALIDATED")</f>
        <v/>
      </c>
      <c r="P120" s="1" t="str">
        <f t="shared" si="4"/>
        <v/>
      </c>
      <c r="Q120" s="1" t="s">
        <v>157</v>
      </c>
      <c r="R120" s="1" t="s">
        <v>26</v>
      </c>
      <c r="S120" s="1" t="s">
        <v>27</v>
      </c>
      <c r="T120" s="1" t="s">
        <v>28</v>
      </c>
      <c r="U120" s="1" t="s">
        <v>156</v>
      </c>
      <c r="W120" s="1" t="str">
        <f>IF($N$11="ENTER INITIALS","",IF(V120="","INVALID",IF(V120&lt;33,"VALID","INVALID")))</f>
        <v/>
      </c>
      <c r="X120" s="5" t="e" cm="1">
        <f t="array" ref="X120">_xlfn.IFS(W120="VALID",1,W120="INVALID",0,W120="NO AMP",0)</f>
        <v>#N/A</v>
      </c>
      <c r="Y120" s="10">
        <v>27</v>
      </c>
    </row>
    <row r="121" spans="1:25">
      <c r="A121" s="1">
        <v>5</v>
      </c>
      <c r="B121" s="1">
        <f t="shared" si="5"/>
        <v>120</v>
      </c>
      <c r="C121" s="1" t="s">
        <v>49</v>
      </c>
      <c r="D121" s="17"/>
      <c r="E121" s="14" t="str">
        <f t="shared" si="3"/>
        <v/>
      </c>
      <c r="F121" s="11" t="str" cm="1">
        <f t="array" ref="F121">IF(D121="","",IF($N$11="ENTER INITIALS","",IF(AND(V491&gt;=33,V493&gt;=33),"Inconclusive",_xlfn.IFS(X491+X493=2,"Positive",X490+X491=2,"N1 Rerun",X492+X493=2,"N1 Rerun",X491+X493=1,"Rerun",X490+X492+X491+X493=0,"Rerun",X491+X493=0,"Negative"))))</f>
        <v/>
      </c>
      <c r="G121" s="18"/>
      <c r="H121" s="18"/>
      <c r="I121" s="18"/>
      <c r="J121" s="18"/>
      <c r="K121" s="18"/>
      <c r="L121" s="11" t="str" cm="1">
        <f t="array" ref="L121">_xlfn.IFS(K121="","",K121=F121,"VALIDATED",K121&lt;&gt;F121,"NOT VALIDATED")</f>
        <v/>
      </c>
      <c r="P121" s="1" t="str">
        <f t="shared" si="4"/>
        <v/>
      </c>
      <c r="Q121" s="1" t="s">
        <v>157</v>
      </c>
      <c r="R121" s="1" t="s">
        <v>33</v>
      </c>
      <c r="S121" s="1" t="s">
        <v>34</v>
      </c>
      <c r="T121" s="1" t="s">
        <v>28</v>
      </c>
      <c r="U121" s="1" t="s">
        <v>156</v>
      </c>
      <c r="W121" s="1" t="str">
        <f>IF($N$11="ENTER INITIALS","",IF(V121="","NO",IF(V121&lt;33,"YES","NO")))</f>
        <v/>
      </c>
      <c r="X121" s="5" t="e" cm="1">
        <f t="array" ref="X121">_xlfn.IFS(W121="YES",1,W121="NO",0,W121="NO AMP",0)</f>
        <v>#N/A</v>
      </c>
      <c r="Y121" s="10">
        <v>27</v>
      </c>
    </row>
    <row r="122" spans="1:25">
      <c r="A122" s="1">
        <v>7</v>
      </c>
      <c r="B122" s="1">
        <f t="shared" si="5"/>
        <v>121</v>
      </c>
      <c r="C122" s="1" t="s">
        <v>22</v>
      </c>
      <c r="D122" s="17"/>
      <c r="E122" s="14" t="str">
        <f t="shared" si="3"/>
        <v/>
      </c>
      <c r="F122" s="11" t="str" cm="1">
        <f t="array" ref="F122">IF(D122="","",IF($N$11="ENTER INITIALS","",IF(AND(V495&gt;=33,V497&gt;=33),"Inconclusive",_xlfn.IFS(X495+X497=2,"Positive",X494+X495=2,"N1 Rerun",X496+X497=2,"N1 Rerun",X495+X497=1,"Rerun",X494+X496+X495+X497=0,"Rerun",X495+X497=0,"Negative"))))</f>
        <v/>
      </c>
      <c r="G122" s="18"/>
      <c r="H122" s="18"/>
      <c r="I122" s="18"/>
      <c r="J122" s="18"/>
      <c r="K122" s="18"/>
      <c r="L122" s="11" t="str" cm="1">
        <f t="array" ref="L122">_xlfn.IFS(K122="","",K122=F122,"VALIDATED",K122&lt;&gt;F122,"NOT VALIDATED")</f>
        <v/>
      </c>
      <c r="P122" s="1" t="str">
        <f t="shared" si="4"/>
        <v/>
      </c>
      <c r="Q122" s="1" t="s">
        <v>158</v>
      </c>
      <c r="R122" s="1" t="s">
        <v>26</v>
      </c>
      <c r="S122" s="1" t="s">
        <v>27</v>
      </c>
      <c r="T122" s="1" t="s">
        <v>28</v>
      </c>
      <c r="U122" s="1" t="s">
        <v>159</v>
      </c>
      <c r="W122" s="1" t="str">
        <f>IF($N$11="ENTER INITIALS","",IF(V122="","INVALID",IF(V122&lt;33,"VALID","INVALID")))</f>
        <v/>
      </c>
      <c r="X122" s="5" t="e" cm="1">
        <f t="array" ref="X122">_xlfn.IFS(W122="VALID",1,W122="INVALID",0,W122="NO AMP",0)</f>
        <v>#N/A</v>
      </c>
      <c r="Y122" s="10">
        <v>28</v>
      </c>
    </row>
    <row r="123" spans="1:25">
      <c r="A123" s="1">
        <v>7</v>
      </c>
      <c r="B123" s="1">
        <f t="shared" si="5"/>
        <v>122</v>
      </c>
      <c r="C123" s="1" t="s">
        <v>31</v>
      </c>
      <c r="D123" s="17"/>
      <c r="E123" s="14" t="str">
        <f t="shared" si="3"/>
        <v/>
      </c>
      <c r="F123" s="11" t="str" cm="1">
        <f t="array" ref="F123">IF(D123="","",IF($N$11="ENTER INITIALS","",IF(AND(V499&gt;=33,V501&gt;=33),"Inconclusive",_xlfn.IFS(X499+X501=2,"Positive",X498+X499=2,"N1 Rerun",X500+X501=2,"N1 Rerun",X499+X501=1,"Rerun",X498+X500+X499+X501=0,"Rerun",X499+X501=0,"Negative"))))</f>
        <v/>
      </c>
      <c r="G123" s="18"/>
      <c r="H123" s="18"/>
      <c r="I123" s="18"/>
      <c r="J123" s="18"/>
      <c r="K123" s="18"/>
      <c r="L123" s="11" t="str" cm="1">
        <f t="array" ref="L123">_xlfn.IFS(K123="","",K123=F123,"VALIDATED",K123&lt;&gt;F123,"NOT VALIDATED")</f>
        <v/>
      </c>
      <c r="P123" s="1" t="str">
        <f t="shared" si="4"/>
        <v/>
      </c>
      <c r="Q123" s="1" t="s">
        <v>158</v>
      </c>
      <c r="R123" s="1" t="s">
        <v>33</v>
      </c>
      <c r="S123" s="1" t="s">
        <v>34</v>
      </c>
      <c r="T123" s="1" t="s">
        <v>28</v>
      </c>
      <c r="U123" s="1" t="s">
        <v>159</v>
      </c>
      <c r="W123" s="1" t="str">
        <f>IF($N$11="ENTER INITIALS","",IF(V123="","NO",IF(V123&lt;33,"YES","NO")))</f>
        <v/>
      </c>
      <c r="X123" s="5" t="e" cm="1">
        <f t="array" ref="X123">_xlfn.IFS(W123="YES",1,W123="NO",0,W123="NO AMP",0)</f>
        <v>#N/A</v>
      </c>
      <c r="Y123" s="10">
        <v>28</v>
      </c>
    </row>
    <row r="124" spans="1:25">
      <c r="A124" s="1">
        <v>7</v>
      </c>
      <c r="B124" s="1">
        <f t="shared" si="5"/>
        <v>123</v>
      </c>
      <c r="C124" s="1" t="s">
        <v>36</v>
      </c>
      <c r="D124" s="17"/>
      <c r="E124" s="14" t="str">
        <f t="shared" si="3"/>
        <v/>
      </c>
      <c r="F124" s="11" t="str" cm="1">
        <f t="array" ref="F124">IF(D124="","",IF($N$11="ENTER INITIALS","",IF(AND(V503&gt;=33,V505&gt;=33),"Inconclusive",_xlfn.IFS(X503+X505=2,"Positive",X502+X503=2,"N1 Rerun",X504+X505=2,"N1 Rerun",X503+X505=1,"Rerun",X502+X504+X503+X505=0,"Rerun",X503+X505=0,"Negative"))))</f>
        <v/>
      </c>
      <c r="G124" s="18"/>
      <c r="H124" s="18"/>
      <c r="I124" s="18"/>
      <c r="J124" s="18"/>
      <c r="K124" s="18"/>
      <c r="L124" s="11" t="str" cm="1">
        <f t="array" ref="L124">_xlfn.IFS(K124="","",K124=F124,"VALIDATED",K124&lt;&gt;F124,"NOT VALIDATED")</f>
        <v/>
      </c>
      <c r="P124" s="1" t="str">
        <f t="shared" si="4"/>
        <v/>
      </c>
      <c r="Q124" s="1" t="s">
        <v>160</v>
      </c>
      <c r="R124" s="1" t="s">
        <v>26</v>
      </c>
      <c r="S124" s="1" t="s">
        <v>27</v>
      </c>
      <c r="T124" s="1" t="s">
        <v>28</v>
      </c>
      <c r="U124" s="1" t="s">
        <v>159</v>
      </c>
      <c r="W124" s="1" t="str">
        <f>IF($N$11="ENTER INITIALS","",IF(V124="","INVALID",IF(V124&lt;33,"VALID","INVALID")))</f>
        <v/>
      </c>
      <c r="X124" s="5" t="e" cm="1">
        <f t="array" ref="X124">_xlfn.IFS(W124="VALID",1,W124="INVALID",0,W124="NO AMP",0)</f>
        <v>#N/A</v>
      </c>
      <c r="Y124" s="10">
        <v>28</v>
      </c>
    </row>
    <row r="125" spans="1:25">
      <c r="A125" s="1">
        <v>7</v>
      </c>
      <c r="B125" s="1">
        <f t="shared" si="5"/>
        <v>124</v>
      </c>
      <c r="C125" s="1" t="s">
        <v>40</v>
      </c>
      <c r="D125" s="17"/>
      <c r="E125" s="14" t="str">
        <f t="shared" si="3"/>
        <v/>
      </c>
      <c r="F125" s="11" t="str" cm="1">
        <f t="array" ref="F125">IF(D125="","",IF($N$11="ENTER INITIALS","",IF(AND(V507&gt;=33,V509&gt;=33),"Inconclusive",_xlfn.IFS(X507+X509=2,"Positive",X506+X507=2,"N1 Rerun",X508+X509=2,"N1 Rerun",X507+X509=1,"Rerun",X506+X508+X507+X509=0,"Rerun",X507+X509=0,"Negative"))))</f>
        <v/>
      </c>
      <c r="G125" s="18"/>
      <c r="H125" s="18"/>
      <c r="I125" s="18"/>
      <c r="J125" s="18"/>
      <c r="K125" s="18"/>
      <c r="L125" s="11" t="str" cm="1">
        <f t="array" ref="L125">_xlfn.IFS(K125="","",K125=F125,"VALIDATED",K125&lt;&gt;F125,"NOT VALIDATED")</f>
        <v/>
      </c>
      <c r="P125" s="1" t="str">
        <f t="shared" si="4"/>
        <v/>
      </c>
      <c r="Q125" s="1" t="s">
        <v>160</v>
      </c>
      <c r="R125" s="1" t="s">
        <v>33</v>
      </c>
      <c r="S125" s="1" t="s">
        <v>34</v>
      </c>
      <c r="T125" s="1" t="s">
        <v>28</v>
      </c>
      <c r="U125" s="1" t="s">
        <v>159</v>
      </c>
      <c r="W125" s="1" t="str">
        <f>IF($N$11="ENTER INITIALS","",IF(V125="","NO",IF(V125&lt;33,"YES","NO")))</f>
        <v/>
      </c>
      <c r="X125" s="5" t="e" cm="1">
        <f t="array" ref="X125">_xlfn.IFS(W125="YES",1,W125="NO",0,W125="NO AMP",0)</f>
        <v>#N/A</v>
      </c>
      <c r="Y125" s="10">
        <v>28</v>
      </c>
    </row>
    <row r="126" spans="1:25">
      <c r="A126" s="1">
        <v>7</v>
      </c>
      <c r="B126" s="1">
        <f t="shared" si="5"/>
        <v>125</v>
      </c>
      <c r="C126" s="1" t="s">
        <v>42</v>
      </c>
      <c r="D126" s="17"/>
      <c r="E126" s="14" t="str">
        <f t="shared" si="3"/>
        <v/>
      </c>
      <c r="F126" s="11" t="str" cm="1">
        <f t="array" ref="F126">IF(D126="","",IF($N$11="ENTER INITIALS","",IF(AND(V511&gt;=33,V513&gt;=33),"Inconclusive",_xlfn.IFS(X511+X513=2,"Positive",X510+X511=2,"N1 Rerun",X512+X513=2,"N1 Rerun",X511+X513=1,"Rerun",X510+X512+X511+X513=0,"Rerun",X511+X513=0,"Negative"))))</f>
        <v/>
      </c>
      <c r="G126" s="18"/>
      <c r="H126" s="18"/>
      <c r="I126" s="19"/>
      <c r="J126" s="18"/>
      <c r="K126" s="18"/>
      <c r="L126" s="11" t="str" cm="1">
        <f t="array" ref="L126">_xlfn.IFS(K126="","",K126=F126,"VALIDATED",K126&lt;&gt;F126,"NOT VALIDATED")</f>
        <v/>
      </c>
      <c r="P126" s="1" t="str">
        <f t="shared" si="4"/>
        <v/>
      </c>
      <c r="Q126" s="1" t="s">
        <v>161</v>
      </c>
      <c r="R126" s="1" t="s">
        <v>26</v>
      </c>
      <c r="S126" s="1" t="s">
        <v>27</v>
      </c>
      <c r="T126" s="1" t="s">
        <v>28</v>
      </c>
      <c r="U126" s="1" t="s">
        <v>162</v>
      </c>
      <c r="W126" s="1" t="str">
        <f>IF($N$11="ENTER INITIALS","",IF(V126="","INVALID",IF(V126&lt;33,"VALID","INVALID")))</f>
        <v/>
      </c>
      <c r="X126" s="5" t="e" cm="1">
        <f t="array" ref="X126">_xlfn.IFS(W126="VALID",1,W126="INVALID",0,W126="NO AMP",0)</f>
        <v>#N/A</v>
      </c>
      <c r="Y126" s="10">
        <v>29</v>
      </c>
    </row>
    <row r="127" spans="1:25">
      <c r="A127" s="1">
        <v>7</v>
      </c>
      <c r="B127" s="1">
        <f t="shared" si="5"/>
        <v>126</v>
      </c>
      <c r="C127" s="1" t="s">
        <v>49</v>
      </c>
      <c r="D127" s="17"/>
      <c r="E127" s="14" t="str">
        <f t="shared" si="3"/>
        <v/>
      </c>
      <c r="F127" s="11" t="str" cm="1">
        <f t="array" ref="F127">IF(D127="","",IF($N$11="ENTER INITIALS","",IF(AND(V515&gt;=33,V517&gt;=33),"Inconclusive",_xlfn.IFS(X515+X517=2,"Positive",X514+X515=2,"N1 Rerun",X516+X517=2,"N1 Rerun",X515+X517=1,"Rerun",X514+X516+X515+X517=0,"Rerun",X515+X517=0,"Negative"))))</f>
        <v/>
      </c>
      <c r="G127" s="18"/>
      <c r="H127" s="18"/>
      <c r="I127" s="19"/>
      <c r="J127" s="18"/>
      <c r="K127" s="18"/>
      <c r="L127" s="11" t="str" cm="1">
        <f t="array" ref="L127">_xlfn.IFS(K127="","",K127=F127,"VALIDATED",K127&lt;&gt;F127,"NOT VALIDATED")</f>
        <v/>
      </c>
      <c r="P127" s="1" t="str">
        <f t="shared" si="4"/>
        <v/>
      </c>
      <c r="Q127" s="1" t="s">
        <v>161</v>
      </c>
      <c r="R127" s="1" t="s">
        <v>33</v>
      </c>
      <c r="S127" s="1" t="s">
        <v>34</v>
      </c>
      <c r="T127" s="1" t="s">
        <v>28</v>
      </c>
      <c r="U127" s="1" t="s">
        <v>162</v>
      </c>
      <c r="W127" s="1" t="str">
        <f>IF($N$11="ENTER INITIALS","",IF(V127="","NO",IF(V127&lt;33,"YES","NO")))</f>
        <v/>
      </c>
      <c r="X127" s="5" t="e" cm="1">
        <f t="array" ref="X127">_xlfn.IFS(W127="YES",1,W127="NO",0,W127="NO AMP",0)</f>
        <v>#N/A</v>
      </c>
      <c r="Y127" s="10">
        <v>29</v>
      </c>
    </row>
    <row r="128" spans="1:25">
      <c r="A128" s="1">
        <v>8</v>
      </c>
      <c r="B128" s="1">
        <f t="shared" si="5"/>
        <v>127</v>
      </c>
      <c r="C128" s="1" t="s">
        <v>22</v>
      </c>
      <c r="D128" s="17"/>
      <c r="E128" s="14" t="str">
        <f t="shared" si="3"/>
        <v/>
      </c>
      <c r="F128" s="11" t="str" cm="1">
        <f t="array" ref="F128">IF(D128="","",IF($N$11="ENTER INITIALS","",IF(AND(V519&gt;=33,V521&gt;=33),"Inconclusive",_xlfn.IFS(X519+X521=2,"Positive",X518+X519=2,"N1 Rerun",X520+X521=2,"N1 Rerun",X519+X521=1,"Rerun",X518+X520+X519+X521=0,"Rerun",X519+X521=0,"Negative"))))</f>
        <v/>
      </c>
      <c r="G128" s="18"/>
      <c r="H128" s="18"/>
      <c r="I128" s="19"/>
      <c r="J128" s="18"/>
      <c r="K128" s="18"/>
      <c r="L128" s="11" t="str" cm="1">
        <f t="array" ref="L128">_xlfn.IFS(K128="","",K128=F128,"VALIDATED",K128&lt;&gt;F128,"NOT VALIDATED")</f>
        <v/>
      </c>
      <c r="P128" s="1" t="str">
        <f t="shared" si="4"/>
        <v/>
      </c>
      <c r="Q128" s="1" t="s">
        <v>163</v>
      </c>
      <c r="R128" s="1" t="s">
        <v>26</v>
      </c>
      <c r="S128" s="1" t="s">
        <v>27</v>
      </c>
      <c r="T128" s="1" t="s">
        <v>28</v>
      </c>
      <c r="U128" s="1" t="s">
        <v>162</v>
      </c>
      <c r="W128" s="1" t="str">
        <f>IF($N$11="ENTER INITIALS","",IF(V128="","INVALID",IF(V128&lt;33,"VALID","INVALID")))</f>
        <v/>
      </c>
      <c r="X128" s="5" t="e" cm="1">
        <f t="array" ref="X128">_xlfn.IFS(W128="VALID",1,W128="INVALID",0,W128="NO AMP",0)</f>
        <v>#N/A</v>
      </c>
      <c r="Y128" s="10">
        <v>29</v>
      </c>
    </row>
    <row r="129" spans="1:25">
      <c r="A129" s="1">
        <v>8</v>
      </c>
      <c r="B129" s="1">
        <f t="shared" si="5"/>
        <v>128</v>
      </c>
      <c r="C129" s="1" t="s">
        <v>31</v>
      </c>
      <c r="D129" s="17"/>
      <c r="E129" s="14" t="str">
        <f t="shared" si="3"/>
        <v/>
      </c>
      <c r="F129" s="11" t="str" cm="1">
        <f t="array" ref="F129">IF(D129="","",IF($N$11="ENTER INITIALS","",IF(AND(V523&gt;=33,V525&gt;=33),"Inconclusive",_xlfn.IFS(X523+X525=2,"Positive",X522+X523=2,"N1 Rerun",X524+X525=2,"N1 Rerun",X523+X525=1,"Rerun",X522+X524+X523+X525=0,"Rerun",X523+X525=0,"Negative"))))</f>
        <v/>
      </c>
      <c r="G129" s="18"/>
      <c r="H129" s="18"/>
      <c r="I129" s="19"/>
      <c r="J129" s="18"/>
      <c r="K129" s="18"/>
      <c r="L129" s="11" t="str" cm="1">
        <f t="array" ref="L129">_xlfn.IFS(K129="","",K129=F129,"VALIDATED",K129&lt;&gt;F129,"NOT VALIDATED")</f>
        <v/>
      </c>
      <c r="P129" s="1" t="str">
        <f t="shared" si="4"/>
        <v/>
      </c>
      <c r="Q129" s="1" t="s">
        <v>163</v>
      </c>
      <c r="R129" s="1" t="s">
        <v>33</v>
      </c>
      <c r="S129" s="1" t="s">
        <v>34</v>
      </c>
      <c r="T129" s="1" t="s">
        <v>28</v>
      </c>
      <c r="U129" s="1" t="s">
        <v>162</v>
      </c>
      <c r="W129" s="1" t="str">
        <f>IF($N$11="ENTER INITIALS","",IF(V129="","NO",IF(V129&lt;33,"YES","NO")))</f>
        <v/>
      </c>
      <c r="X129" s="5" t="e" cm="1">
        <f t="array" ref="X129">_xlfn.IFS(W129="YES",1,W129="NO",0,W129="NO AMP",0)</f>
        <v>#N/A</v>
      </c>
      <c r="Y129" s="10">
        <v>29</v>
      </c>
    </row>
    <row r="130" spans="1:25">
      <c r="A130" s="1">
        <v>8</v>
      </c>
      <c r="B130" s="1">
        <f t="shared" si="5"/>
        <v>129</v>
      </c>
      <c r="C130" s="1" t="s">
        <v>36</v>
      </c>
      <c r="D130" s="17"/>
      <c r="E130" s="14" t="str">
        <f t="shared" si="3"/>
        <v/>
      </c>
      <c r="F130" s="11" t="str" cm="1">
        <f t="array" ref="F130">IF(D130="","",IF($N$11="ENTER INITIALS","",IF(AND(V527&gt;=33,V529&gt;=33),"Inconclusive",_xlfn.IFS(X527+X529=2,"Positive",X526+X527=2,"N1 Rerun",X528+X529=2,"N1 Rerun",X527+X529=1,"Rerun",X526+X528+X527+X529=0,"Rerun",X527+X529=0,"Negative"))))</f>
        <v/>
      </c>
      <c r="G130" s="18"/>
      <c r="H130" s="18"/>
      <c r="I130" s="19"/>
      <c r="J130" s="18"/>
      <c r="K130" s="18"/>
      <c r="L130" s="11" t="str" cm="1">
        <f t="array" ref="L130">_xlfn.IFS(K130="","",K130=F130,"VALIDATED",K130&lt;&gt;F130,"NOT VALIDATED")</f>
        <v/>
      </c>
      <c r="P130" s="1" t="str">
        <f t="shared" si="4"/>
        <v/>
      </c>
      <c r="Q130" s="1" t="s">
        <v>164</v>
      </c>
      <c r="R130" s="1" t="s">
        <v>26</v>
      </c>
      <c r="S130" s="1" t="s">
        <v>27</v>
      </c>
      <c r="T130" s="1" t="s">
        <v>28</v>
      </c>
      <c r="U130" s="1" t="s">
        <v>165</v>
      </c>
      <c r="W130" s="1" t="str">
        <f>IF($N$11="ENTER INITIALS","",IF(V130="","INVALID",IF(V130&lt;33,"VALID","INVALID")))</f>
        <v/>
      </c>
      <c r="X130" s="5" t="e" cm="1">
        <f t="array" ref="X130">_xlfn.IFS(W130="VALID",1,W130="INVALID",0,W130="NO AMP",0)</f>
        <v>#N/A</v>
      </c>
      <c r="Y130" s="10">
        <v>30</v>
      </c>
    </row>
    <row r="131" spans="1:25">
      <c r="A131" s="1">
        <v>8</v>
      </c>
      <c r="B131" s="1">
        <f t="shared" si="5"/>
        <v>130</v>
      </c>
      <c r="C131" s="1" t="s">
        <v>40</v>
      </c>
      <c r="D131" s="17"/>
      <c r="E131" s="14" t="str">
        <f t="shared" ref="E131:E190" si="6">IF(L131="",_xlfn.XLOOKUP($Z$4 &amp; $Z$4,F131 &amp; G131,$Z$2, _xlfn.XLOOKUP($Z$5 &amp; $Z$5,F131 &amp; G131,$Z$6,F131)),"NO RESULT")</f>
        <v/>
      </c>
      <c r="F131" s="11" t="str" cm="1">
        <f t="array" ref="F131">IF(D131="","",IF($N$11="ENTER INITIALS","",IF(AND(V531&gt;=33,V533&gt;=33),"Inconclusive",_xlfn.IFS(X531+X533=2,"Positive",X530+X531=2,"N1 Rerun",X532+X533=2,"N1 Rerun",X531+X533=1,"Rerun",X530+X532+X531+X533=0,"Rerun",X531+X533=0,"Negative"))))</f>
        <v/>
      </c>
      <c r="G131" s="18"/>
      <c r="H131" s="18"/>
      <c r="I131" s="19"/>
      <c r="J131" s="18"/>
      <c r="K131" s="18"/>
      <c r="L131" s="11" t="str" cm="1">
        <f t="array" ref="L131">_xlfn.IFS(K131="","",K131=F131,"VALIDATED",K131&lt;&gt;F131,"NOT VALIDATED")</f>
        <v/>
      </c>
      <c r="P131" s="1" t="str">
        <f t="shared" si="4"/>
        <v/>
      </c>
      <c r="Q131" s="1" t="s">
        <v>164</v>
      </c>
      <c r="R131" s="1" t="s">
        <v>33</v>
      </c>
      <c r="S131" s="1" t="s">
        <v>34</v>
      </c>
      <c r="T131" s="1" t="s">
        <v>28</v>
      </c>
      <c r="U131" s="1" t="s">
        <v>165</v>
      </c>
      <c r="W131" s="1" t="str">
        <f>IF($N$11="ENTER INITIALS","",IF(V131="","NO",IF(V131&lt;33,"YES","NO")))</f>
        <v/>
      </c>
      <c r="X131" s="5" t="e" cm="1">
        <f t="array" ref="X131">_xlfn.IFS(W131="YES",1,W131="NO",0,W131="NO AMP",0)</f>
        <v>#N/A</v>
      </c>
      <c r="Y131" s="10">
        <v>30</v>
      </c>
    </row>
    <row r="132" spans="1:25">
      <c r="A132" s="1">
        <v>8</v>
      </c>
      <c r="B132" s="1">
        <f t="shared" si="5"/>
        <v>131</v>
      </c>
      <c r="C132" s="1" t="s">
        <v>42</v>
      </c>
      <c r="D132" s="17"/>
      <c r="E132" s="14" t="str">
        <f t="shared" si="6"/>
        <v/>
      </c>
      <c r="F132" s="11" t="str" cm="1">
        <f t="array" ref="F132">IF(D132="","",IF($N$11="ENTER INITIALS","",IF(AND(V535&gt;=33,V537&gt;=33),"Inconclusive",_xlfn.IFS(X535+X537=2,"Positive",X534+X535=2,"N1 Rerun",X536+X537=2,"N1 Rerun",X535+X537=1,"Rerun",X534+X536+X535+X537=0,"Rerun",X535+X537=0,"Negative"))))</f>
        <v/>
      </c>
      <c r="G132" s="18"/>
      <c r="H132" s="18"/>
      <c r="I132" s="19"/>
      <c r="J132" s="18"/>
      <c r="K132" s="18"/>
      <c r="L132" s="11" t="str" cm="1">
        <f t="array" ref="L132">_xlfn.IFS(K132="","",K132=F132,"VALIDATED",K132&lt;&gt;F132,"NOT VALIDATED")</f>
        <v/>
      </c>
      <c r="P132" s="1" t="str">
        <f t="shared" si="4"/>
        <v/>
      </c>
      <c r="Q132" s="1" t="s">
        <v>166</v>
      </c>
      <c r="R132" s="1" t="s">
        <v>26</v>
      </c>
      <c r="S132" s="1" t="s">
        <v>27</v>
      </c>
      <c r="T132" s="1" t="s">
        <v>28</v>
      </c>
      <c r="U132" s="1" t="s">
        <v>165</v>
      </c>
      <c r="W132" s="1" t="str">
        <f>IF($N$11="ENTER INITIALS","",IF(V132="","INVALID",IF(V132&lt;33,"VALID","INVALID")))</f>
        <v/>
      </c>
      <c r="X132" s="5" t="e" cm="1">
        <f t="array" ref="X132">_xlfn.IFS(W132="VALID",1,W132="INVALID",0,W132="NO AMP",0)</f>
        <v>#N/A</v>
      </c>
      <c r="Y132" s="10">
        <v>30</v>
      </c>
    </row>
    <row r="133" spans="1:25">
      <c r="A133" s="1">
        <v>8</v>
      </c>
      <c r="B133" s="1">
        <f t="shared" si="5"/>
        <v>132</v>
      </c>
      <c r="C133" s="1" t="s">
        <v>49</v>
      </c>
      <c r="D133" s="17"/>
      <c r="E133" s="14" t="str">
        <f t="shared" si="6"/>
        <v/>
      </c>
      <c r="F133" s="11" t="str" cm="1">
        <f t="array" ref="F133">IF(D133="","",IF($N$11="ENTER INITIALS","",IF(AND(V539&gt;=33,V541&gt;=33),"Inconclusive",_xlfn.IFS(X539+X541=2,"Positive",X538+X539=2,"N1 Rerun",X540+X541=2,"N1 Rerun",X539+X541=1,"Rerun",X538+X540+X539+X541=0,"Rerun",X539+X541=0,"Negative"))))</f>
        <v/>
      </c>
      <c r="G133" s="18"/>
      <c r="H133" s="18"/>
      <c r="I133" s="19"/>
      <c r="J133" s="18"/>
      <c r="K133" s="18"/>
      <c r="L133" s="11" t="str" cm="1">
        <f t="array" ref="L133">_xlfn.IFS(K133="","",K133=F133,"VALIDATED",K133&lt;&gt;F133,"NOT VALIDATED")</f>
        <v/>
      </c>
      <c r="P133" s="1" t="str">
        <f t="shared" si="4"/>
        <v/>
      </c>
      <c r="Q133" s="1" t="s">
        <v>166</v>
      </c>
      <c r="R133" s="1" t="s">
        <v>33</v>
      </c>
      <c r="S133" s="1" t="s">
        <v>34</v>
      </c>
      <c r="T133" s="1" t="s">
        <v>28</v>
      </c>
      <c r="U133" s="1" t="s">
        <v>165</v>
      </c>
      <c r="W133" s="1" t="str">
        <f>IF($N$11="ENTER INITIALS","",IF(V133="","NO",IF(V133&lt;33,"YES","NO")))</f>
        <v/>
      </c>
      <c r="X133" s="5" t="e" cm="1">
        <f t="array" ref="X133">_xlfn.IFS(W133="YES",1,W133="NO",0,W133="NO AMP",0)</f>
        <v>#N/A</v>
      </c>
      <c r="Y133" s="10">
        <v>30</v>
      </c>
    </row>
    <row r="134" spans="1:25">
      <c r="A134" s="1">
        <v>10</v>
      </c>
      <c r="B134" s="1">
        <f t="shared" si="5"/>
        <v>133</v>
      </c>
      <c r="C134" s="1" t="s">
        <v>22</v>
      </c>
      <c r="D134" s="17"/>
      <c r="E134" s="14" t="str">
        <f t="shared" si="6"/>
        <v/>
      </c>
      <c r="F134" s="11" t="str" cm="1">
        <f t="array" ref="F134">IF(D134="","",IF($N$11="ENTER INITIALS","",IF(AND(V543&gt;=33,V545&gt;=33),"Inconclusive",_xlfn.IFS(X543+X545=2,"Positive",X542+X543=2,"N1 Rerun",X544+X545=2,"N1 Rerun",X543+X545=1,"Rerun",X542+X544+X543+X545=0,"Rerun",X543+X545=0,"Negative"))))</f>
        <v/>
      </c>
      <c r="G134" s="18"/>
      <c r="H134" s="18"/>
      <c r="I134" s="19"/>
      <c r="J134" s="18"/>
      <c r="K134" s="18"/>
      <c r="L134" s="11" t="str" cm="1">
        <f t="array" ref="L134">_xlfn.IFS(K134="","",K134=F134,"VALIDATED",K134&lt;&gt;F134,"NOT VALIDATED")</f>
        <v/>
      </c>
      <c r="P134" s="1" t="str">
        <f t="shared" si="4"/>
        <v/>
      </c>
      <c r="Q134" s="1" t="s">
        <v>167</v>
      </c>
      <c r="R134" s="1" t="s">
        <v>26</v>
      </c>
      <c r="S134" s="1" t="s">
        <v>27</v>
      </c>
      <c r="T134" s="1" t="s">
        <v>28</v>
      </c>
      <c r="U134" s="1" t="s">
        <v>168</v>
      </c>
      <c r="W134" s="1" t="str">
        <f>IF($N$11="ENTER INITIALS","",IF(V134="","INVALID",IF(V134&lt;33,"VALID","INVALID")))</f>
        <v/>
      </c>
      <c r="X134" s="5" t="e" cm="1">
        <f t="array" ref="X134">_xlfn.IFS(W134="VALID",1,W134="INVALID",0,W134="NO AMP",0)</f>
        <v>#N/A</v>
      </c>
      <c r="Y134" s="10">
        <v>31</v>
      </c>
    </row>
    <row r="135" spans="1:25">
      <c r="A135" s="1">
        <v>10</v>
      </c>
      <c r="B135" s="1">
        <f t="shared" si="5"/>
        <v>134</v>
      </c>
      <c r="C135" s="1" t="s">
        <v>31</v>
      </c>
      <c r="D135" s="17"/>
      <c r="E135" s="14" t="str">
        <f t="shared" si="6"/>
        <v/>
      </c>
      <c r="F135" s="11" t="str" cm="1">
        <f t="array" ref="F135">IF(D135="","",IF($N$11="ENTER INITIALS","",IF(AND(V547&gt;=33,V549&gt;=33),"Inconclusive",_xlfn.IFS(X547+X549=2,"Positive",X546+X547=2,"N1 Rerun",X548+X549=2,"N1 Rerun",X547+X549=1,"Rerun",X546+X548+X547+X549=0,"Rerun",X547+X549=0,"Negative"))))</f>
        <v/>
      </c>
      <c r="G135" s="18"/>
      <c r="H135" s="18"/>
      <c r="I135" s="19"/>
      <c r="J135" s="18"/>
      <c r="K135" s="18"/>
      <c r="L135" s="11" t="str" cm="1">
        <f t="array" ref="L135">_xlfn.IFS(K135="","",K135=F135,"VALIDATED",K135&lt;&gt;F135,"NOT VALIDATED")</f>
        <v/>
      </c>
      <c r="P135" s="1" t="str">
        <f t="shared" si="4"/>
        <v/>
      </c>
      <c r="Q135" s="1" t="s">
        <v>167</v>
      </c>
      <c r="R135" s="1" t="s">
        <v>33</v>
      </c>
      <c r="S135" s="1" t="s">
        <v>34</v>
      </c>
      <c r="T135" s="1" t="s">
        <v>28</v>
      </c>
      <c r="U135" s="1" t="s">
        <v>168</v>
      </c>
      <c r="W135" s="1" t="str">
        <f>IF($N$11="ENTER INITIALS","",IF(V135="","NO",IF(V135&lt;33,"YES","NO")))</f>
        <v/>
      </c>
      <c r="X135" s="5" t="e" cm="1">
        <f t="array" ref="X135">_xlfn.IFS(W135="YES",1,W135="NO",0,W135="NO AMP",0)</f>
        <v>#N/A</v>
      </c>
      <c r="Y135" s="10">
        <v>31</v>
      </c>
    </row>
    <row r="136" spans="1:25">
      <c r="A136" s="1">
        <v>10</v>
      </c>
      <c r="B136" s="1">
        <f t="shared" si="5"/>
        <v>135</v>
      </c>
      <c r="C136" s="1" t="s">
        <v>36</v>
      </c>
      <c r="D136" s="17"/>
      <c r="E136" s="14" t="str">
        <f t="shared" si="6"/>
        <v/>
      </c>
      <c r="F136" s="11" t="str" cm="1">
        <f t="array" ref="F136">IF(D136="","",IF($N$11="ENTER INITIALS","",IF(AND(V551&gt;=33,V553&gt;=33),"Inconclusive",_xlfn.IFS(X551+X553=2,"Positive",X550+X551=2,"N1 Rerun",X552+X553=2,"N1 Rerun",X551+X553=1,"Rerun",X550+X552+X551+X553=0,"Rerun",X551+X553=0,"Negative"))))</f>
        <v/>
      </c>
      <c r="G136" s="18"/>
      <c r="H136" s="18"/>
      <c r="I136" s="19"/>
      <c r="J136" s="18"/>
      <c r="K136" s="18"/>
      <c r="L136" s="11" t="str" cm="1">
        <f t="array" ref="L136">_xlfn.IFS(K136="","",K136=F136,"VALIDATED",K136&lt;&gt;F136,"NOT VALIDATED")</f>
        <v/>
      </c>
      <c r="P136" s="1" t="str">
        <f t="shared" si="4"/>
        <v/>
      </c>
      <c r="Q136" s="1" t="s">
        <v>169</v>
      </c>
      <c r="R136" s="1" t="s">
        <v>26</v>
      </c>
      <c r="S136" s="1" t="s">
        <v>27</v>
      </c>
      <c r="T136" s="1" t="s">
        <v>28</v>
      </c>
      <c r="U136" s="1" t="s">
        <v>168</v>
      </c>
      <c r="W136" s="1" t="str">
        <f>IF($N$11="ENTER INITIALS","",IF(V136="","INVALID",IF(V136&lt;33,"VALID","INVALID")))</f>
        <v/>
      </c>
      <c r="X136" s="5" t="e" cm="1">
        <f t="array" ref="X136">_xlfn.IFS(W136="VALID",1,W136="INVALID",0,W136="NO AMP",0)</f>
        <v>#N/A</v>
      </c>
      <c r="Y136" s="10">
        <v>31</v>
      </c>
    </row>
    <row r="137" spans="1:25">
      <c r="A137" s="1">
        <v>10</v>
      </c>
      <c r="B137" s="1">
        <f t="shared" si="5"/>
        <v>136</v>
      </c>
      <c r="C137" s="1" t="s">
        <v>40</v>
      </c>
      <c r="D137" s="17"/>
      <c r="E137" s="14" t="str">
        <f t="shared" si="6"/>
        <v/>
      </c>
      <c r="F137" s="11" t="str" cm="1">
        <f t="array" ref="F137">IF(D137="","",IF($N$11="ENTER INITIALS","",IF(AND(V555&gt;=33,V557&gt;=33),"Inconclusive",_xlfn.IFS(X555+X557=2,"Positive",X554+X555=2,"N1 Rerun",X556+X557=2,"N1 Rerun",X555+X557=1,"Rerun",X554+X556+X555+X557=0,"Rerun",X555+X557=0,"Negative"))))</f>
        <v/>
      </c>
      <c r="G137" s="18"/>
      <c r="H137" s="18"/>
      <c r="I137" s="19"/>
      <c r="J137" s="18"/>
      <c r="K137" s="18"/>
      <c r="L137" s="11" t="str" cm="1">
        <f t="array" ref="L137">_xlfn.IFS(K137="","",K137=F137,"VALIDATED",K137&lt;&gt;F137,"NOT VALIDATED")</f>
        <v/>
      </c>
      <c r="P137" s="1" t="str">
        <f t="shared" si="4"/>
        <v/>
      </c>
      <c r="Q137" s="1" t="s">
        <v>169</v>
      </c>
      <c r="R137" s="1" t="s">
        <v>33</v>
      </c>
      <c r="S137" s="1" t="s">
        <v>34</v>
      </c>
      <c r="T137" s="1" t="s">
        <v>28</v>
      </c>
      <c r="U137" s="1" t="s">
        <v>168</v>
      </c>
      <c r="W137" s="1" t="str">
        <f>IF($N$11="ENTER INITIALS","",IF(V137="","NO",IF(V137&lt;33,"YES","NO")))</f>
        <v/>
      </c>
      <c r="X137" s="5" t="e" cm="1">
        <f t="array" ref="X137">_xlfn.IFS(W137="YES",1,W137="NO",0,W137="NO AMP",0)</f>
        <v>#N/A</v>
      </c>
      <c r="Y137" s="10">
        <v>31</v>
      </c>
    </row>
    <row r="138" spans="1:25">
      <c r="A138" s="1">
        <v>10</v>
      </c>
      <c r="B138" s="1">
        <f t="shared" si="5"/>
        <v>137</v>
      </c>
      <c r="C138" s="1" t="s">
        <v>42</v>
      </c>
      <c r="D138" s="17"/>
      <c r="E138" s="14" t="str">
        <f t="shared" si="6"/>
        <v/>
      </c>
      <c r="F138" s="11" t="str" cm="1">
        <f t="array" ref="F138">IF(D138="","",IF($N$11="ENTER INITIALS","",IF(AND(V559&gt;=33,V561&gt;=33),"Inconclusive",_xlfn.IFS(X559+X561=2,"Positive",X558+X559=2,"N1 Rerun",X560+X561=2,"N1 Rerun",X559+X561=1,"Rerun",X558+X560+X559+X561=0,"Rerun",X559+X561=0,"Negative"))))</f>
        <v/>
      </c>
      <c r="G138" s="18"/>
      <c r="H138" s="18"/>
      <c r="I138" s="19"/>
      <c r="J138" s="18"/>
      <c r="K138" s="18"/>
      <c r="L138" s="11" t="str" cm="1">
        <f t="array" ref="L138">_xlfn.IFS(K138="","",K138=F138,"VALIDATED",K138&lt;&gt;F138,"NOT VALIDATED")</f>
        <v/>
      </c>
      <c r="P138" s="1" t="str">
        <f t="shared" si="4"/>
        <v/>
      </c>
      <c r="Q138" s="1" t="s">
        <v>170</v>
      </c>
      <c r="R138" s="1" t="s">
        <v>26</v>
      </c>
      <c r="S138" s="1" t="s">
        <v>27</v>
      </c>
      <c r="T138" s="1" t="s">
        <v>28</v>
      </c>
      <c r="U138" s="1" t="s">
        <v>171</v>
      </c>
      <c r="W138" s="1" t="str">
        <f>IF($N$11="ENTER INITIALS","",IF(V138="","INVALID",IF(V138&lt;33,"VALID","INVALID")))</f>
        <v/>
      </c>
      <c r="X138" s="5" t="e" cm="1">
        <f t="array" ref="X138">_xlfn.IFS(W138="VALID",1,W138="INVALID",0,W138="NO AMP",0)</f>
        <v>#N/A</v>
      </c>
      <c r="Y138" s="10">
        <v>32</v>
      </c>
    </row>
    <row r="139" spans="1:25">
      <c r="A139" s="1">
        <v>10</v>
      </c>
      <c r="B139" s="1">
        <f t="shared" si="5"/>
        <v>138</v>
      </c>
      <c r="C139" s="1" t="s">
        <v>49</v>
      </c>
      <c r="D139" s="17"/>
      <c r="E139" s="14" t="str">
        <f t="shared" si="6"/>
        <v/>
      </c>
      <c r="F139" s="11" t="str" cm="1">
        <f t="array" ref="F139">IF(D139="","",IF($N$11="ENTER INITIALS","",IF(AND(V563&gt;=33,V565&gt;=33),"Inconclusive",_xlfn.IFS(X563+X565=2,"Positive",X562+X563=2,"N1 Rerun",X564+X565=2,"N1 Rerun",X563+X565=1,"Rerun",X562+X564+X563+X565=0,"Rerun",X563+X565=0,"Negative"))))</f>
        <v/>
      </c>
      <c r="G139" s="18"/>
      <c r="H139" s="18"/>
      <c r="I139" s="19"/>
      <c r="J139" s="18"/>
      <c r="K139" s="18"/>
      <c r="L139" s="11" t="str" cm="1">
        <f t="array" ref="L139">_xlfn.IFS(K139="","",K139=F139,"VALIDATED",K139&lt;&gt;F139,"NOT VALIDATED")</f>
        <v/>
      </c>
      <c r="P139" s="1" t="str">
        <f t="shared" si="4"/>
        <v/>
      </c>
      <c r="Q139" s="1" t="s">
        <v>170</v>
      </c>
      <c r="R139" s="1" t="s">
        <v>33</v>
      </c>
      <c r="S139" s="1" t="s">
        <v>34</v>
      </c>
      <c r="T139" s="1" t="s">
        <v>28</v>
      </c>
      <c r="U139" s="1" t="s">
        <v>171</v>
      </c>
      <c r="W139" s="1" t="str">
        <f>IF($N$11="ENTER INITIALS","",IF(V139="","NO",IF(V139&lt;33,"YES","NO")))</f>
        <v/>
      </c>
      <c r="X139" s="5" t="e" cm="1">
        <f t="array" ref="X139">_xlfn.IFS(W139="YES",1,W139="NO",0,W139="NO AMP",0)</f>
        <v>#N/A</v>
      </c>
      <c r="Y139" s="10">
        <v>32</v>
      </c>
    </row>
    <row r="140" spans="1:25">
      <c r="A140" s="1">
        <v>11</v>
      </c>
      <c r="B140" s="1">
        <f t="shared" si="5"/>
        <v>139</v>
      </c>
      <c r="C140" s="1" t="s">
        <v>22</v>
      </c>
      <c r="D140" s="17"/>
      <c r="E140" s="14" t="str">
        <f t="shared" si="6"/>
        <v/>
      </c>
      <c r="F140" s="11" t="str" cm="1">
        <f t="array" ref="F140">IF(D140="","",IF($N$11="ENTER INITIALS","",IF(AND(V567&gt;=33,V569&gt;=33),"Inconclusive",_xlfn.IFS(X567+X569=2,"Positive",X566+X567=2,"N1 Rerun",X568+X569=2,"N1 Rerun",X567+X569=1,"Rerun",X566+X568+X567+X569=0,"Rerun",X567+X569=0,"Negative"))))</f>
        <v/>
      </c>
      <c r="G140" s="18"/>
      <c r="H140" s="18"/>
      <c r="I140" s="19"/>
      <c r="J140" s="18"/>
      <c r="K140" s="18"/>
      <c r="L140" s="11" t="str" cm="1">
        <f t="array" ref="L140">_xlfn.IFS(K140="","",K140=F140,"VALIDATED",K140&lt;&gt;F140,"NOT VALIDATED")</f>
        <v/>
      </c>
      <c r="P140" s="1" t="str">
        <f t="shared" si="4"/>
        <v/>
      </c>
      <c r="Q140" s="1" t="s">
        <v>172</v>
      </c>
      <c r="R140" s="1" t="s">
        <v>26</v>
      </c>
      <c r="S140" s="1" t="s">
        <v>27</v>
      </c>
      <c r="T140" s="1" t="s">
        <v>28</v>
      </c>
      <c r="U140" s="1" t="s">
        <v>171</v>
      </c>
      <c r="W140" s="1" t="str">
        <f>IF($N$11="ENTER INITIALS","",IF(V140="","INVALID",IF(V140&lt;33,"VALID","INVALID")))</f>
        <v/>
      </c>
      <c r="X140" s="5" t="e" cm="1">
        <f t="array" ref="X140">_xlfn.IFS(W140="VALID",1,W140="INVALID",0,W140="NO AMP",0)</f>
        <v>#N/A</v>
      </c>
      <c r="Y140" s="10">
        <v>32</v>
      </c>
    </row>
    <row r="141" spans="1:25">
      <c r="A141" s="1">
        <v>11</v>
      </c>
      <c r="B141" s="1">
        <f t="shared" si="5"/>
        <v>140</v>
      </c>
      <c r="C141" s="1" t="s">
        <v>31</v>
      </c>
      <c r="D141" s="17"/>
      <c r="E141" s="14" t="str">
        <f t="shared" si="6"/>
        <v/>
      </c>
      <c r="F141" s="11" t="str" cm="1">
        <f t="array" ref="F141">IF(D141="","",IF($N$11="ENTER INITIALS","",IF(AND(V571&gt;=33,V573&gt;=33),"Inconclusive",_xlfn.IFS(X571+X573=2,"Positive",X570+X571=2,"N1 Rerun",X572+X573=2,"N1 Rerun",X571+X573=1,"Rerun",X570+X572+X571+X573=0,"Rerun",X571+X573=0,"Negative"))))</f>
        <v/>
      </c>
      <c r="G141" s="18"/>
      <c r="H141" s="18"/>
      <c r="I141" s="19"/>
      <c r="J141" s="18"/>
      <c r="K141" s="18"/>
      <c r="L141" s="11" t="str" cm="1">
        <f t="array" ref="L141">_xlfn.IFS(K141="","",K141=F141,"VALIDATED",K141&lt;&gt;F141,"NOT VALIDATED")</f>
        <v/>
      </c>
      <c r="P141" s="1" t="str">
        <f t="shared" si="4"/>
        <v/>
      </c>
      <c r="Q141" s="1" t="s">
        <v>172</v>
      </c>
      <c r="R141" s="1" t="s">
        <v>33</v>
      </c>
      <c r="S141" s="1" t="s">
        <v>34</v>
      </c>
      <c r="T141" s="1" t="s">
        <v>28</v>
      </c>
      <c r="U141" s="1" t="s">
        <v>171</v>
      </c>
      <c r="W141" s="1" t="str">
        <f>IF($N$11="ENTER INITIALS","",IF(V141="","NO",IF(V141&lt;33,"YES","NO")))</f>
        <v/>
      </c>
      <c r="X141" s="5" t="e" cm="1">
        <f t="array" ref="X141">_xlfn.IFS(W141="YES",1,W141="NO",0,W141="NO AMP",0)</f>
        <v>#N/A</v>
      </c>
      <c r="Y141" s="10">
        <v>32</v>
      </c>
    </row>
    <row r="142" spans="1:25">
      <c r="A142" s="1">
        <v>11</v>
      </c>
      <c r="B142" s="1">
        <f t="shared" si="5"/>
        <v>141</v>
      </c>
      <c r="C142" s="1" t="s">
        <v>36</v>
      </c>
      <c r="D142" s="17"/>
      <c r="E142" s="14" t="str">
        <f t="shared" si="6"/>
        <v/>
      </c>
      <c r="F142" s="11" t="str" cm="1">
        <f t="array" ref="F142">IF(D142="","",IF($N$11="ENTER INITIALS","",IF(AND(V575&gt;=33,V577&gt;=33),"Inconclusive",_xlfn.IFS(X575+X577=2,"Positive",X574+X575=2,"N1 Rerun",X576+X577=2,"N1 Rerun",X575+X577=1,"Rerun",X574+X576+X575+X577=0,"Rerun",X575+X577=0,"Negative"))))</f>
        <v/>
      </c>
      <c r="G142" s="18"/>
      <c r="H142" s="18"/>
      <c r="I142" s="18"/>
      <c r="J142" s="18"/>
      <c r="K142" s="18"/>
      <c r="L142" s="11" t="str" cm="1">
        <f t="array" ref="L142">_xlfn.IFS(K142="","",K142=F142,"VALIDATED",K142&lt;&gt;F142,"NOT VALIDATED")</f>
        <v/>
      </c>
      <c r="P142" s="1" t="str">
        <f t="shared" si="4"/>
        <v/>
      </c>
      <c r="Q142" s="1" t="s">
        <v>173</v>
      </c>
      <c r="R142" s="1" t="s">
        <v>26</v>
      </c>
      <c r="S142" s="1" t="s">
        <v>27</v>
      </c>
      <c r="T142" s="1" t="s">
        <v>28</v>
      </c>
      <c r="U142" s="1" t="s">
        <v>174</v>
      </c>
      <c r="W142" s="1" t="str">
        <f>IF($N$11="ENTER INITIALS","",IF(V142="","INVALID",IF(V142&lt;33,"VALID","INVALID")))</f>
        <v/>
      </c>
      <c r="X142" s="5" t="e" cm="1">
        <f t="array" ref="X142">_xlfn.IFS(W142="VALID",1,W142="INVALID",0,W142="NO AMP",0)</f>
        <v>#N/A</v>
      </c>
      <c r="Y142" s="10">
        <v>33</v>
      </c>
    </row>
    <row r="143" spans="1:25">
      <c r="A143" s="1">
        <v>11</v>
      </c>
      <c r="B143" s="1">
        <f t="shared" si="5"/>
        <v>142</v>
      </c>
      <c r="C143" s="1" t="s">
        <v>40</v>
      </c>
      <c r="D143" s="17"/>
      <c r="E143" s="14" t="str">
        <f t="shared" si="6"/>
        <v/>
      </c>
      <c r="F143" s="11" t="str" cm="1">
        <f t="array" ref="F143">IF(D143="","",IF($N$11="ENTER INITIALS","",IF(AND(V579&gt;=33,V581&gt;=33),"Inconclusive",_xlfn.IFS(X579+X581=2,"Positive",X578+X579=2,"N1 Rerun",X580+X581=2,"N1 Rerun",X579+X581=1,"Rerun",X578+X580+X579+X581=0,"Rerun",X579+X581=0,"Negative"))))</f>
        <v/>
      </c>
      <c r="G143" s="18"/>
      <c r="H143" s="18"/>
      <c r="I143" s="18"/>
      <c r="J143" s="18"/>
      <c r="K143" s="18"/>
      <c r="L143" s="11" t="str" cm="1">
        <f t="array" ref="L143">_xlfn.IFS(K143="","",K143=F143,"VALIDATED",K143&lt;&gt;F143,"NOT VALIDATED")</f>
        <v/>
      </c>
      <c r="P143" s="1" t="str">
        <f t="shared" ref="P143:P206" si="7">IF(VLOOKUP(Y143,$B$2:$D$190,3,FALSE)="","",VLOOKUP(Y143,$B$2:$D$190,3,FALSE))</f>
        <v/>
      </c>
      <c r="Q143" s="1" t="s">
        <v>173</v>
      </c>
      <c r="R143" s="1" t="s">
        <v>33</v>
      </c>
      <c r="S143" s="1" t="s">
        <v>34</v>
      </c>
      <c r="T143" s="1" t="s">
        <v>28</v>
      </c>
      <c r="U143" s="1" t="s">
        <v>174</v>
      </c>
      <c r="W143" s="1" t="str">
        <f>IF($N$11="ENTER INITIALS","",IF(V143="","NO",IF(V143&lt;33,"YES","NO")))</f>
        <v/>
      </c>
      <c r="X143" s="5" t="e" cm="1">
        <f t="array" ref="X143">_xlfn.IFS(W143="YES",1,W143="NO",0,W143="NO AMP",0)</f>
        <v>#N/A</v>
      </c>
      <c r="Y143" s="10">
        <v>33</v>
      </c>
    </row>
    <row r="144" spans="1:25">
      <c r="A144" s="1">
        <v>11</v>
      </c>
      <c r="B144" s="1">
        <f t="shared" si="5"/>
        <v>143</v>
      </c>
      <c r="C144" s="1" t="s">
        <v>42</v>
      </c>
      <c r="D144" s="17"/>
      <c r="E144" s="14" t="str">
        <f t="shared" si="6"/>
        <v/>
      </c>
      <c r="F144" s="11" t="str" cm="1">
        <f t="array" ref="F144">IF(D144="","",IF($N$11="ENTER INITIALS","",IF(AND(V583&gt;=33,V585&gt;=33),"Inconclusive",_xlfn.IFS(X583+X585=2,"Positive",X582+X583=2,"N1 Rerun",X584+X585=2,"N1 Rerun",X583+X585=1,"Rerun",X582+X584+X583+X585=0,"Rerun",X583+X585=0,"Negative"))))</f>
        <v/>
      </c>
      <c r="G144" s="18"/>
      <c r="H144" s="18"/>
      <c r="I144" s="18"/>
      <c r="J144" s="18"/>
      <c r="K144" s="18"/>
      <c r="L144" s="11" t="str" cm="1">
        <f t="array" ref="L144">_xlfn.IFS(K144="","",K144=F144,"VALIDATED",K144&lt;&gt;F144,"NOT VALIDATED")</f>
        <v/>
      </c>
      <c r="P144" s="1" t="str">
        <f t="shared" si="7"/>
        <v/>
      </c>
      <c r="Q144" s="1" t="s">
        <v>175</v>
      </c>
      <c r="R144" s="1" t="s">
        <v>26</v>
      </c>
      <c r="S144" s="1" t="s">
        <v>27</v>
      </c>
      <c r="T144" s="1" t="s">
        <v>28</v>
      </c>
      <c r="U144" s="1" t="s">
        <v>174</v>
      </c>
      <c r="W144" s="1" t="str">
        <f>IF($N$11="ENTER INITIALS","",IF(V144="","INVALID",IF(V144&lt;33,"VALID","INVALID")))</f>
        <v/>
      </c>
      <c r="X144" s="5" t="e" cm="1">
        <f t="array" ref="X144">_xlfn.IFS(W144="VALID",1,W144="INVALID",0,W144="NO AMP",0)</f>
        <v>#N/A</v>
      </c>
      <c r="Y144" s="10">
        <v>33</v>
      </c>
    </row>
    <row r="145" spans="1:25">
      <c r="A145" s="1">
        <v>11</v>
      </c>
      <c r="B145" s="1">
        <f t="shared" si="5"/>
        <v>144</v>
      </c>
      <c r="C145" s="1" t="s">
        <v>49</v>
      </c>
      <c r="D145" s="17"/>
      <c r="E145" s="14" t="str">
        <f t="shared" si="6"/>
        <v/>
      </c>
      <c r="F145" s="11" t="str" cm="1">
        <f t="array" ref="F145">IF(D145="","",IF($N$11="ENTER INITIALS","",IF(AND(V587&gt;=33,V589&gt;=33),"Inconclusive",_xlfn.IFS(X587+X589=2,"Positive",X586+X587=2,"N1 Rerun",X588+X589=2,"N1 Rerun",X587+X589=1,"Rerun",X586+X588+X587+X589=0,"Rerun",X587+X589=0,"Negative"))))</f>
        <v/>
      </c>
      <c r="G145" s="18"/>
      <c r="H145" s="18"/>
      <c r="I145" s="18"/>
      <c r="J145" s="18"/>
      <c r="K145" s="18"/>
      <c r="L145" s="11" t="str" cm="1">
        <f t="array" ref="L145">_xlfn.IFS(K145="","",K145=F145,"VALIDATED",K145&lt;&gt;F145,"NOT VALIDATED")</f>
        <v/>
      </c>
      <c r="P145" s="1" t="str">
        <f t="shared" si="7"/>
        <v/>
      </c>
      <c r="Q145" s="1" t="s">
        <v>175</v>
      </c>
      <c r="R145" s="1" t="s">
        <v>33</v>
      </c>
      <c r="S145" s="1" t="s">
        <v>34</v>
      </c>
      <c r="T145" s="1" t="s">
        <v>28</v>
      </c>
      <c r="U145" s="1" t="s">
        <v>174</v>
      </c>
      <c r="W145" s="1" t="str">
        <f>IF($N$11="ENTER INITIALS","",IF(V145="","NO",IF(V145&lt;33,"YES","NO")))</f>
        <v/>
      </c>
      <c r="X145" s="5" t="e" cm="1">
        <f t="array" ref="X145">_xlfn.IFS(W145="YES",1,W145="NO",0,W145="NO AMP",0)</f>
        <v>#N/A</v>
      </c>
      <c r="Y145" s="10">
        <v>33</v>
      </c>
    </row>
    <row r="146" spans="1:25">
      <c r="A146" s="1">
        <v>1</v>
      </c>
      <c r="B146" s="1">
        <f t="shared" si="5"/>
        <v>145</v>
      </c>
      <c r="C146" s="1" t="s">
        <v>22</v>
      </c>
      <c r="D146" s="17"/>
      <c r="E146" s="14" t="str">
        <f t="shared" si="6"/>
        <v/>
      </c>
      <c r="F146" s="11" t="str" cm="1">
        <f t="array" ref="F146">IF(D146="","",IF($N$11="ENTER INITIALS","",IF(AND(V591&gt;=33,V593&gt;=33),"Inconclusive",_xlfn.IFS(X591+X593=2,"Positive",X590+X591=2,"N1 Rerun",X592+X593=2,"N1 Rerun",X591+X593=1,"Rerun",X590+X592+X591+X593=0,"Rerun",X591+X593=0,"Negative"))))</f>
        <v/>
      </c>
      <c r="G146" s="18"/>
      <c r="H146" s="18"/>
      <c r="I146" s="18"/>
      <c r="J146" s="18"/>
      <c r="K146" s="18"/>
      <c r="L146" s="11" t="str" cm="1">
        <f t="array" ref="L146">_xlfn.IFS(K146="","",K146=F146,"VALIDATED",K146&lt;&gt;F146,"NOT VALIDATED")</f>
        <v/>
      </c>
      <c r="P146" s="1" t="str">
        <f t="shared" si="7"/>
        <v/>
      </c>
      <c r="Q146" s="1" t="s">
        <v>176</v>
      </c>
      <c r="R146" s="1" t="s">
        <v>26</v>
      </c>
      <c r="S146" s="1" t="s">
        <v>27</v>
      </c>
      <c r="T146" s="1" t="s">
        <v>28</v>
      </c>
      <c r="U146" s="1" t="s">
        <v>177</v>
      </c>
      <c r="W146" s="1" t="str">
        <f>IF($N$11="ENTER INITIALS","",IF(V146="","INVALID",IF(V146&lt;33,"VALID","INVALID")))</f>
        <v/>
      </c>
      <c r="X146" s="5" t="e" cm="1">
        <f t="array" ref="X146">_xlfn.IFS(W146="VALID",1,W146="INVALID",0,W146="NO AMP",0)</f>
        <v>#N/A</v>
      </c>
      <c r="Y146" s="10">
        <v>34</v>
      </c>
    </row>
    <row r="147" spans="1:25">
      <c r="A147" s="1">
        <v>1</v>
      </c>
      <c r="B147" s="1">
        <f t="shared" si="5"/>
        <v>146</v>
      </c>
      <c r="C147" s="1" t="s">
        <v>31</v>
      </c>
      <c r="D147" s="17"/>
      <c r="E147" s="14" t="str">
        <f t="shared" si="6"/>
        <v/>
      </c>
      <c r="F147" s="11" t="str" cm="1">
        <f t="array" ref="F147">IF(D147="","",IF($N$11="ENTER INITIALS","",IF(AND(V595&gt;=33,V597&gt;=33),"Inconclusive",_xlfn.IFS(X595+X597=2,"Positive",X594+X595=2,"N1 Rerun",X596+X597=2,"N1 Rerun",X595+X597=1,"Rerun",X594+X596+X595+X597=0,"Rerun",X595+X597=0,"Negative"))))</f>
        <v/>
      </c>
      <c r="G147" s="18"/>
      <c r="H147" s="18"/>
      <c r="I147" s="18"/>
      <c r="J147" s="18"/>
      <c r="K147" s="18"/>
      <c r="L147" s="11" t="str" cm="1">
        <f t="array" ref="L147">_xlfn.IFS(K147="","",K147=F147,"VALIDATED",K147&lt;&gt;F147,"NOT VALIDATED")</f>
        <v/>
      </c>
      <c r="P147" s="1" t="str">
        <f t="shared" si="7"/>
        <v/>
      </c>
      <c r="Q147" s="1" t="s">
        <v>176</v>
      </c>
      <c r="R147" s="1" t="s">
        <v>33</v>
      </c>
      <c r="S147" s="1" t="s">
        <v>34</v>
      </c>
      <c r="T147" s="1" t="s">
        <v>28</v>
      </c>
      <c r="U147" s="1" t="s">
        <v>177</v>
      </c>
      <c r="W147" s="1" t="str">
        <f>IF($N$11="ENTER INITIALS","",IF(V147="","NO",IF(V147&lt;33,"YES","NO")))</f>
        <v/>
      </c>
      <c r="X147" s="5" t="e" cm="1">
        <f t="array" ref="X147">_xlfn.IFS(W147="YES",1,W147="NO",0,W147="NO AMP",0)</f>
        <v>#N/A</v>
      </c>
      <c r="Y147" s="10">
        <v>34</v>
      </c>
    </row>
    <row r="148" spans="1:25">
      <c r="A148" s="1">
        <v>1</v>
      </c>
      <c r="B148" s="1">
        <f t="shared" si="5"/>
        <v>147</v>
      </c>
      <c r="C148" s="1" t="s">
        <v>36</v>
      </c>
      <c r="D148" s="17"/>
      <c r="E148" s="14" t="str">
        <f t="shared" si="6"/>
        <v/>
      </c>
      <c r="F148" s="11" t="str" cm="1">
        <f t="array" ref="F148">IF(D148="","",IF($N$11="ENTER INITIALS","",IF(AND(V599&gt;=33,V601&gt;=33),"Inconclusive",_xlfn.IFS(X599+X601=2,"Positive",X598+X599=2,"N1 Rerun",X600+X601=2,"N1 Rerun",X599+X601=1,"Rerun",X598+X600+X599+X601=0,"Rerun",X599+X601=0,"Negative"))))</f>
        <v/>
      </c>
      <c r="G148" s="18"/>
      <c r="H148" s="18"/>
      <c r="I148" s="18"/>
      <c r="J148" s="18"/>
      <c r="K148" s="18"/>
      <c r="L148" s="11" t="str" cm="1">
        <f t="array" ref="L148">_xlfn.IFS(K148="","",K148=F148,"VALIDATED",K148&lt;&gt;F148,"NOT VALIDATED")</f>
        <v/>
      </c>
      <c r="P148" s="1" t="str">
        <f t="shared" si="7"/>
        <v/>
      </c>
      <c r="Q148" s="1" t="s">
        <v>178</v>
      </c>
      <c r="R148" s="1" t="s">
        <v>26</v>
      </c>
      <c r="S148" s="1" t="s">
        <v>27</v>
      </c>
      <c r="T148" s="1" t="s">
        <v>28</v>
      </c>
      <c r="U148" s="1" t="s">
        <v>177</v>
      </c>
      <c r="W148" s="1" t="str">
        <f>IF($N$11="ENTER INITIALS","",IF(V148="","INVALID",IF(V148&lt;33,"VALID","INVALID")))</f>
        <v/>
      </c>
      <c r="X148" s="5" t="e" cm="1">
        <f t="array" ref="X148">_xlfn.IFS(W148="VALID",1,W148="INVALID",0,W148="NO AMP",0)</f>
        <v>#N/A</v>
      </c>
      <c r="Y148" s="10">
        <v>34</v>
      </c>
    </row>
    <row r="149" spans="1:25">
      <c r="A149" s="1">
        <v>1</v>
      </c>
      <c r="B149" s="1">
        <f t="shared" si="5"/>
        <v>148</v>
      </c>
      <c r="C149" s="1" t="s">
        <v>40</v>
      </c>
      <c r="D149" s="17"/>
      <c r="E149" s="14" t="str">
        <f t="shared" si="6"/>
        <v/>
      </c>
      <c r="F149" s="11" t="str" cm="1">
        <f t="array" ref="F149">IF(D149="","",IF($N$11="ENTER INITIALS","",IF(AND(V603&gt;=33,V605&gt;=33),"Inconclusive",_xlfn.IFS(X603+X605=2,"Positive",X602+X603=2,"N1 Rerun",X604+X605=2,"N1 Rerun",X603+X605=1,"Rerun",X602+X604+X603+X605=0,"Rerun",X603+X605=0,"Negative"))))</f>
        <v/>
      </c>
      <c r="G149" s="18"/>
      <c r="H149" s="18"/>
      <c r="I149" s="18"/>
      <c r="J149" s="18"/>
      <c r="K149" s="18"/>
      <c r="L149" s="11" t="str" cm="1">
        <f t="array" ref="L149">_xlfn.IFS(K149="","",K149=F149,"VALIDATED",K149&lt;&gt;F149,"NOT VALIDATED")</f>
        <v/>
      </c>
      <c r="P149" s="1" t="str">
        <f t="shared" si="7"/>
        <v/>
      </c>
      <c r="Q149" s="1" t="s">
        <v>178</v>
      </c>
      <c r="R149" s="1" t="s">
        <v>33</v>
      </c>
      <c r="S149" s="1" t="s">
        <v>34</v>
      </c>
      <c r="T149" s="1" t="s">
        <v>28</v>
      </c>
      <c r="U149" s="1" t="s">
        <v>177</v>
      </c>
      <c r="W149" s="1" t="str">
        <f>IF($N$11="ENTER INITIALS","",IF(V149="","NO",IF(V149&lt;33,"YES","NO")))</f>
        <v/>
      </c>
      <c r="X149" s="5" t="e" cm="1">
        <f t="array" ref="X149">_xlfn.IFS(W149="YES",1,W149="NO",0,W149="NO AMP",0)</f>
        <v>#N/A</v>
      </c>
      <c r="Y149" s="10">
        <v>34</v>
      </c>
    </row>
    <row r="150" spans="1:25">
      <c r="A150" s="1">
        <v>1</v>
      </c>
      <c r="B150" s="1">
        <f t="shared" si="5"/>
        <v>149</v>
      </c>
      <c r="C150" s="1" t="s">
        <v>42</v>
      </c>
      <c r="D150" s="17"/>
      <c r="E150" s="14" t="str">
        <f t="shared" si="6"/>
        <v/>
      </c>
      <c r="F150" s="11" t="str" cm="1">
        <f t="array" ref="F150">IF(D150="","",IF($N$11="ENTER INITIALS","",IF(AND(V607&gt;=33,V609&gt;=33),"Inconclusive",_xlfn.IFS(X607+X609=2,"Positive",X606+X607=2,"N1 Rerun",X608+X609=2,"N1 Rerun",X607+X609=1,"Rerun",X606+X608+X607+X609=0,"Rerun",X607+X609=0,"Negative"))))</f>
        <v/>
      </c>
      <c r="G150" s="18"/>
      <c r="H150" s="18"/>
      <c r="I150" s="18"/>
      <c r="J150" s="18"/>
      <c r="K150" s="18"/>
      <c r="L150" s="11" t="str" cm="1">
        <f t="array" ref="L150">_xlfn.IFS(K150="","",K150=F150,"VALIDATED",K150&lt;&gt;F150,"NOT VALIDATED")</f>
        <v/>
      </c>
      <c r="P150" s="1" t="str">
        <f t="shared" si="7"/>
        <v/>
      </c>
      <c r="Q150" s="1" t="s">
        <v>179</v>
      </c>
      <c r="R150" s="1" t="s">
        <v>26</v>
      </c>
      <c r="S150" s="1" t="s">
        <v>27</v>
      </c>
      <c r="T150" s="1" t="s">
        <v>28</v>
      </c>
      <c r="U150" s="1" t="s">
        <v>180</v>
      </c>
      <c r="W150" s="1" t="str">
        <f>IF($N$11="ENTER INITIALS","",IF(V150="","INVALID",IF(V150&lt;33,"VALID","INVALID")))</f>
        <v/>
      </c>
      <c r="X150" s="5" t="e" cm="1">
        <f t="array" ref="X150">_xlfn.IFS(W150="VALID",1,W150="INVALID",0,W150="NO AMP",0)</f>
        <v>#N/A</v>
      </c>
      <c r="Y150" s="10">
        <v>35</v>
      </c>
    </row>
    <row r="151" spans="1:25">
      <c r="A151" s="1">
        <v>1</v>
      </c>
      <c r="B151" s="1">
        <f t="shared" si="5"/>
        <v>150</v>
      </c>
      <c r="C151" s="1" t="s">
        <v>49</v>
      </c>
      <c r="D151" s="17"/>
      <c r="E151" s="14" t="str">
        <f t="shared" si="6"/>
        <v/>
      </c>
      <c r="F151" s="11" t="str" cm="1">
        <f t="array" ref="F151">IF(D151="","",IF($N$11="ENTER INITIALS","",IF(AND(V611&gt;=33,V613&gt;=33),"Inconclusive",_xlfn.IFS(X611+X613=2,"Positive",X610+X611=2,"N1 Rerun",X612+X613=2,"N1 Rerun",X611+X613=1,"Rerun",X610+X612+X611+X613=0,"Rerun",X611+X613=0,"Negative"))))</f>
        <v/>
      </c>
      <c r="G151" s="18"/>
      <c r="H151" s="18"/>
      <c r="I151" s="18"/>
      <c r="J151" s="18"/>
      <c r="K151" s="18"/>
      <c r="L151" s="11" t="str" cm="1">
        <f t="array" ref="L151">_xlfn.IFS(K151="","",K151=F151,"VALIDATED",K151&lt;&gt;F151,"NOT VALIDATED")</f>
        <v/>
      </c>
      <c r="P151" s="1" t="str">
        <f t="shared" si="7"/>
        <v/>
      </c>
      <c r="Q151" s="1" t="s">
        <v>179</v>
      </c>
      <c r="R151" s="1" t="s">
        <v>33</v>
      </c>
      <c r="S151" s="1" t="s">
        <v>34</v>
      </c>
      <c r="T151" s="1" t="s">
        <v>28</v>
      </c>
      <c r="U151" s="1" t="s">
        <v>180</v>
      </c>
      <c r="W151" s="1" t="str">
        <f>IF($N$11="ENTER INITIALS","",IF(V151="","NO",IF(V151&lt;33,"YES","NO")))</f>
        <v/>
      </c>
      <c r="X151" s="5" t="e" cm="1">
        <f t="array" ref="X151">_xlfn.IFS(W151="YES",1,W151="NO",0,W151="NO AMP",0)</f>
        <v>#N/A</v>
      </c>
      <c r="Y151" s="10">
        <v>35</v>
      </c>
    </row>
    <row r="152" spans="1:25">
      <c r="A152" s="1">
        <v>2</v>
      </c>
      <c r="B152" s="1">
        <f t="shared" si="5"/>
        <v>151</v>
      </c>
      <c r="C152" s="1" t="s">
        <v>22</v>
      </c>
      <c r="D152" s="17"/>
      <c r="E152" s="14" t="str">
        <f t="shared" si="6"/>
        <v/>
      </c>
      <c r="F152" s="11" t="str" cm="1">
        <f t="array" ref="F152">IF(D152="","",IF($N$11="ENTER INITIALS","",IF(AND(V615&gt;=33,V617&gt;=33),"Inconclusive",_xlfn.IFS(X615+X617=2,"Positive",X614+X615=2,"N1 Rerun",X616+X617=2,"N1 Rerun",X615+X617=1,"Rerun",X614+X616+X615+X617=0,"Rerun",X615+X617=0,"Negative"))))</f>
        <v/>
      </c>
      <c r="G152" s="18"/>
      <c r="H152" s="18"/>
      <c r="I152" s="18"/>
      <c r="J152" s="18"/>
      <c r="K152" s="18"/>
      <c r="L152" s="11" t="str" cm="1">
        <f t="array" ref="L152">_xlfn.IFS(K152="","",K152=F152,"VALIDATED",K152&lt;&gt;F152,"NOT VALIDATED")</f>
        <v/>
      </c>
      <c r="P152" s="1" t="str">
        <f t="shared" si="7"/>
        <v/>
      </c>
      <c r="Q152" s="1" t="s">
        <v>181</v>
      </c>
      <c r="R152" s="1" t="s">
        <v>26</v>
      </c>
      <c r="S152" s="1" t="s">
        <v>27</v>
      </c>
      <c r="T152" s="1" t="s">
        <v>28</v>
      </c>
      <c r="U152" s="1" t="s">
        <v>180</v>
      </c>
      <c r="W152" s="1" t="str">
        <f>IF($N$11="ENTER INITIALS","",IF(V152="","INVALID",IF(V152&lt;33,"VALID","INVALID")))</f>
        <v/>
      </c>
      <c r="X152" s="5" t="e" cm="1">
        <f t="array" ref="X152">_xlfn.IFS(W152="VALID",1,W152="INVALID",0,W152="NO AMP",0)</f>
        <v>#N/A</v>
      </c>
      <c r="Y152" s="10">
        <v>35</v>
      </c>
    </row>
    <row r="153" spans="1:25">
      <c r="A153" s="1">
        <v>2</v>
      </c>
      <c r="B153" s="1">
        <f t="shared" si="5"/>
        <v>152</v>
      </c>
      <c r="C153" s="1" t="s">
        <v>31</v>
      </c>
      <c r="D153" s="17"/>
      <c r="E153" s="14" t="str">
        <f t="shared" si="6"/>
        <v/>
      </c>
      <c r="F153" s="11" t="str" cm="1">
        <f t="array" ref="F153">IF(D153="","",IF($N$11="ENTER INITIALS","",IF(AND(V619&gt;=33,V621&gt;=33),"Inconclusive",_xlfn.IFS(X619+X621=2,"Positive",X618+X619=2,"N1 Rerun",X620+X621=2,"N1 Rerun",X619+X621=1,"Rerun",X618+X620+X619+X621=0,"Rerun",X619+X621=0,"Negative"))))</f>
        <v/>
      </c>
      <c r="G153" s="18"/>
      <c r="H153" s="18"/>
      <c r="I153" s="18"/>
      <c r="J153" s="18"/>
      <c r="K153" s="18"/>
      <c r="L153" s="11" t="str" cm="1">
        <f t="array" ref="L153">_xlfn.IFS(K153="","",K153=F153,"VALIDATED",K153&lt;&gt;F153,"NOT VALIDATED")</f>
        <v/>
      </c>
      <c r="P153" s="1" t="str">
        <f t="shared" si="7"/>
        <v/>
      </c>
      <c r="Q153" s="1" t="s">
        <v>181</v>
      </c>
      <c r="R153" s="1" t="s">
        <v>33</v>
      </c>
      <c r="S153" s="1" t="s">
        <v>34</v>
      </c>
      <c r="T153" s="1" t="s">
        <v>28</v>
      </c>
      <c r="U153" s="1" t="s">
        <v>180</v>
      </c>
      <c r="W153" s="1" t="str">
        <f>IF($N$11="ENTER INITIALS","",IF(V153="","NO",IF(V153&lt;33,"YES","NO")))</f>
        <v/>
      </c>
      <c r="X153" s="5" t="e" cm="1">
        <f t="array" ref="X153">_xlfn.IFS(W153="YES",1,W153="NO",0,W153="NO AMP",0)</f>
        <v>#N/A</v>
      </c>
      <c r="Y153" s="10">
        <v>35</v>
      </c>
    </row>
    <row r="154" spans="1:25">
      <c r="A154" s="1">
        <v>2</v>
      </c>
      <c r="B154" s="1">
        <f t="shared" si="5"/>
        <v>153</v>
      </c>
      <c r="C154" s="1" t="s">
        <v>36</v>
      </c>
      <c r="D154" s="17"/>
      <c r="E154" s="14" t="str">
        <f t="shared" si="6"/>
        <v/>
      </c>
      <c r="F154" s="11" t="str" cm="1">
        <f t="array" ref="F154">IF(D154="","",IF($N$11="ENTER INITIALS","",IF(AND(V623&gt;=33,V625&gt;=33),"Inconclusive",_xlfn.IFS(X623+X625=2,"Positive",X622+X623=2,"N1 Rerun",X624+X625=2,"N1 Rerun",X623+X625=1,"Rerun",X622+X624+X623+X625=0,"Rerun",X623+X625=0,"Negative"))))</f>
        <v/>
      </c>
      <c r="G154" s="18"/>
      <c r="H154" s="18"/>
      <c r="I154" s="18"/>
      <c r="J154" s="18"/>
      <c r="K154" s="18"/>
      <c r="L154" s="11" t="str" cm="1">
        <f t="array" ref="L154">_xlfn.IFS(K154="","",K154=F154,"VALIDATED",K154&lt;&gt;F154,"NOT VALIDATED")</f>
        <v/>
      </c>
      <c r="P154" s="1" t="str">
        <f t="shared" si="7"/>
        <v/>
      </c>
      <c r="Q154" s="1" t="s">
        <v>182</v>
      </c>
      <c r="R154" s="1" t="s">
        <v>26</v>
      </c>
      <c r="S154" s="1" t="s">
        <v>27</v>
      </c>
      <c r="T154" s="1" t="s">
        <v>28</v>
      </c>
      <c r="U154" s="1" t="s">
        <v>183</v>
      </c>
      <c r="W154" s="1" t="str">
        <f>IF($N$11="ENTER INITIALS","",IF(V154="","INVALID",IF(V154&lt;33,"VALID","INVALID")))</f>
        <v/>
      </c>
      <c r="X154" s="5" t="e" cm="1">
        <f t="array" ref="X154">_xlfn.IFS(W154="VALID",1,W154="INVALID",0,W154="NO AMP",0)</f>
        <v>#N/A</v>
      </c>
      <c r="Y154" s="10">
        <v>36</v>
      </c>
    </row>
    <row r="155" spans="1:25">
      <c r="A155" s="1">
        <v>2</v>
      </c>
      <c r="B155" s="1">
        <f t="shared" si="5"/>
        <v>154</v>
      </c>
      <c r="C155" s="1" t="s">
        <v>40</v>
      </c>
      <c r="D155" s="17"/>
      <c r="E155" s="14" t="str">
        <f t="shared" si="6"/>
        <v/>
      </c>
      <c r="F155" s="11" t="str" cm="1">
        <f t="array" ref="F155">IF(D155="","",IF($N$11="ENTER INITIALS","",IF(AND(V627&gt;=33,V629&gt;=33),"Inconclusive",_xlfn.IFS(X627+X629=2,"Positive",X626+X627=2,"N1 Rerun",X628+X629=2,"N1 Rerun",X627+X629=1,"Rerun",X626+X628+X627+X629=0,"Rerun",X627+X629=0,"Negative"))))</f>
        <v/>
      </c>
      <c r="G155" s="18"/>
      <c r="H155" s="18"/>
      <c r="I155" s="18"/>
      <c r="J155" s="18"/>
      <c r="K155" s="18"/>
      <c r="L155" s="11" t="str" cm="1">
        <f t="array" ref="L155">_xlfn.IFS(K155="","",K155=F155,"VALIDATED",K155&lt;&gt;F155,"NOT VALIDATED")</f>
        <v/>
      </c>
      <c r="P155" s="1" t="str">
        <f t="shared" si="7"/>
        <v/>
      </c>
      <c r="Q155" s="1" t="s">
        <v>182</v>
      </c>
      <c r="R155" s="1" t="s">
        <v>33</v>
      </c>
      <c r="S155" s="1" t="s">
        <v>34</v>
      </c>
      <c r="T155" s="1" t="s">
        <v>28</v>
      </c>
      <c r="U155" s="1" t="s">
        <v>183</v>
      </c>
      <c r="W155" s="1" t="str">
        <f>IF($N$11="ENTER INITIALS","",IF(V155="","NO",IF(V155&lt;33,"YES","NO")))</f>
        <v/>
      </c>
      <c r="X155" s="5" t="e" cm="1">
        <f t="array" ref="X155">_xlfn.IFS(W155="YES",1,W155="NO",0,W155="NO AMP",0)</f>
        <v>#N/A</v>
      </c>
      <c r="Y155" s="10">
        <v>36</v>
      </c>
    </row>
    <row r="156" spans="1:25">
      <c r="A156" s="1">
        <v>2</v>
      </c>
      <c r="B156" s="1">
        <f t="shared" si="5"/>
        <v>155</v>
      </c>
      <c r="C156" s="1" t="s">
        <v>42</v>
      </c>
      <c r="D156" s="17"/>
      <c r="E156" s="14" t="str">
        <f t="shared" si="6"/>
        <v/>
      </c>
      <c r="F156" s="11" t="str" cm="1">
        <f t="array" ref="F156">IF(D156="","",IF($N$11="ENTER INITIALS","",IF(AND(V631&gt;=33,V633&gt;=33),"Inconclusive",_xlfn.IFS(X631+X633=2,"Positive",X630+X631=2,"N1 Rerun",X632+X633=2,"N1 Rerun",X631+X633=1,"Rerun",X630+X632+X631+X633=0,"Rerun",X631+X633=0,"Negative"))))</f>
        <v/>
      </c>
      <c r="G156" s="18"/>
      <c r="H156" s="18"/>
      <c r="I156" s="18"/>
      <c r="J156" s="18"/>
      <c r="K156" s="18"/>
      <c r="L156" s="11" t="str" cm="1">
        <f t="array" ref="L156">_xlfn.IFS(K156="","",K156=F156,"VALIDATED",K156&lt;&gt;F156,"NOT VALIDATED")</f>
        <v/>
      </c>
      <c r="P156" s="1" t="str">
        <f t="shared" si="7"/>
        <v/>
      </c>
      <c r="Q156" s="1" t="s">
        <v>184</v>
      </c>
      <c r="R156" s="1" t="s">
        <v>26</v>
      </c>
      <c r="S156" s="1" t="s">
        <v>27</v>
      </c>
      <c r="T156" s="1" t="s">
        <v>28</v>
      </c>
      <c r="U156" s="1" t="s">
        <v>183</v>
      </c>
      <c r="W156" s="1" t="str">
        <f>IF($N$11="ENTER INITIALS","",IF(V156="","INVALID",IF(V156&lt;33,"VALID","INVALID")))</f>
        <v/>
      </c>
      <c r="X156" s="5" t="e" cm="1">
        <f t="array" ref="X156">_xlfn.IFS(W156="VALID",1,W156="INVALID",0,W156="NO AMP",0)</f>
        <v>#N/A</v>
      </c>
      <c r="Y156" s="10">
        <v>36</v>
      </c>
    </row>
    <row r="157" spans="1:25">
      <c r="A157" s="1">
        <v>2</v>
      </c>
      <c r="B157" s="1">
        <f t="shared" si="5"/>
        <v>156</v>
      </c>
      <c r="C157" s="1" t="s">
        <v>49</v>
      </c>
      <c r="D157" s="17"/>
      <c r="E157" s="14" t="str">
        <f t="shared" si="6"/>
        <v/>
      </c>
      <c r="F157" s="11" t="str" cm="1">
        <f t="array" ref="F157">IF(D157="","",IF($N$11="ENTER INITIALS","",IF(AND(V635&gt;=33,V637&gt;=33),"Inconclusive",_xlfn.IFS(X635+X637=2,"Positive",X634+X635=2,"N1 Rerun",X636+X637=2,"N1 Rerun",X635+X637=1,"Rerun",X634+X636+X635+X637=0,"Rerun",X635+X637=0,"Negative"))))</f>
        <v/>
      </c>
      <c r="G157" s="18"/>
      <c r="H157" s="18"/>
      <c r="I157" s="18"/>
      <c r="J157" s="18"/>
      <c r="K157" s="18"/>
      <c r="L157" s="11" t="str" cm="1">
        <f t="array" ref="L157">_xlfn.IFS(K157="","",K157=F157,"VALIDATED",K157&lt;&gt;F157,"NOT VALIDATED")</f>
        <v/>
      </c>
      <c r="P157" s="1" t="str">
        <f t="shared" si="7"/>
        <v/>
      </c>
      <c r="Q157" s="1" t="s">
        <v>184</v>
      </c>
      <c r="R157" s="1" t="s">
        <v>33</v>
      </c>
      <c r="S157" s="1" t="s">
        <v>34</v>
      </c>
      <c r="T157" s="1" t="s">
        <v>28</v>
      </c>
      <c r="U157" s="1" t="s">
        <v>183</v>
      </c>
      <c r="W157" s="1" t="str">
        <f>IF($N$11="ENTER INITIALS","",IF(V157="","NO",IF(V157&lt;33,"YES","NO")))</f>
        <v/>
      </c>
      <c r="X157" s="5" t="e" cm="1">
        <f t="array" ref="X157">_xlfn.IFS(W157="YES",1,W157="NO",0,W157="NO AMP",0)</f>
        <v>#N/A</v>
      </c>
      <c r="Y157" s="10">
        <v>36</v>
      </c>
    </row>
    <row r="158" spans="1:25">
      <c r="A158" s="1">
        <v>4</v>
      </c>
      <c r="B158" s="1">
        <f t="shared" si="5"/>
        <v>157</v>
      </c>
      <c r="C158" s="1" t="s">
        <v>22</v>
      </c>
      <c r="D158" s="17"/>
      <c r="E158" s="14" t="str">
        <f t="shared" si="6"/>
        <v/>
      </c>
      <c r="F158" s="11" t="str" cm="1">
        <f t="array" ref="F158">IF(D158="","",IF($N$11="ENTER INITIALS","",IF(AND(V639&gt;=33,V641&gt;=33),"Inconclusive",_xlfn.IFS(X639+X641=2,"Positive",X638+X639=2,"N1 Rerun",X640+X641=2,"N1 Rerun",X639+X641=1,"Rerun",X638+X640+X639+X641=0,"Rerun",X639+X641=0,"Negative"))))</f>
        <v/>
      </c>
      <c r="G158" s="18"/>
      <c r="H158" s="18"/>
      <c r="I158" s="18"/>
      <c r="J158" s="18"/>
      <c r="K158" s="18"/>
      <c r="L158" s="11" t="str" cm="1">
        <f t="array" ref="L158">_xlfn.IFS(K158="","",K158=F158,"VALIDATED",K158&lt;&gt;F158,"NOT VALIDATED")</f>
        <v/>
      </c>
      <c r="P158" s="1" t="str">
        <f t="shared" si="7"/>
        <v/>
      </c>
      <c r="Q158" s="1" t="s">
        <v>185</v>
      </c>
      <c r="R158" s="1" t="s">
        <v>26</v>
      </c>
      <c r="S158" s="1" t="s">
        <v>27</v>
      </c>
      <c r="T158" s="1" t="s">
        <v>28</v>
      </c>
      <c r="U158" s="1" t="s">
        <v>186</v>
      </c>
      <c r="W158" s="1" t="str">
        <f>IF($N$11="ENTER INITIALS","",IF(V158="","INVALID",IF(V158&lt;33,"VALID","INVALID")))</f>
        <v/>
      </c>
      <c r="X158" s="5" t="e" cm="1">
        <f t="array" ref="X158">_xlfn.IFS(W158="VALID",1,W158="INVALID",0,W158="NO AMP",0)</f>
        <v>#N/A</v>
      </c>
      <c r="Y158" s="10">
        <v>37</v>
      </c>
    </row>
    <row r="159" spans="1:25">
      <c r="A159" s="1">
        <v>4</v>
      </c>
      <c r="B159" s="1">
        <f t="shared" si="5"/>
        <v>158</v>
      </c>
      <c r="C159" s="1" t="s">
        <v>31</v>
      </c>
      <c r="D159" s="17"/>
      <c r="E159" s="14" t="str">
        <f t="shared" si="6"/>
        <v/>
      </c>
      <c r="F159" s="11" t="str" cm="1">
        <f t="array" ref="F159">IF(D159="","",IF($N$11="ENTER INITIALS","",IF(AND(V643&gt;=33,V645&gt;=33),"Inconclusive",_xlfn.IFS(X643+X645=2,"Positive",X642+X643=2,"N1 Rerun",X644+X645=2,"N1 Rerun",X643+X645=1,"Rerun",X642+X644+X643+X645=0,"Rerun",X643+X645=0,"Negative"))))</f>
        <v/>
      </c>
      <c r="G159" s="18"/>
      <c r="H159" s="18"/>
      <c r="I159" s="18"/>
      <c r="J159" s="18"/>
      <c r="K159" s="18"/>
      <c r="L159" s="11" t="str" cm="1">
        <f t="array" ref="L159">_xlfn.IFS(K159="","",K159=F159,"VALIDATED",K159&lt;&gt;F159,"NOT VALIDATED")</f>
        <v/>
      </c>
      <c r="P159" s="1" t="str">
        <f t="shared" si="7"/>
        <v/>
      </c>
      <c r="Q159" s="1" t="s">
        <v>185</v>
      </c>
      <c r="R159" s="1" t="s">
        <v>33</v>
      </c>
      <c r="S159" s="1" t="s">
        <v>34</v>
      </c>
      <c r="T159" s="1" t="s">
        <v>28</v>
      </c>
      <c r="U159" s="1" t="s">
        <v>186</v>
      </c>
      <c r="W159" s="1" t="str">
        <f>IF($N$11="ENTER INITIALS","",IF(V159="","NO",IF(V159&lt;33,"YES","NO")))</f>
        <v/>
      </c>
      <c r="X159" s="5" t="e" cm="1">
        <f t="array" ref="X159">_xlfn.IFS(W159="YES",1,W159="NO",0,W159="NO AMP",0)</f>
        <v>#N/A</v>
      </c>
      <c r="Y159" s="10">
        <v>37</v>
      </c>
    </row>
    <row r="160" spans="1:25">
      <c r="A160" s="1">
        <v>4</v>
      </c>
      <c r="B160" s="1">
        <f t="shared" si="5"/>
        <v>159</v>
      </c>
      <c r="C160" s="1" t="s">
        <v>36</v>
      </c>
      <c r="D160" s="17"/>
      <c r="E160" s="14" t="str">
        <f t="shared" si="6"/>
        <v/>
      </c>
      <c r="F160" s="11" t="str" cm="1">
        <f t="array" ref="F160">IF(D160="","",IF($N$11="ENTER INITIALS","",IF(AND(V647&gt;=33,V649&gt;=33),"Inconclusive",_xlfn.IFS(X647+X649=2,"Positive",X646+X647=2,"N1 Rerun",X648+X649=2,"N1 Rerun",X647+X649=1,"Rerun",X646+X648+X647+X649=0,"Rerun",X647+X649=0,"Negative"))))</f>
        <v/>
      </c>
      <c r="G160" s="18"/>
      <c r="H160" s="18"/>
      <c r="I160" s="18"/>
      <c r="J160" s="18"/>
      <c r="K160" s="18"/>
      <c r="L160" s="11" t="str" cm="1">
        <f t="array" ref="L160">_xlfn.IFS(K160="","",K160=F160,"VALIDATED",K160&lt;&gt;F160,"NOT VALIDATED")</f>
        <v/>
      </c>
      <c r="P160" s="1" t="str">
        <f t="shared" si="7"/>
        <v/>
      </c>
      <c r="Q160" s="1" t="s">
        <v>187</v>
      </c>
      <c r="R160" s="1" t="s">
        <v>26</v>
      </c>
      <c r="S160" s="1" t="s">
        <v>27</v>
      </c>
      <c r="T160" s="1" t="s">
        <v>28</v>
      </c>
      <c r="U160" s="1" t="s">
        <v>186</v>
      </c>
      <c r="W160" s="1" t="str">
        <f>IF($N$11="ENTER INITIALS","",IF(V160="","INVALID",IF(V160&lt;33,"VALID","INVALID")))</f>
        <v/>
      </c>
      <c r="X160" s="5" t="e" cm="1">
        <f t="array" ref="X160">_xlfn.IFS(W160="VALID",1,W160="INVALID",0,W160="NO AMP",0)</f>
        <v>#N/A</v>
      </c>
      <c r="Y160" s="10">
        <v>37</v>
      </c>
    </row>
    <row r="161" spans="1:25">
      <c r="A161" s="1">
        <v>4</v>
      </c>
      <c r="B161" s="1">
        <f t="shared" ref="B161:B190" si="8">B160+1</f>
        <v>160</v>
      </c>
      <c r="C161" s="1" t="s">
        <v>40</v>
      </c>
      <c r="D161" s="17"/>
      <c r="E161" s="14" t="str">
        <f t="shared" si="6"/>
        <v/>
      </c>
      <c r="F161" s="11" t="str" cm="1">
        <f t="array" ref="F161">IF(D161="","",IF($N$11="ENTER INITIALS","",IF(AND(V651&gt;=33,V653&gt;=33),"Inconclusive",_xlfn.IFS(X651+X653=2,"Positive",X650+X651=2,"N1 Rerun",X652+X653=2,"N1 Rerun",X651+X653=1,"Rerun",X650+X652+X651+X653=0,"Rerun",X651+X653=0,"Negative"))))</f>
        <v/>
      </c>
      <c r="G161" s="18"/>
      <c r="H161" s="18"/>
      <c r="I161" s="18"/>
      <c r="J161" s="18"/>
      <c r="K161" s="18"/>
      <c r="L161" s="11" t="str" cm="1">
        <f t="array" ref="L161">_xlfn.IFS(K161="","",K161=F161,"VALIDATED",K161&lt;&gt;F161,"NOT VALIDATED")</f>
        <v/>
      </c>
      <c r="P161" s="1" t="str">
        <f t="shared" si="7"/>
        <v/>
      </c>
      <c r="Q161" s="1" t="s">
        <v>187</v>
      </c>
      <c r="R161" s="1" t="s">
        <v>33</v>
      </c>
      <c r="S161" s="1" t="s">
        <v>34</v>
      </c>
      <c r="T161" s="1" t="s">
        <v>28</v>
      </c>
      <c r="U161" s="1" t="s">
        <v>186</v>
      </c>
      <c r="W161" s="1" t="str">
        <f>IF($N$11="ENTER INITIALS","",IF(V161="","NO",IF(V161&lt;33,"YES","NO")))</f>
        <v/>
      </c>
      <c r="X161" s="5" t="e" cm="1">
        <f t="array" ref="X161">_xlfn.IFS(W161="YES",1,W161="NO",0,W161="NO AMP",0)</f>
        <v>#N/A</v>
      </c>
      <c r="Y161" s="10">
        <v>37</v>
      </c>
    </row>
    <row r="162" spans="1:25">
      <c r="A162" s="1">
        <v>4</v>
      </c>
      <c r="B162" s="1">
        <f t="shared" si="8"/>
        <v>161</v>
      </c>
      <c r="C162" s="1" t="s">
        <v>42</v>
      </c>
      <c r="D162" s="17"/>
      <c r="E162" s="14" t="str">
        <f t="shared" si="6"/>
        <v/>
      </c>
      <c r="F162" s="11" t="str" cm="1">
        <f t="array" ref="F162">IF(D162="","",IF($N$11="ENTER INITIALS","",IF(AND(V655&gt;=33,V657&gt;=33),"Inconclusive",_xlfn.IFS(X655+X657=2,"Positive",X654+X655=2,"N1 Rerun",X656+X657=2,"N1 Rerun",X655+X657=1,"Rerun",X654+X656+X655+X657=0,"Rerun",X655+X657=0,"Negative"))))</f>
        <v/>
      </c>
      <c r="G162" s="18"/>
      <c r="H162" s="18"/>
      <c r="I162" s="18"/>
      <c r="J162" s="18"/>
      <c r="K162" s="18"/>
      <c r="L162" s="11" t="str" cm="1">
        <f t="array" ref="L162">_xlfn.IFS(K162="","",K162=F162,"VALIDATED",K162&lt;&gt;F162,"NOT VALIDATED")</f>
        <v/>
      </c>
      <c r="P162" s="1" t="str">
        <f t="shared" si="7"/>
        <v/>
      </c>
      <c r="Q162" s="1" t="s">
        <v>188</v>
      </c>
      <c r="R162" s="1" t="s">
        <v>26</v>
      </c>
      <c r="S162" s="1" t="s">
        <v>27</v>
      </c>
      <c r="T162" s="1" t="s">
        <v>28</v>
      </c>
      <c r="U162" s="1" t="s">
        <v>189</v>
      </c>
      <c r="W162" s="1" t="str">
        <f>IF($N$11="ENTER INITIALS","",IF(V162="","INVALID",IF(V162&lt;33,"VALID","INVALID")))</f>
        <v/>
      </c>
      <c r="X162" s="5" t="e" cm="1">
        <f t="array" ref="X162">_xlfn.IFS(W162="VALID",1,W162="INVALID",0,W162="NO AMP",0)</f>
        <v>#N/A</v>
      </c>
      <c r="Y162" s="10">
        <v>38</v>
      </c>
    </row>
    <row r="163" spans="1:25">
      <c r="A163" s="1">
        <v>4</v>
      </c>
      <c r="B163" s="1">
        <f t="shared" si="8"/>
        <v>162</v>
      </c>
      <c r="C163" s="1" t="s">
        <v>49</v>
      </c>
      <c r="D163" s="17"/>
      <c r="E163" s="14" t="str">
        <f t="shared" si="6"/>
        <v/>
      </c>
      <c r="F163" s="11" t="str" cm="1">
        <f t="array" ref="F163">IF(D163="","",IF($N$11="ENTER INITIALS","",IF(AND(V659&gt;=33,V661&gt;=33),"Inconclusive",_xlfn.IFS(X659+X661=2,"Positive",X658+X659=2,"N1 Rerun",X660+X661=2,"N1 Rerun",X659+X661=1,"Rerun",X658+X660+X659+X661=0,"Rerun",X659+X661=0,"Negative"))))</f>
        <v/>
      </c>
      <c r="G163" s="18"/>
      <c r="H163" s="18"/>
      <c r="I163" s="18"/>
      <c r="J163" s="18"/>
      <c r="K163" s="18"/>
      <c r="L163" s="11" t="str" cm="1">
        <f t="array" ref="L163">_xlfn.IFS(K163="","",K163=F163,"VALIDATED",K163&lt;&gt;F163,"NOT VALIDATED")</f>
        <v/>
      </c>
      <c r="P163" s="1" t="str">
        <f t="shared" si="7"/>
        <v/>
      </c>
      <c r="Q163" s="1" t="s">
        <v>188</v>
      </c>
      <c r="R163" s="1" t="s">
        <v>33</v>
      </c>
      <c r="S163" s="1" t="s">
        <v>34</v>
      </c>
      <c r="T163" s="1" t="s">
        <v>28</v>
      </c>
      <c r="U163" s="1" t="s">
        <v>189</v>
      </c>
      <c r="W163" s="1" t="str">
        <f>IF($N$11="ENTER INITIALS","",IF(V163="","NO",IF(V163&lt;33,"YES","NO")))</f>
        <v/>
      </c>
      <c r="X163" s="5" t="e" cm="1">
        <f t="array" ref="X163">_xlfn.IFS(W163="YES",1,W163="NO",0,W163="NO AMP",0)</f>
        <v>#N/A</v>
      </c>
      <c r="Y163" s="10">
        <v>38</v>
      </c>
    </row>
    <row r="164" spans="1:25">
      <c r="A164" s="1">
        <v>5</v>
      </c>
      <c r="B164" s="1">
        <f t="shared" si="8"/>
        <v>163</v>
      </c>
      <c r="C164" s="1" t="s">
        <v>22</v>
      </c>
      <c r="D164" s="17"/>
      <c r="E164" s="14" t="str">
        <f t="shared" si="6"/>
        <v/>
      </c>
      <c r="F164" s="11" t="str" cm="1">
        <f t="array" ref="F164">IF(D164="","",IF($N$11="ENTER INITIALS","",IF(AND(V663&gt;=33,V665&gt;=33),"Inconclusive",_xlfn.IFS(X663+X665=2,"Positive",X662+X663=2,"N1 Rerun",X664+X665=2,"N1 Rerun",X663+X665=1,"Rerun",X662+X664+X663+X665=0,"Rerun",X663+X665=0,"Negative"))))</f>
        <v/>
      </c>
      <c r="G164" s="18"/>
      <c r="H164" s="18"/>
      <c r="I164" s="18"/>
      <c r="J164" s="18"/>
      <c r="K164" s="18"/>
      <c r="L164" s="11" t="str" cm="1">
        <f t="array" ref="L164">_xlfn.IFS(K164="","",K164=F164,"VALIDATED",K164&lt;&gt;F164,"NOT VALIDATED")</f>
        <v/>
      </c>
      <c r="P164" s="1" t="str">
        <f t="shared" si="7"/>
        <v/>
      </c>
      <c r="Q164" s="1" t="s">
        <v>190</v>
      </c>
      <c r="R164" s="1" t="s">
        <v>26</v>
      </c>
      <c r="S164" s="1" t="s">
        <v>27</v>
      </c>
      <c r="T164" s="1" t="s">
        <v>28</v>
      </c>
      <c r="U164" s="1" t="s">
        <v>189</v>
      </c>
      <c r="W164" s="1" t="str">
        <f>IF($N$11="ENTER INITIALS","",IF(V164="","INVALID",IF(V164&lt;33,"VALID","INVALID")))</f>
        <v/>
      </c>
      <c r="X164" s="5" t="e" cm="1">
        <f t="array" ref="X164">_xlfn.IFS(W164="VALID",1,W164="INVALID",0,W164="NO AMP",0)</f>
        <v>#N/A</v>
      </c>
      <c r="Y164" s="10">
        <v>38</v>
      </c>
    </row>
    <row r="165" spans="1:25">
      <c r="A165" s="1">
        <v>5</v>
      </c>
      <c r="B165" s="1">
        <f t="shared" si="8"/>
        <v>164</v>
      </c>
      <c r="C165" s="1" t="s">
        <v>31</v>
      </c>
      <c r="D165" s="17"/>
      <c r="E165" s="14" t="str">
        <f t="shared" si="6"/>
        <v/>
      </c>
      <c r="F165" s="11" t="str" cm="1">
        <f t="array" ref="F165">IF(D165="","",IF($N$11="ENTER INITIALS","",IF(AND(V667&gt;=33,V669&gt;=33),"Inconclusive",_xlfn.IFS(X667+X669=2,"Positive",X666+X667=2,"N1 Rerun",X668+X669=2,"N1 Rerun",X667+X669=1,"Rerun",X666+X668+X667+X669=0,"Rerun",X667+X669=0,"Negative"))))</f>
        <v/>
      </c>
      <c r="G165" s="18"/>
      <c r="H165" s="18"/>
      <c r="I165" s="18"/>
      <c r="J165" s="18"/>
      <c r="K165" s="18"/>
      <c r="L165" s="11" t="str" cm="1">
        <f t="array" ref="L165">_xlfn.IFS(K165="","",K165=F165,"VALIDATED",K165&lt;&gt;F165,"NOT VALIDATED")</f>
        <v/>
      </c>
      <c r="P165" s="1" t="str">
        <f t="shared" si="7"/>
        <v/>
      </c>
      <c r="Q165" s="1" t="s">
        <v>190</v>
      </c>
      <c r="R165" s="1" t="s">
        <v>33</v>
      </c>
      <c r="S165" s="1" t="s">
        <v>34</v>
      </c>
      <c r="T165" s="1" t="s">
        <v>28</v>
      </c>
      <c r="U165" s="1" t="s">
        <v>189</v>
      </c>
      <c r="W165" s="1" t="str">
        <f>IF($N$11="ENTER INITIALS","",IF(V165="","NO",IF(V165&lt;33,"YES","NO")))</f>
        <v/>
      </c>
      <c r="X165" s="5" t="e" cm="1">
        <f t="array" ref="X165">_xlfn.IFS(W165="YES",1,W165="NO",0,W165="NO AMP",0)</f>
        <v>#N/A</v>
      </c>
      <c r="Y165" s="10">
        <v>38</v>
      </c>
    </row>
    <row r="166" spans="1:25">
      <c r="A166" s="1">
        <v>5</v>
      </c>
      <c r="B166" s="1">
        <f t="shared" si="8"/>
        <v>165</v>
      </c>
      <c r="C166" s="1" t="s">
        <v>36</v>
      </c>
      <c r="D166" s="17"/>
      <c r="E166" s="14" t="str">
        <f t="shared" si="6"/>
        <v/>
      </c>
      <c r="F166" s="11" t="str" cm="1">
        <f t="array" ref="F166">IF(D166="","",IF($N$11="ENTER INITIALS","",IF(AND(V671&gt;=33,V673&gt;=33),"Inconclusive",_xlfn.IFS(X671+X673=2,"Positive",X670+X671=2,"N1 Rerun",X672+X673=2,"N1 Rerun",X671+X673=1,"Rerun",X670+X672+X671+X673=0,"Rerun",X671+X673=0,"Negative"))))</f>
        <v/>
      </c>
      <c r="G166" s="18"/>
      <c r="H166" s="18"/>
      <c r="I166" s="18"/>
      <c r="J166" s="18"/>
      <c r="K166" s="18"/>
      <c r="L166" s="11" t="str" cm="1">
        <f t="array" ref="L166">_xlfn.IFS(K166="","",K166=F166,"VALIDATED",K166&lt;&gt;F166,"NOT VALIDATED")</f>
        <v/>
      </c>
      <c r="P166" s="1" t="str">
        <f t="shared" si="7"/>
        <v/>
      </c>
      <c r="Q166" s="1" t="s">
        <v>191</v>
      </c>
      <c r="R166" s="1" t="s">
        <v>26</v>
      </c>
      <c r="S166" s="1" t="s">
        <v>27</v>
      </c>
      <c r="T166" s="1" t="s">
        <v>28</v>
      </c>
      <c r="U166" s="1" t="s">
        <v>192</v>
      </c>
      <c r="W166" s="1" t="str">
        <f>IF($N$11="ENTER INITIALS","",IF(V166="","INVALID",IF(V166&lt;33,"VALID","INVALID")))</f>
        <v/>
      </c>
      <c r="X166" s="5" t="e" cm="1">
        <f t="array" ref="X166">_xlfn.IFS(W166="VALID",1,W166="INVALID",0,W166="NO AMP",0)</f>
        <v>#N/A</v>
      </c>
      <c r="Y166" s="10">
        <v>39</v>
      </c>
    </row>
    <row r="167" spans="1:25">
      <c r="A167" s="1">
        <v>5</v>
      </c>
      <c r="B167" s="1">
        <f t="shared" si="8"/>
        <v>166</v>
      </c>
      <c r="C167" s="1" t="s">
        <v>40</v>
      </c>
      <c r="D167" s="17"/>
      <c r="E167" s="14" t="str">
        <f t="shared" si="6"/>
        <v/>
      </c>
      <c r="F167" s="11" t="str" cm="1">
        <f t="array" ref="F167">IF(D167="","",IF($N$11="ENTER INITIALS","",IF(AND(V675&gt;=33,V677&gt;=33),"Inconclusive",_xlfn.IFS(X675+X677=2,"Positive",X674+X675=2,"N1 Rerun",X676+X677=2,"N1 Rerun",X675+X677=1,"Rerun",X674+X676+X675+X677=0,"Rerun",X675+X677=0,"Negative"))))</f>
        <v/>
      </c>
      <c r="G167" s="18"/>
      <c r="H167" s="18"/>
      <c r="I167" s="18"/>
      <c r="J167" s="18"/>
      <c r="K167" s="18"/>
      <c r="L167" s="11" t="str" cm="1">
        <f t="array" ref="L167">_xlfn.IFS(K167="","",K167=F167,"VALIDATED",K167&lt;&gt;F167,"NOT VALIDATED")</f>
        <v/>
      </c>
      <c r="P167" s="1" t="str">
        <f t="shared" si="7"/>
        <v/>
      </c>
      <c r="Q167" s="1" t="s">
        <v>191</v>
      </c>
      <c r="R167" s="1" t="s">
        <v>33</v>
      </c>
      <c r="S167" s="1" t="s">
        <v>34</v>
      </c>
      <c r="T167" s="1" t="s">
        <v>28</v>
      </c>
      <c r="U167" s="1" t="s">
        <v>192</v>
      </c>
      <c r="W167" s="1" t="str">
        <f>IF($N$11="ENTER INITIALS","",IF(V167="","NO",IF(V167&lt;33,"YES","NO")))</f>
        <v/>
      </c>
      <c r="X167" s="5" t="e" cm="1">
        <f t="array" ref="X167">_xlfn.IFS(W167="YES",1,W167="NO",0,W167="NO AMP",0)</f>
        <v>#N/A</v>
      </c>
      <c r="Y167" s="10">
        <v>39</v>
      </c>
    </row>
    <row r="168" spans="1:25">
      <c r="A168" s="1">
        <v>5</v>
      </c>
      <c r="B168" s="1">
        <f t="shared" si="8"/>
        <v>167</v>
      </c>
      <c r="C168" s="1" t="s">
        <v>42</v>
      </c>
      <c r="D168" s="17"/>
      <c r="E168" s="14" t="str">
        <f t="shared" si="6"/>
        <v/>
      </c>
      <c r="F168" s="11" t="str" cm="1">
        <f t="array" ref="F168">IF(D168="","",IF($N$11="ENTER INITIALS","",IF(AND(V679&gt;=33,V681&gt;=33),"Inconclusive",_xlfn.IFS(X679+X681=2,"Positive",X678+X679=2,"N1 Rerun",X680+X681=2,"N1 Rerun",X679+X681=1,"Rerun",X678+X680+X679+X681=0,"Rerun",X679+X681=0,"Negative"))))</f>
        <v/>
      </c>
      <c r="G168" s="18"/>
      <c r="H168" s="18"/>
      <c r="I168" s="18"/>
      <c r="J168" s="18"/>
      <c r="K168" s="18"/>
      <c r="L168" s="11" t="str" cm="1">
        <f t="array" ref="L168">_xlfn.IFS(K168="","",K168=F168,"VALIDATED",K168&lt;&gt;F168,"NOT VALIDATED")</f>
        <v/>
      </c>
      <c r="P168" s="1" t="str">
        <f t="shared" si="7"/>
        <v/>
      </c>
      <c r="Q168" s="1" t="s">
        <v>193</v>
      </c>
      <c r="R168" s="1" t="s">
        <v>26</v>
      </c>
      <c r="S168" s="1" t="s">
        <v>27</v>
      </c>
      <c r="T168" s="1" t="s">
        <v>28</v>
      </c>
      <c r="U168" s="1" t="s">
        <v>192</v>
      </c>
      <c r="W168" s="1" t="str">
        <f>IF($N$11="ENTER INITIALS","",IF(V168="","INVALID",IF(V168&lt;33,"VALID","INVALID")))</f>
        <v/>
      </c>
      <c r="X168" s="5" t="e" cm="1">
        <f t="array" ref="X168">_xlfn.IFS(W168="VALID",1,W168="INVALID",0,W168="NO AMP",0)</f>
        <v>#N/A</v>
      </c>
      <c r="Y168" s="10">
        <v>39</v>
      </c>
    </row>
    <row r="169" spans="1:25">
      <c r="A169" s="1">
        <v>5</v>
      </c>
      <c r="B169" s="1">
        <f t="shared" si="8"/>
        <v>168</v>
      </c>
      <c r="C169" s="1" t="s">
        <v>49</v>
      </c>
      <c r="D169" s="17"/>
      <c r="E169" s="14" t="str">
        <f t="shared" si="6"/>
        <v/>
      </c>
      <c r="F169" s="11" t="str" cm="1">
        <f t="array" ref="F169">IF(D169="","",IF($N$11="ENTER INITIALS","",IF(AND(V683&gt;=33,V685&gt;=33),"Inconclusive",_xlfn.IFS(X683+X685=2,"Positive",X682+X683=2,"N1 Rerun",X684+X685=2,"N1 Rerun",X683+X685=1,"Rerun",X682+X684+X683+X685=0,"Rerun",X683+X685=0,"Negative"))))</f>
        <v/>
      </c>
      <c r="G169" s="18"/>
      <c r="H169" s="18"/>
      <c r="I169" s="18"/>
      <c r="J169" s="18"/>
      <c r="K169" s="18"/>
      <c r="L169" s="11" t="str" cm="1">
        <f t="array" ref="L169">_xlfn.IFS(K169="","",K169=F169,"VALIDATED",K169&lt;&gt;F169,"NOT VALIDATED")</f>
        <v/>
      </c>
      <c r="P169" s="1" t="str">
        <f t="shared" si="7"/>
        <v/>
      </c>
      <c r="Q169" s="1" t="s">
        <v>193</v>
      </c>
      <c r="R169" s="1" t="s">
        <v>33</v>
      </c>
      <c r="S169" s="1" t="s">
        <v>34</v>
      </c>
      <c r="T169" s="1" t="s">
        <v>28</v>
      </c>
      <c r="U169" s="1" t="s">
        <v>192</v>
      </c>
      <c r="W169" s="1" t="str">
        <f>IF($N$11="ENTER INITIALS","",IF(V169="","NO",IF(V169&lt;33,"YES","NO")))</f>
        <v/>
      </c>
      <c r="X169" s="5" t="e" cm="1">
        <f t="array" ref="X169">_xlfn.IFS(W169="YES",1,W169="NO",0,W169="NO AMP",0)</f>
        <v>#N/A</v>
      </c>
      <c r="Y169" s="10">
        <v>39</v>
      </c>
    </row>
    <row r="170" spans="1:25">
      <c r="A170" s="1">
        <v>7</v>
      </c>
      <c r="B170" s="1">
        <f t="shared" si="8"/>
        <v>169</v>
      </c>
      <c r="C170" s="1" t="s">
        <v>22</v>
      </c>
      <c r="D170" s="17"/>
      <c r="E170" s="14" t="str">
        <f t="shared" si="6"/>
        <v/>
      </c>
      <c r="F170" s="11" t="str" cm="1">
        <f t="array" ref="F170">IF(D170="","",IF($N$11="ENTER INITIALS","",IF(AND(V687&gt;=33,V689&gt;=33),"Inconclusive",_xlfn.IFS(X687+X689=2,"Positive",X686+X687=2,"N1 Rerun",X688+X689=2,"N1 Rerun",X687+X689=1,"Rerun",X686+X688+X687+X689=0,"Rerun",X687+X689=0,"Negative"))))</f>
        <v/>
      </c>
      <c r="G170" s="18"/>
      <c r="H170" s="18"/>
      <c r="I170" s="18"/>
      <c r="J170" s="18"/>
      <c r="K170" s="18"/>
      <c r="L170" s="11" t="str" cm="1">
        <f t="array" ref="L170">_xlfn.IFS(K170="","",K170=F170,"VALIDATED",K170&lt;&gt;F170,"NOT VALIDATED")</f>
        <v/>
      </c>
      <c r="P170" s="1" t="str">
        <f t="shared" si="7"/>
        <v/>
      </c>
      <c r="Q170" s="1" t="s">
        <v>194</v>
      </c>
      <c r="R170" s="1" t="s">
        <v>26</v>
      </c>
      <c r="S170" s="1" t="s">
        <v>27</v>
      </c>
      <c r="T170" s="1" t="s">
        <v>28</v>
      </c>
      <c r="U170" s="1" t="s">
        <v>195</v>
      </c>
      <c r="W170" s="1" t="str">
        <f>IF($N$11="ENTER INITIALS","",IF(V170="","INVALID",IF(V170&lt;33,"VALID","INVALID")))</f>
        <v/>
      </c>
      <c r="X170" s="5" t="e" cm="1">
        <f t="array" ref="X170">_xlfn.IFS(W170="VALID",1,W170="INVALID",0,W170="NO AMP",0)</f>
        <v>#N/A</v>
      </c>
      <c r="Y170" s="10">
        <v>40</v>
      </c>
    </row>
    <row r="171" spans="1:25">
      <c r="A171" s="1">
        <v>7</v>
      </c>
      <c r="B171" s="1">
        <f t="shared" si="8"/>
        <v>170</v>
      </c>
      <c r="C171" s="1" t="s">
        <v>31</v>
      </c>
      <c r="D171" s="17"/>
      <c r="E171" s="14" t="str">
        <f t="shared" si="6"/>
        <v/>
      </c>
      <c r="F171" s="11" t="str" cm="1">
        <f t="array" ref="F171">IF(D171="","",IF($N$11="ENTER INITIALS","",IF(AND(V691&gt;=33,V693&gt;=33),"Inconclusive",_xlfn.IFS(X691+X693=2,"Positive",X690+X691=2,"N1 Rerun",X692+X693=2,"N1 Rerun",X691+X693=1,"Rerun",X690+X692+X691+X693=0,"Rerun",X691+X693=0,"Negative"))))</f>
        <v/>
      </c>
      <c r="G171" s="18"/>
      <c r="H171" s="18"/>
      <c r="I171" s="18"/>
      <c r="J171" s="18"/>
      <c r="K171" s="18"/>
      <c r="L171" s="11" t="str" cm="1">
        <f t="array" ref="L171">_xlfn.IFS(K171="","",K171=F171,"VALIDATED",K171&lt;&gt;F171,"NOT VALIDATED")</f>
        <v/>
      </c>
      <c r="P171" s="1" t="str">
        <f t="shared" si="7"/>
        <v/>
      </c>
      <c r="Q171" s="1" t="s">
        <v>194</v>
      </c>
      <c r="R171" s="1" t="s">
        <v>33</v>
      </c>
      <c r="S171" s="1" t="s">
        <v>34</v>
      </c>
      <c r="T171" s="1" t="s">
        <v>28</v>
      </c>
      <c r="U171" s="1" t="s">
        <v>195</v>
      </c>
      <c r="W171" s="1" t="str">
        <f>IF($N$11="ENTER INITIALS","",IF(V171="","NO",IF(V171&lt;33,"YES","NO")))</f>
        <v/>
      </c>
      <c r="X171" s="5" t="e" cm="1">
        <f t="array" ref="X171">_xlfn.IFS(W171="YES",1,W171="NO",0,W171="NO AMP",0)</f>
        <v>#N/A</v>
      </c>
      <c r="Y171" s="10">
        <v>40</v>
      </c>
    </row>
    <row r="172" spans="1:25">
      <c r="A172" s="1">
        <v>7</v>
      </c>
      <c r="B172" s="1">
        <f t="shared" si="8"/>
        <v>171</v>
      </c>
      <c r="C172" s="1" t="s">
        <v>36</v>
      </c>
      <c r="D172" s="17"/>
      <c r="E172" s="14" t="str">
        <f t="shared" si="6"/>
        <v/>
      </c>
      <c r="F172" s="11" t="str" cm="1">
        <f t="array" ref="F172">IF(D172="","",IF($N$11="ENTER INITIALS","",IF(AND(V695&gt;=33,V697&gt;=33),"Inconclusive",_xlfn.IFS(X695+X697=2,"Positive",X694+X695=2,"N1 Rerun",X696+X697=2,"N1 Rerun",X695+X697=1,"Rerun",X694+X696+X695+X697=0,"Rerun",X695+X697=0,"Negative"))))</f>
        <v/>
      </c>
      <c r="G172" s="18"/>
      <c r="H172" s="18"/>
      <c r="I172" s="18"/>
      <c r="J172" s="18"/>
      <c r="K172" s="18"/>
      <c r="L172" s="11" t="str" cm="1">
        <f t="array" ref="L172">_xlfn.IFS(K172="","",K172=F172,"VALIDATED",K172&lt;&gt;F172,"NOT VALIDATED")</f>
        <v/>
      </c>
      <c r="P172" s="1" t="str">
        <f t="shared" si="7"/>
        <v/>
      </c>
      <c r="Q172" s="1" t="s">
        <v>196</v>
      </c>
      <c r="R172" s="1" t="s">
        <v>26</v>
      </c>
      <c r="S172" s="1" t="s">
        <v>27</v>
      </c>
      <c r="T172" s="1" t="s">
        <v>28</v>
      </c>
      <c r="U172" s="1" t="s">
        <v>195</v>
      </c>
      <c r="W172" s="1" t="str">
        <f>IF($N$11="ENTER INITIALS","",IF(V172="","INVALID",IF(V172&lt;33,"VALID","INVALID")))</f>
        <v/>
      </c>
      <c r="X172" s="5" t="e" cm="1">
        <f t="array" ref="X172">_xlfn.IFS(W172="VALID",1,W172="INVALID",0,W172="NO AMP",0)</f>
        <v>#N/A</v>
      </c>
      <c r="Y172" s="10">
        <v>40</v>
      </c>
    </row>
    <row r="173" spans="1:25">
      <c r="A173" s="1">
        <v>7</v>
      </c>
      <c r="B173" s="1">
        <f t="shared" si="8"/>
        <v>172</v>
      </c>
      <c r="C173" s="1" t="s">
        <v>40</v>
      </c>
      <c r="D173" s="17"/>
      <c r="E173" s="14" t="str">
        <f t="shared" si="6"/>
        <v/>
      </c>
      <c r="F173" s="11" t="str" cm="1">
        <f t="array" ref="F173">IF(D173="","",IF($N$11="ENTER INITIALS","",IF(AND(V699&gt;=33,V701&gt;=33),"Inconclusive",_xlfn.IFS(X699+X701=2,"Positive",X698+X699=2,"N1 Rerun",X700+X701=2,"N1 Rerun",X699+X701=1,"Rerun",X698+X700+X699+X701=0,"Rerun",X699+X701=0,"Negative"))))</f>
        <v/>
      </c>
      <c r="G173" s="18"/>
      <c r="H173" s="18"/>
      <c r="I173" s="18"/>
      <c r="J173" s="18"/>
      <c r="K173" s="18"/>
      <c r="L173" s="11" t="str" cm="1">
        <f t="array" ref="L173">_xlfn.IFS(K173="","",K173=F173,"VALIDATED",K173&lt;&gt;F173,"NOT VALIDATED")</f>
        <v/>
      </c>
      <c r="P173" s="1" t="str">
        <f t="shared" si="7"/>
        <v/>
      </c>
      <c r="Q173" s="1" t="s">
        <v>196</v>
      </c>
      <c r="R173" s="1" t="s">
        <v>33</v>
      </c>
      <c r="S173" s="1" t="s">
        <v>34</v>
      </c>
      <c r="T173" s="1" t="s">
        <v>28</v>
      </c>
      <c r="U173" s="1" t="s">
        <v>195</v>
      </c>
      <c r="W173" s="1" t="str">
        <f>IF($N$11="ENTER INITIALS","",IF(V173="","NO",IF(V173&lt;33,"YES","NO")))</f>
        <v/>
      </c>
      <c r="X173" s="5" t="e" cm="1">
        <f t="array" ref="X173">_xlfn.IFS(W173="YES",1,W173="NO",0,W173="NO AMP",0)</f>
        <v>#N/A</v>
      </c>
      <c r="Y173" s="10">
        <v>40</v>
      </c>
    </row>
    <row r="174" spans="1:25">
      <c r="A174" s="1">
        <v>7</v>
      </c>
      <c r="B174" s="1">
        <f t="shared" si="8"/>
        <v>173</v>
      </c>
      <c r="C174" s="1" t="s">
        <v>42</v>
      </c>
      <c r="D174" s="17"/>
      <c r="E174" s="14" t="str">
        <f t="shared" si="6"/>
        <v/>
      </c>
      <c r="F174" s="11" t="str" cm="1">
        <f t="array" ref="F174">IF(D174="","",IF($N$11="ENTER INITIALS","",IF(AND(V703&gt;=33,V705&gt;=33),"Inconclusive",_xlfn.IFS(X703+X705=2,"Positive",X702+X703=2,"N1 Rerun",X704+X705=2,"N1 Rerun",X703+X705=1,"Rerun",X702+X704+X703+X705=0,"Rerun",X703+X705=0,"Negative"))))</f>
        <v/>
      </c>
      <c r="G174" s="18"/>
      <c r="H174" s="18"/>
      <c r="I174" s="18"/>
      <c r="J174" s="18"/>
      <c r="K174" s="18"/>
      <c r="L174" s="11" t="str" cm="1">
        <f t="array" ref="L174">_xlfn.IFS(K174="","",K174=F174,"VALIDATED",K174&lt;&gt;F174,"NOT VALIDATED")</f>
        <v/>
      </c>
      <c r="P174" s="1" t="str">
        <f t="shared" si="7"/>
        <v/>
      </c>
      <c r="Q174" s="1" t="s">
        <v>197</v>
      </c>
      <c r="R174" s="1" t="s">
        <v>26</v>
      </c>
      <c r="S174" s="1" t="s">
        <v>27</v>
      </c>
      <c r="T174" s="1" t="s">
        <v>28</v>
      </c>
      <c r="U174" s="1" t="s">
        <v>198</v>
      </c>
      <c r="W174" s="1" t="str">
        <f>IF($N$11="ENTER INITIALS","",IF(V174="","INVALID",IF(V174&lt;33,"VALID","INVALID")))</f>
        <v/>
      </c>
      <c r="X174" s="5" t="e" cm="1">
        <f t="array" ref="X174">_xlfn.IFS(W174="VALID",1,W174="INVALID",0,W174="NO AMP",0)</f>
        <v>#N/A</v>
      </c>
      <c r="Y174" s="10">
        <v>41</v>
      </c>
    </row>
    <row r="175" spans="1:25">
      <c r="A175" s="1">
        <v>7</v>
      </c>
      <c r="B175" s="1">
        <f t="shared" si="8"/>
        <v>174</v>
      </c>
      <c r="C175" s="1" t="s">
        <v>49</v>
      </c>
      <c r="D175" s="17"/>
      <c r="E175" s="14" t="str">
        <f t="shared" si="6"/>
        <v/>
      </c>
      <c r="F175" s="11" t="str" cm="1">
        <f t="array" ref="F175">IF(D175="","",IF($N$11="ENTER INITIALS","",IF(AND(V707&gt;=33,V709&gt;=33),"Inconclusive",_xlfn.IFS(X707+X709=2,"Positive",X706+X707=2,"N1 Rerun",X708+X709=2,"N1 Rerun",X707+X709=1,"Rerun",X706+X708+X707+X709=0,"Rerun",X707+X709=0,"Negative"))))</f>
        <v/>
      </c>
      <c r="G175" s="18"/>
      <c r="H175" s="18"/>
      <c r="I175" s="18"/>
      <c r="J175" s="18"/>
      <c r="K175" s="18"/>
      <c r="L175" s="11" t="str" cm="1">
        <f t="array" ref="L175">_xlfn.IFS(K175="","",K175=F175,"VALIDATED",K175&lt;&gt;F175,"NOT VALIDATED")</f>
        <v/>
      </c>
      <c r="P175" s="1" t="str">
        <f t="shared" si="7"/>
        <v/>
      </c>
      <c r="Q175" s="1" t="s">
        <v>197</v>
      </c>
      <c r="R175" s="1" t="s">
        <v>33</v>
      </c>
      <c r="S175" s="1" t="s">
        <v>34</v>
      </c>
      <c r="T175" s="1" t="s">
        <v>28</v>
      </c>
      <c r="U175" s="1" t="s">
        <v>198</v>
      </c>
      <c r="W175" s="1" t="str">
        <f>IF($N$11="ENTER INITIALS","",IF(V175="","NO",IF(V175&lt;33,"YES","NO")))</f>
        <v/>
      </c>
      <c r="X175" s="5" t="e" cm="1">
        <f t="array" ref="X175">_xlfn.IFS(W175="YES",1,W175="NO",0,W175="NO AMP",0)</f>
        <v>#N/A</v>
      </c>
      <c r="Y175" s="10">
        <v>41</v>
      </c>
    </row>
    <row r="176" spans="1:25">
      <c r="A176" s="1">
        <v>8</v>
      </c>
      <c r="B176" s="1">
        <f t="shared" si="8"/>
        <v>175</v>
      </c>
      <c r="C176" s="1" t="s">
        <v>22</v>
      </c>
      <c r="D176" s="17"/>
      <c r="E176" s="14" t="str">
        <f t="shared" si="6"/>
        <v/>
      </c>
      <c r="F176" s="11" t="str" cm="1">
        <f t="array" ref="F176">IF(D176="","",IF($N$11="ENTER INITIALS","",IF(AND(V711&gt;=33,V713&gt;=33),"Inconclusive",_xlfn.IFS(X711+X713=2,"Positive",X710+X711=2,"N1 Rerun",X712+X713=2,"N1 Rerun",X711+X713=1,"Rerun",X710+X712+X711+X713=0,"Rerun",X711+X713=0,"Negative"))))</f>
        <v/>
      </c>
      <c r="G176" s="18"/>
      <c r="H176" s="18"/>
      <c r="I176" s="18"/>
      <c r="J176" s="18"/>
      <c r="K176" s="18"/>
      <c r="L176" s="11" t="str" cm="1">
        <f t="array" ref="L176">_xlfn.IFS(K176="","",K176=F176,"VALIDATED",K176&lt;&gt;F176,"NOT VALIDATED")</f>
        <v/>
      </c>
      <c r="P176" s="1" t="str">
        <f t="shared" si="7"/>
        <v/>
      </c>
      <c r="Q176" s="1" t="s">
        <v>199</v>
      </c>
      <c r="R176" s="1" t="s">
        <v>26</v>
      </c>
      <c r="S176" s="1" t="s">
        <v>27</v>
      </c>
      <c r="T176" s="1" t="s">
        <v>28</v>
      </c>
      <c r="U176" s="1" t="s">
        <v>198</v>
      </c>
      <c r="W176" s="1" t="str">
        <f>IF($N$11="ENTER INITIALS","",IF(V176="","INVALID",IF(V176&lt;33,"VALID","INVALID")))</f>
        <v/>
      </c>
      <c r="X176" s="5" t="e" cm="1">
        <f t="array" ref="X176">_xlfn.IFS(W176="VALID",1,W176="INVALID",0,W176="NO AMP",0)</f>
        <v>#N/A</v>
      </c>
      <c r="Y176" s="10">
        <v>41</v>
      </c>
    </row>
    <row r="177" spans="1:25">
      <c r="A177" s="1">
        <v>8</v>
      </c>
      <c r="B177" s="1">
        <f t="shared" si="8"/>
        <v>176</v>
      </c>
      <c r="C177" s="1" t="s">
        <v>31</v>
      </c>
      <c r="D177" s="17"/>
      <c r="E177" s="14" t="str">
        <f t="shared" si="6"/>
        <v/>
      </c>
      <c r="F177" s="11" t="str" cm="1">
        <f t="array" ref="F177">IF(D177="","",IF($N$11="ENTER INITIALS","",IF(AND(V715&gt;=33,V717&gt;=33),"Inconclusive",_xlfn.IFS(X715+X717=2,"Positive",X714+X715=2,"N1 Rerun",X716+X717=2,"N1 Rerun",X715+X717=1,"Rerun",X714+X716+X715+X717=0,"Rerun",X715+X717=0,"Negative"))))</f>
        <v/>
      </c>
      <c r="G177" s="18"/>
      <c r="H177" s="18"/>
      <c r="I177" s="18"/>
      <c r="J177" s="18"/>
      <c r="K177" s="18"/>
      <c r="L177" s="11" t="str" cm="1">
        <f t="array" ref="L177">_xlfn.IFS(K177="","",K177=F177,"VALIDATED",K177&lt;&gt;F177,"NOT VALIDATED")</f>
        <v/>
      </c>
      <c r="P177" s="1" t="str">
        <f t="shared" si="7"/>
        <v/>
      </c>
      <c r="Q177" s="1" t="s">
        <v>199</v>
      </c>
      <c r="R177" s="1" t="s">
        <v>33</v>
      </c>
      <c r="S177" s="1" t="s">
        <v>34</v>
      </c>
      <c r="T177" s="1" t="s">
        <v>28</v>
      </c>
      <c r="U177" s="1" t="s">
        <v>198</v>
      </c>
      <c r="W177" s="1" t="str">
        <f>IF($N$11="ENTER INITIALS","",IF(V177="","NO",IF(V177&lt;33,"YES","NO")))</f>
        <v/>
      </c>
      <c r="X177" s="5" t="e" cm="1">
        <f t="array" ref="X177">_xlfn.IFS(W177="YES",1,W177="NO",0,W177="NO AMP",0)</f>
        <v>#N/A</v>
      </c>
      <c r="Y177" s="10">
        <v>41</v>
      </c>
    </row>
    <row r="178" spans="1:25">
      <c r="A178" s="1">
        <v>8</v>
      </c>
      <c r="B178" s="1">
        <f t="shared" si="8"/>
        <v>177</v>
      </c>
      <c r="C178" s="1" t="s">
        <v>36</v>
      </c>
      <c r="D178" s="17"/>
      <c r="E178" s="14" t="str">
        <f t="shared" si="6"/>
        <v/>
      </c>
      <c r="F178" s="11" t="str" cm="1">
        <f t="array" ref="F178">IF(D178="","",IF($N$11="ENTER INITIALS","",IF(AND(V719&gt;=33,V721&gt;=33),"Inconclusive",_xlfn.IFS(X719+X721=2,"Positive",X718+X719=2,"N1 Rerun",X720+X721=2,"N1 Rerun",X719+X721=1,"Rerun",X718+X720+X719+X721=0,"Rerun",X719+X721=0,"Negative"))))</f>
        <v/>
      </c>
      <c r="G178" s="18"/>
      <c r="H178" s="18"/>
      <c r="I178" s="18"/>
      <c r="J178" s="18"/>
      <c r="K178" s="18"/>
      <c r="L178" s="11" t="str" cm="1">
        <f t="array" ref="L178">_xlfn.IFS(K178="","",K178=F178,"VALIDATED",K178&lt;&gt;F178,"NOT VALIDATED")</f>
        <v/>
      </c>
      <c r="P178" s="1" t="str">
        <f t="shared" si="7"/>
        <v/>
      </c>
      <c r="Q178" s="1" t="s">
        <v>200</v>
      </c>
      <c r="R178" s="1" t="s">
        <v>26</v>
      </c>
      <c r="S178" s="1" t="s">
        <v>27</v>
      </c>
      <c r="T178" s="1" t="s">
        <v>28</v>
      </c>
      <c r="U178" s="1" t="s">
        <v>201</v>
      </c>
      <c r="W178" s="1" t="str">
        <f>IF($N$11="ENTER INITIALS","",IF(V178="","INVALID",IF(V178&lt;33,"VALID","INVALID")))</f>
        <v/>
      </c>
      <c r="X178" s="5" t="e" cm="1">
        <f t="array" ref="X178">_xlfn.IFS(W178="VALID",1,W178="INVALID",0,W178="NO AMP",0)</f>
        <v>#N/A</v>
      </c>
      <c r="Y178" s="10">
        <v>42</v>
      </c>
    </row>
    <row r="179" spans="1:25">
      <c r="A179" s="1">
        <v>8</v>
      </c>
      <c r="B179" s="1">
        <f t="shared" si="8"/>
        <v>178</v>
      </c>
      <c r="C179" s="1" t="s">
        <v>40</v>
      </c>
      <c r="D179" s="17"/>
      <c r="E179" s="14" t="str">
        <f t="shared" si="6"/>
        <v/>
      </c>
      <c r="F179" s="11" t="str" cm="1">
        <f t="array" ref="F179">IF(D179="","",IF($N$11="ENTER INITIALS","",IF(AND(V723&gt;=33,V725&gt;=33),"Inconclusive",_xlfn.IFS(X723+X725=2,"Positive",X722+X723=2,"N1 Rerun",X724+X725=2,"N1 Rerun",X723+X725=1,"Rerun",X722+X724+X723+X725=0,"Rerun",X723+X725=0,"Negative"))))</f>
        <v/>
      </c>
      <c r="G179" s="18"/>
      <c r="H179" s="18"/>
      <c r="I179" s="18"/>
      <c r="J179" s="18"/>
      <c r="K179" s="18"/>
      <c r="L179" s="11" t="str" cm="1">
        <f t="array" ref="L179">_xlfn.IFS(K179="","",K179=F179,"VALIDATED",K179&lt;&gt;F179,"NOT VALIDATED")</f>
        <v/>
      </c>
      <c r="P179" s="1" t="str">
        <f t="shared" si="7"/>
        <v/>
      </c>
      <c r="Q179" s="1" t="s">
        <v>200</v>
      </c>
      <c r="R179" s="1" t="s">
        <v>33</v>
      </c>
      <c r="S179" s="1" t="s">
        <v>34</v>
      </c>
      <c r="T179" s="1" t="s">
        <v>28</v>
      </c>
      <c r="U179" s="1" t="s">
        <v>201</v>
      </c>
      <c r="W179" s="1" t="str">
        <f>IF($N$11="ENTER INITIALS","",IF(V179="","NO",IF(V179&lt;33,"YES","NO")))</f>
        <v/>
      </c>
      <c r="X179" s="5" t="e" cm="1">
        <f t="array" ref="X179">_xlfn.IFS(W179="YES",1,W179="NO",0,W179="NO AMP",0)</f>
        <v>#N/A</v>
      </c>
      <c r="Y179" s="10">
        <v>42</v>
      </c>
    </row>
    <row r="180" spans="1:25">
      <c r="A180" s="1">
        <v>8</v>
      </c>
      <c r="B180" s="1">
        <f t="shared" si="8"/>
        <v>179</v>
      </c>
      <c r="C180" s="1" t="s">
        <v>42</v>
      </c>
      <c r="D180" s="17"/>
      <c r="E180" s="14" t="str">
        <f t="shared" si="6"/>
        <v/>
      </c>
      <c r="F180" s="11" t="str" cm="1">
        <f t="array" ref="F180">IF(D180="","",IF($N$11="ENTER INITIALS","",IF(AND(V727&gt;=33,V729&gt;=33),"Inconclusive",_xlfn.IFS(X727+X729=2,"Positive",X726+X727=2,"N1 Rerun",X728+X729=2,"N1 Rerun",X727+X729=1,"Rerun",X726+X728+X727+X729=0,"Rerun",X727+X729=0,"Negative"))))</f>
        <v/>
      </c>
      <c r="G180" s="18"/>
      <c r="H180" s="18"/>
      <c r="I180" s="18"/>
      <c r="J180" s="18"/>
      <c r="K180" s="18"/>
      <c r="L180" s="11" t="str" cm="1">
        <f t="array" ref="L180">_xlfn.IFS(K180="","",K180=F180,"VALIDATED",K180&lt;&gt;F180,"NOT VALIDATED")</f>
        <v/>
      </c>
      <c r="P180" s="1" t="str">
        <f t="shared" si="7"/>
        <v/>
      </c>
      <c r="Q180" s="1" t="s">
        <v>202</v>
      </c>
      <c r="R180" s="1" t="s">
        <v>26</v>
      </c>
      <c r="S180" s="1" t="s">
        <v>27</v>
      </c>
      <c r="T180" s="1" t="s">
        <v>28</v>
      </c>
      <c r="U180" s="1" t="s">
        <v>201</v>
      </c>
      <c r="W180" s="1" t="str">
        <f>IF($N$11="ENTER INITIALS","",IF(V180="","INVALID",IF(V180&lt;33,"VALID","INVALID")))</f>
        <v/>
      </c>
      <c r="X180" s="5" t="e" cm="1">
        <f t="array" ref="X180">_xlfn.IFS(W180="VALID",1,W180="INVALID",0,W180="NO AMP",0)</f>
        <v>#N/A</v>
      </c>
      <c r="Y180" s="10">
        <v>42</v>
      </c>
    </row>
    <row r="181" spans="1:25">
      <c r="A181" s="1">
        <v>8</v>
      </c>
      <c r="B181" s="1">
        <f t="shared" si="8"/>
        <v>180</v>
      </c>
      <c r="C181" s="1" t="s">
        <v>49</v>
      </c>
      <c r="D181" s="17"/>
      <c r="E181" s="14" t="str">
        <f t="shared" si="6"/>
        <v/>
      </c>
      <c r="F181" s="11" t="str" cm="1">
        <f t="array" ref="F181">IF(D181="","",IF($N$11="ENTER INITIALS","",IF(AND(V731&gt;=33,V733&gt;=33),"Inconclusive",_xlfn.IFS(X731+X733=2,"Positive",X730+X731=2,"N1 Rerun",X732+X733=2,"N1 Rerun",X731+X733=1,"Rerun",X730+X732+X731+X733=0,"Rerun",X731+X733=0,"Negative"))))</f>
        <v/>
      </c>
      <c r="G181" s="18"/>
      <c r="H181" s="18"/>
      <c r="I181" s="18"/>
      <c r="J181" s="18"/>
      <c r="K181" s="18"/>
      <c r="L181" s="11" t="str" cm="1">
        <f t="array" ref="L181">_xlfn.IFS(K181="","",K181=F181,"VALIDATED",K181&lt;&gt;F181,"NOT VALIDATED")</f>
        <v/>
      </c>
      <c r="P181" s="1" t="str">
        <f t="shared" si="7"/>
        <v/>
      </c>
      <c r="Q181" s="1" t="s">
        <v>202</v>
      </c>
      <c r="R181" s="1" t="s">
        <v>33</v>
      </c>
      <c r="S181" s="1" t="s">
        <v>34</v>
      </c>
      <c r="T181" s="1" t="s">
        <v>28</v>
      </c>
      <c r="U181" s="1" t="s">
        <v>201</v>
      </c>
      <c r="W181" s="1" t="str">
        <f>IF($N$11="ENTER INITIALS","",IF(V181="","NO",IF(V181&lt;33,"YES","NO")))</f>
        <v/>
      </c>
      <c r="X181" s="5" t="e" cm="1">
        <f t="array" ref="X181">_xlfn.IFS(W181="YES",1,W181="NO",0,W181="NO AMP",0)</f>
        <v>#N/A</v>
      </c>
      <c r="Y181" s="10">
        <v>42</v>
      </c>
    </row>
    <row r="182" spans="1:25">
      <c r="A182" s="1">
        <v>10</v>
      </c>
      <c r="B182" s="1">
        <f t="shared" si="8"/>
        <v>181</v>
      </c>
      <c r="C182" s="1" t="s">
        <v>22</v>
      </c>
      <c r="D182" s="17"/>
      <c r="E182" s="14" t="str">
        <f t="shared" si="6"/>
        <v/>
      </c>
      <c r="F182" s="11" t="str" cm="1">
        <f t="array" ref="F182">IF(D182="","",IF($N$11="ENTER INITIALS","",IF(AND(V735&gt;=33,V737&gt;=33),"Inconclusive",_xlfn.IFS(X735+X737=2,"Positive",X734+X735=2,"N1 Rerun",X736+X737=2,"N1 Rerun",X735+X737=1,"Rerun",X734+X736+X735+X737=0,"Rerun",X735+X737=0,"Negative"))))</f>
        <v/>
      </c>
      <c r="G182" s="18"/>
      <c r="H182" s="18"/>
      <c r="I182" s="18"/>
      <c r="J182" s="18"/>
      <c r="K182" s="18"/>
      <c r="L182" s="11" t="str" cm="1">
        <f t="array" ref="L182">_xlfn.IFS(K182="","",K182=F182,"VALIDATED",K182&lt;&gt;F182,"NOT VALIDATED")</f>
        <v/>
      </c>
      <c r="P182" s="1" t="str">
        <f t="shared" si="7"/>
        <v/>
      </c>
      <c r="Q182" s="1" t="s">
        <v>203</v>
      </c>
      <c r="R182" s="1" t="s">
        <v>26</v>
      </c>
      <c r="S182" s="1" t="s">
        <v>27</v>
      </c>
      <c r="T182" s="1" t="s">
        <v>28</v>
      </c>
      <c r="U182" s="1" t="s">
        <v>204</v>
      </c>
      <c r="W182" s="1" t="str">
        <f>IF($N$11="ENTER INITIALS","",IF(V182="","INVALID",IF(V182&lt;33,"VALID","INVALID")))</f>
        <v/>
      </c>
      <c r="X182" s="5" t="e" cm="1">
        <f t="array" ref="X182">_xlfn.IFS(W182="VALID",1,W182="INVALID",0,W182="NO AMP",0)</f>
        <v>#N/A</v>
      </c>
      <c r="Y182" s="10">
        <v>43</v>
      </c>
    </row>
    <row r="183" spans="1:25">
      <c r="A183" s="1">
        <v>10</v>
      </c>
      <c r="B183" s="1">
        <f t="shared" si="8"/>
        <v>182</v>
      </c>
      <c r="C183" s="1" t="s">
        <v>31</v>
      </c>
      <c r="D183" s="17"/>
      <c r="E183" s="14" t="str">
        <f t="shared" si="6"/>
        <v/>
      </c>
      <c r="F183" s="11" t="str" cm="1">
        <f t="array" ref="F183">IF(D183="","",IF($N$11="ENTER INITIALS","",IF(AND(V739&gt;=33,V741&gt;=33),"Inconclusive",_xlfn.IFS(X739+X741=2,"Positive",X738+X739=2,"N1 Rerun",X740+X741=2,"N1 Rerun",X739+X741=1,"Rerun",X738+X740+X739+X741=0,"Rerun",X739+X741=0,"Negative"))))</f>
        <v/>
      </c>
      <c r="G183" s="18"/>
      <c r="H183" s="18"/>
      <c r="I183" s="18"/>
      <c r="J183" s="18"/>
      <c r="K183" s="18"/>
      <c r="L183" s="11" t="str" cm="1">
        <f t="array" ref="L183">_xlfn.IFS(K183="","",K183=F183,"VALIDATED",K183&lt;&gt;F183,"NOT VALIDATED")</f>
        <v/>
      </c>
      <c r="P183" s="1" t="str">
        <f t="shared" si="7"/>
        <v/>
      </c>
      <c r="Q183" s="1" t="s">
        <v>203</v>
      </c>
      <c r="R183" s="1" t="s">
        <v>33</v>
      </c>
      <c r="S183" s="1" t="s">
        <v>34</v>
      </c>
      <c r="T183" s="1" t="s">
        <v>28</v>
      </c>
      <c r="U183" s="1" t="s">
        <v>204</v>
      </c>
      <c r="W183" s="1" t="str">
        <f>IF($N$11="ENTER INITIALS","",IF(V183="","NO",IF(V183&lt;33,"YES","NO")))</f>
        <v/>
      </c>
      <c r="X183" s="5" t="e" cm="1">
        <f t="array" ref="X183">_xlfn.IFS(W183="YES",1,W183="NO",0,W183="NO AMP",0)</f>
        <v>#N/A</v>
      </c>
      <c r="Y183" s="10">
        <v>43</v>
      </c>
    </row>
    <row r="184" spans="1:25">
      <c r="A184" s="1">
        <v>10</v>
      </c>
      <c r="B184" s="1">
        <f t="shared" si="8"/>
        <v>183</v>
      </c>
      <c r="C184" s="1" t="s">
        <v>36</v>
      </c>
      <c r="D184" s="17"/>
      <c r="E184" s="14" t="str">
        <f t="shared" si="6"/>
        <v/>
      </c>
      <c r="F184" s="11" t="str" cm="1">
        <f t="array" ref="F184">IF(D184="","",IF($N$11="ENTER INITIALS","",IF(AND(V743&gt;=33,V745&gt;=33),"Inconclusive",_xlfn.IFS(X743+X745=2,"Positive",X742+X743=2,"N1 Rerun",X744+X745=2,"N1 Rerun",X743+X745=1,"Rerun",X742+X744+X743+X745=0,"Rerun",X743+X745=0,"Negative"))))</f>
        <v/>
      </c>
      <c r="G184" s="18"/>
      <c r="H184" s="18"/>
      <c r="I184" s="18"/>
      <c r="J184" s="18"/>
      <c r="K184" s="18"/>
      <c r="L184" s="11" t="str" cm="1">
        <f t="array" ref="L184">_xlfn.IFS(K184="","",K184=F184,"VALIDATED",K184&lt;&gt;F184,"NOT VALIDATED")</f>
        <v/>
      </c>
      <c r="P184" s="1" t="str">
        <f t="shared" si="7"/>
        <v/>
      </c>
      <c r="Q184" s="1" t="s">
        <v>205</v>
      </c>
      <c r="R184" s="1" t="s">
        <v>26</v>
      </c>
      <c r="S184" s="1" t="s">
        <v>27</v>
      </c>
      <c r="T184" s="1" t="s">
        <v>28</v>
      </c>
      <c r="U184" s="1" t="s">
        <v>204</v>
      </c>
      <c r="W184" s="1" t="str">
        <f>IF($N$11="ENTER INITIALS","",IF(V184="","INVALID",IF(V184&lt;33,"VALID","INVALID")))</f>
        <v/>
      </c>
      <c r="X184" s="5" t="e" cm="1">
        <f t="array" ref="X184">_xlfn.IFS(W184="VALID",1,W184="INVALID",0,W184="NO AMP",0)</f>
        <v>#N/A</v>
      </c>
      <c r="Y184" s="10">
        <v>43</v>
      </c>
    </row>
    <row r="185" spans="1:25">
      <c r="A185" s="1">
        <v>10</v>
      </c>
      <c r="B185" s="1">
        <f t="shared" si="8"/>
        <v>184</v>
      </c>
      <c r="C185" s="1" t="s">
        <v>40</v>
      </c>
      <c r="D185" s="17"/>
      <c r="E185" s="14" t="str">
        <f t="shared" si="6"/>
        <v/>
      </c>
      <c r="F185" s="11" t="str" cm="1">
        <f t="array" ref="F185">IF(D185="","",IF($N$11="ENTER INITIALS","",IF(AND(V747&gt;=33,V749&gt;=33),"Inconclusive",_xlfn.IFS(X747+X749=2,"Positive",X746+X747=2,"N1 Rerun",X748+X749=2,"N1 Rerun",X747+X749=1,"Rerun",X746+X748+X747+X749=0,"Rerun",X747+X749=0,"Negative"))))</f>
        <v/>
      </c>
      <c r="G185" s="18"/>
      <c r="H185" s="18"/>
      <c r="I185" s="18"/>
      <c r="J185" s="18"/>
      <c r="K185" s="18"/>
      <c r="L185" s="11" t="str" cm="1">
        <f t="array" ref="L185">_xlfn.IFS(K185="","",K185=F185,"VALIDATED",K185&lt;&gt;F185,"NOT VALIDATED")</f>
        <v/>
      </c>
      <c r="P185" s="1" t="str">
        <f t="shared" si="7"/>
        <v/>
      </c>
      <c r="Q185" s="1" t="s">
        <v>205</v>
      </c>
      <c r="R185" s="1" t="s">
        <v>33</v>
      </c>
      <c r="S185" s="1" t="s">
        <v>34</v>
      </c>
      <c r="T185" s="1" t="s">
        <v>28</v>
      </c>
      <c r="U185" s="1" t="s">
        <v>204</v>
      </c>
      <c r="W185" s="1" t="str">
        <f>IF($N$11="ENTER INITIALS","",IF(V185="","NO",IF(V185&lt;33,"YES","NO")))</f>
        <v/>
      </c>
      <c r="X185" s="5" t="e" cm="1">
        <f t="array" ref="X185">_xlfn.IFS(W185="YES",1,W185="NO",0,W185="NO AMP",0)</f>
        <v>#N/A</v>
      </c>
      <c r="Y185" s="10">
        <v>43</v>
      </c>
    </row>
    <row r="186" spans="1:25">
      <c r="A186" s="1">
        <v>10</v>
      </c>
      <c r="B186" s="1">
        <f t="shared" si="8"/>
        <v>185</v>
      </c>
      <c r="C186" s="1" t="s">
        <v>42</v>
      </c>
      <c r="D186" s="17"/>
      <c r="E186" s="14" t="str">
        <f t="shared" si="6"/>
        <v/>
      </c>
      <c r="F186" s="11" t="str" cm="1">
        <f t="array" ref="F186">IF(D186="","",IF($N$11="ENTER INITIALS","",IF(AND(V751&gt;=33,V753&gt;=33),"Inconclusive",_xlfn.IFS(X751+X753=2,"Positive",X750+X751=2,"N1 Rerun",X752+X753=2,"N1 Rerun",X751+X753=1,"Rerun",X750+X752+X751+X753=0,"Rerun",X751+X753=0,"Negative"))))</f>
        <v/>
      </c>
      <c r="G186" s="18"/>
      <c r="H186" s="18"/>
      <c r="I186" s="18"/>
      <c r="J186" s="18"/>
      <c r="K186" s="18"/>
      <c r="L186" s="11" t="str" cm="1">
        <f t="array" ref="L186">_xlfn.IFS(K186="","",K186=F186,"VALIDATED",K186&lt;&gt;F186,"NOT VALIDATED")</f>
        <v/>
      </c>
      <c r="P186" s="1" t="str">
        <f t="shared" si="7"/>
        <v/>
      </c>
      <c r="Q186" s="1" t="s">
        <v>206</v>
      </c>
      <c r="R186" s="1" t="s">
        <v>26</v>
      </c>
      <c r="S186" s="1" t="s">
        <v>27</v>
      </c>
      <c r="T186" s="1" t="s">
        <v>28</v>
      </c>
      <c r="U186" s="1" t="s">
        <v>207</v>
      </c>
      <c r="W186" s="1" t="str">
        <f>IF($N$11="ENTER INITIALS","",IF(V186="","INVALID",IF(V186&lt;33,"VALID","INVALID")))</f>
        <v/>
      </c>
      <c r="X186" s="5" t="e" cm="1">
        <f t="array" ref="X186">_xlfn.IFS(W186="VALID",1,W186="INVALID",0,W186="NO AMP",0)</f>
        <v>#N/A</v>
      </c>
      <c r="Y186" s="10">
        <v>44</v>
      </c>
    </row>
    <row r="187" spans="1:25">
      <c r="A187" s="1">
        <v>10</v>
      </c>
      <c r="B187" s="1">
        <f t="shared" si="8"/>
        <v>186</v>
      </c>
      <c r="C187" s="1" t="s">
        <v>49</v>
      </c>
      <c r="D187" s="17"/>
      <c r="E187" s="14" t="str">
        <f t="shared" si="6"/>
        <v/>
      </c>
      <c r="F187" s="11" t="str" cm="1">
        <f t="array" ref="F187">IF(D187="","",IF($N$11="ENTER INITIALS","",IF(AND(V755&gt;=33,V757&gt;=33),"Inconclusive",_xlfn.IFS(X755+X757=2,"Positive",X754+X755=2,"N1 Rerun",X756+X757=2,"N1 Rerun",X755+X757=1,"Rerun",X754+X756+X755+X757=0,"Rerun",X755+X757=0,"Negative"))))</f>
        <v/>
      </c>
      <c r="G187" s="18"/>
      <c r="H187" s="18"/>
      <c r="I187" s="18"/>
      <c r="J187" s="18"/>
      <c r="K187" s="18"/>
      <c r="L187" s="11" t="str" cm="1">
        <f t="array" ref="L187">_xlfn.IFS(K187="","",K187=F187,"VALIDATED",K187&lt;&gt;F187,"NOT VALIDATED")</f>
        <v/>
      </c>
      <c r="P187" s="1" t="str">
        <f t="shared" si="7"/>
        <v/>
      </c>
      <c r="Q187" s="1" t="s">
        <v>206</v>
      </c>
      <c r="R187" s="1" t="s">
        <v>33</v>
      </c>
      <c r="S187" s="1" t="s">
        <v>34</v>
      </c>
      <c r="T187" s="1" t="s">
        <v>28</v>
      </c>
      <c r="U187" s="1" t="s">
        <v>207</v>
      </c>
      <c r="W187" s="1" t="str">
        <f>IF($N$11="ENTER INITIALS","",IF(V187="","NO",IF(V187&lt;33,"YES","NO")))</f>
        <v/>
      </c>
      <c r="X187" s="5" t="e" cm="1">
        <f t="array" ref="X187">_xlfn.IFS(W187="YES",1,W187="NO",0,W187="NO AMP",0)</f>
        <v>#N/A</v>
      </c>
      <c r="Y187" s="10">
        <v>44</v>
      </c>
    </row>
    <row r="188" spans="1:25">
      <c r="A188" s="1">
        <v>11</v>
      </c>
      <c r="B188" s="1">
        <f t="shared" si="8"/>
        <v>187</v>
      </c>
      <c r="C188" s="1" t="s">
        <v>22</v>
      </c>
      <c r="D188" s="17"/>
      <c r="E188" s="14" t="str">
        <f t="shared" si="6"/>
        <v/>
      </c>
      <c r="F188" s="11" t="str" cm="1">
        <f t="array" ref="F188">IF(D188="","",IF($N$11="ENTER INITIALS","",IF(AND(V759&gt;=33,V761&gt;=33),"Inconclusive",_xlfn.IFS(X759+X761=2,"Positive",X758+X759=2,"N1 Rerun",X760+X761=2,"N1 Rerun",X759+X761=1,"Rerun",X758+X760+X759+X761=0,"Rerun",X759+X761=0,"Negative"))))</f>
        <v/>
      </c>
      <c r="G188" s="18"/>
      <c r="H188" s="18"/>
      <c r="I188" s="18"/>
      <c r="J188" s="18"/>
      <c r="K188" s="18"/>
      <c r="L188" s="11" t="str" cm="1">
        <f t="array" ref="L188">_xlfn.IFS(K188="","",K188=F188,"VALIDATED",K188&lt;&gt;F188,"NOT VALIDATED")</f>
        <v/>
      </c>
      <c r="P188" s="1" t="str">
        <f t="shared" si="7"/>
        <v/>
      </c>
      <c r="Q188" s="1" t="s">
        <v>208</v>
      </c>
      <c r="R188" s="1" t="s">
        <v>26</v>
      </c>
      <c r="S188" s="1" t="s">
        <v>27</v>
      </c>
      <c r="T188" s="1" t="s">
        <v>28</v>
      </c>
      <c r="U188" s="1" t="s">
        <v>207</v>
      </c>
      <c r="W188" s="1" t="str">
        <f>IF($N$11="ENTER INITIALS","",IF(V188="","INVALID",IF(V188&lt;33,"VALID","INVALID")))</f>
        <v/>
      </c>
      <c r="X188" s="5" t="e" cm="1">
        <f t="array" ref="X188">_xlfn.IFS(W188="VALID",1,W188="INVALID",0,W188="NO AMP",0)</f>
        <v>#N/A</v>
      </c>
      <c r="Y188" s="10">
        <v>44</v>
      </c>
    </row>
    <row r="189" spans="1:25">
      <c r="A189" s="1">
        <v>11</v>
      </c>
      <c r="B189" s="1">
        <f t="shared" si="8"/>
        <v>188</v>
      </c>
      <c r="C189" s="1" t="s">
        <v>31</v>
      </c>
      <c r="D189" s="17"/>
      <c r="E189" s="14" t="str">
        <f t="shared" si="6"/>
        <v/>
      </c>
      <c r="F189" s="11" t="str" cm="1">
        <f t="array" ref="F189">IF(D189="","",IF($N$11="ENTER INITIALS","",IF(AND(V763&gt;=33,V765&gt;=33),"Inconclusive",_xlfn.IFS(X763+X765=2,"Positive",X762+X763=2,"N1 Rerun",X764+X765=2,"N1 Rerun",X763+X765=1,"Rerun",X762+X764+X763+X765=0,"Rerun",X763+X765=0,"Negative"))))</f>
        <v/>
      </c>
      <c r="G189" s="18"/>
      <c r="H189" s="18"/>
      <c r="I189" s="18"/>
      <c r="J189" s="18"/>
      <c r="K189" s="18"/>
      <c r="L189" s="11" t="str" cm="1">
        <f t="array" ref="L189">_xlfn.IFS(K189="","",K189=F189,"VALIDATED",K189&lt;&gt;F189,"NOT VALIDATED")</f>
        <v/>
      </c>
      <c r="P189" s="1" t="str">
        <f t="shared" si="7"/>
        <v/>
      </c>
      <c r="Q189" s="1" t="s">
        <v>208</v>
      </c>
      <c r="R189" s="1" t="s">
        <v>33</v>
      </c>
      <c r="S189" s="1" t="s">
        <v>34</v>
      </c>
      <c r="T189" s="1" t="s">
        <v>28</v>
      </c>
      <c r="U189" s="1" t="s">
        <v>207</v>
      </c>
      <c r="W189" s="1" t="str">
        <f>IF($N$11="ENTER INITIALS","",IF(V189="","NO",IF(V189&lt;33,"YES","NO")))</f>
        <v/>
      </c>
      <c r="X189" s="5" t="e" cm="1">
        <f t="array" ref="X189">_xlfn.IFS(W189="YES",1,W189="NO",0,W189="NO AMP",0)</f>
        <v>#N/A</v>
      </c>
      <c r="Y189" s="10">
        <v>44</v>
      </c>
    </row>
    <row r="190" spans="1:25">
      <c r="A190" s="1">
        <v>11</v>
      </c>
      <c r="B190" s="1">
        <f t="shared" si="8"/>
        <v>189</v>
      </c>
      <c r="C190" s="1" t="s">
        <v>36</v>
      </c>
      <c r="D190" s="27" t="str">
        <f>'Plate 1'!D190</f>
        <v>SCAN Bar code here</v>
      </c>
      <c r="E190" s="15" t="str">
        <f t="shared" si="6"/>
        <v/>
      </c>
      <c r="F190" s="11" t="str" cm="1">
        <f t="array" ref="F190">IF(D190="","",IF($N$11="ENTER INITIALS","",IF(AND(V767&gt;=33,V769&gt;=33),"Inconclusive",_xlfn.IFS(X767+X769=2,"Positive",X766+X767=2,"N1 Rerun",X768+X769=2,"N1 Rerun",X767+X769=1,"Rerun",X766+X768+X767+X769=0,"Rerun",X767+X769=0,"Negative"))))</f>
        <v/>
      </c>
      <c r="G190" s="18"/>
      <c r="H190" s="25" t="s">
        <v>210</v>
      </c>
      <c r="I190" s="18"/>
      <c r="J190" s="18"/>
      <c r="K190" s="18"/>
      <c r="L190" s="11" t="str" cm="1">
        <f t="array" ref="L190">_xlfn.IFS(K190="","",K190=F190,"VALIDATED",K190&lt;&gt;F190,"NOT VALIDATED")</f>
        <v/>
      </c>
      <c r="P190" s="1" t="str">
        <f t="shared" si="7"/>
        <v/>
      </c>
      <c r="Q190" s="1" t="s">
        <v>211</v>
      </c>
      <c r="R190" s="1" t="s">
        <v>26</v>
      </c>
      <c r="S190" s="1" t="s">
        <v>27</v>
      </c>
      <c r="T190" s="1" t="s">
        <v>28</v>
      </c>
      <c r="U190" s="1" t="s">
        <v>212</v>
      </c>
      <c r="W190" s="1" t="str">
        <f>IF($N$11="ENTER INITIALS","",IF(V190="","INVALID",IF(V190&lt;33,"VALID","INVALID")))</f>
        <v/>
      </c>
      <c r="X190" s="5" t="e" cm="1">
        <f t="array" ref="X190">_xlfn.IFS(W190="VALID",1,W190="INVALID",0,W190="NO AMP",0)</f>
        <v>#N/A</v>
      </c>
      <c r="Y190" s="10">
        <v>45</v>
      </c>
    </row>
    <row r="191" spans="1:25">
      <c r="A191" s="2" t="s">
        <v>213</v>
      </c>
      <c r="B191" s="2" t="s">
        <v>213</v>
      </c>
      <c r="C191" s="2" t="s">
        <v>213</v>
      </c>
      <c r="E191" s="1" t="str">
        <f>'Plate 1'!E191</f>
        <v>Enter CQ Values</v>
      </c>
      <c r="P191" s="1" t="str">
        <f t="shared" si="7"/>
        <v/>
      </c>
      <c r="Q191" s="1" t="s">
        <v>211</v>
      </c>
      <c r="R191" s="1" t="s">
        <v>33</v>
      </c>
      <c r="S191" s="1" t="s">
        <v>34</v>
      </c>
      <c r="T191" s="1" t="s">
        <v>28</v>
      </c>
      <c r="U191" s="1" t="s">
        <v>212</v>
      </c>
      <c r="W191" s="1" t="str">
        <f>IF($N$11="ENTER INITIALS","",IF(V191="","NO",IF(V191&lt;33,"YES","NO")))</f>
        <v/>
      </c>
      <c r="X191" s="5" t="e" cm="1">
        <f t="array" ref="X191">_xlfn.IFS(W191="YES",1,W191="NO",0,W191="NO AMP",0)</f>
        <v>#N/A</v>
      </c>
      <c r="Y191" s="10">
        <v>45</v>
      </c>
    </row>
    <row r="192" spans="1:25">
      <c r="A192" s="3" t="s">
        <v>213</v>
      </c>
      <c r="B192" s="3" t="s">
        <v>213</v>
      </c>
      <c r="C192" s="3" t="s">
        <v>213</v>
      </c>
      <c r="P192" s="1" t="str">
        <f t="shared" si="7"/>
        <v/>
      </c>
      <c r="Q192" s="1" t="s">
        <v>215</v>
      </c>
      <c r="R192" s="1" t="s">
        <v>26</v>
      </c>
      <c r="S192" s="1" t="s">
        <v>27</v>
      </c>
      <c r="T192" s="1" t="s">
        <v>28</v>
      </c>
      <c r="U192" s="1" t="s">
        <v>212</v>
      </c>
      <c r="W192" s="1" t="str">
        <f>IF($N$11="ENTER INITIALS","",IF(V192="","INVALID",IF(V192&lt;33,"VALID","INVALID")))</f>
        <v/>
      </c>
      <c r="X192" s="5" t="e" cm="1">
        <f t="array" ref="X192">_xlfn.IFS(W192="VALID",1,W192="INVALID",0,W192="NO AMP",0)</f>
        <v>#N/A</v>
      </c>
      <c r="Y192" s="10">
        <v>45</v>
      </c>
    </row>
    <row r="193" spans="1:25">
      <c r="A193" s="3" t="s">
        <v>213</v>
      </c>
      <c r="B193" s="3" t="s">
        <v>213</v>
      </c>
      <c r="C193" s="3" t="s">
        <v>213</v>
      </c>
      <c r="P193" s="1" t="str">
        <f t="shared" si="7"/>
        <v/>
      </c>
      <c r="Q193" s="1" t="s">
        <v>215</v>
      </c>
      <c r="R193" s="1" t="s">
        <v>33</v>
      </c>
      <c r="S193" s="1" t="s">
        <v>34</v>
      </c>
      <c r="T193" s="1" t="s">
        <v>28</v>
      </c>
      <c r="U193" s="1" t="s">
        <v>212</v>
      </c>
      <c r="W193" s="1" t="str">
        <f>IF($N$11="ENTER INITIALS","",IF(V193="","NO",IF(V193&lt;33,"YES","NO")))</f>
        <v/>
      </c>
      <c r="X193" s="5" t="e" cm="1">
        <f t="array" ref="X193">_xlfn.IFS(W193="YES",1,W193="NO",0,W193="NO AMP",0)</f>
        <v>#N/A</v>
      </c>
      <c r="Y193" s="10">
        <v>45</v>
      </c>
    </row>
    <row r="194" spans="1:25">
      <c r="P194" s="1" t="str">
        <f t="shared" si="7"/>
        <v/>
      </c>
      <c r="Q194" s="1" t="s">
        <v>216</v>
      </c>
      <c r="R194" s="1" t="s">
        <v>26</v>
      </c>
      <c r="S194" s="1" t="s">
        <v>27</v>
      </c>
      <c r="T194" s="1" t="s">
        <v>28</v>
      </c>
      <c r="U194" s="1" t="s">
        <v>217</v>
      </c>
      <c r="W194" s="1" t="str">
        <f>IF($N$11="ENTER INITIALS","",IF(V194="","INVALID",IF(V194&lt;33,"VALID","INVALID")))</f>
        <v/>
      </c>
      <c r="X194" s="5" t="e" cm="1">
        <f t="array" ref="X194">_xlfn.IFS(W194="VALID",1,W194="INVALID",0,W194="NO AMP",0)</f>
        <v>#N/A</v>
      </c>
      <c r="Y194" s="10">
        <v>46</v>
      </c>
    </row>
    <row r="195" spans="1:25">
      <c r="P195" s="1" t="str">
        <f t="shared" si="7"/>
        <v/>
      </c>
      <c r="Q195" s="1" t="s">
        <v>216</v>
      </c>
      <c r="R195" s="1" t="s">
        <v>33</v>
      </c>
      <c r="S195" s="1" t="s">
        <v>34</v>
      </c>
      <c r="T195" s="1" t="s">
        <v>28</v>
      </c>
      <c r="U195" s="1" t="s">
        <v>217</v>
      </c>
      <c r="W195" s="1" t="str">
        <f>IF($N$11="ENTER INITIALS","",IF(V195="","NO",IF(V195&lt;33,"YES","NO")))</f>
        <v/>
      </c>
      <c r="X195" s="5" t="e" cm="1">
        <f t="array" ref="X195">_xlfn.IFS(W195="YES",1,W195="NO",0,W195="NO AMP",0)</f>
        <v>#N/A</v>
      </c>
      <c r="Y195" s="10">
        <v>46</v>
      </c>
    </row>
    <row r="196" spans="1:25">
      <c r="P196" s="1" t="str">
        <f t="shared" si="7"/>
        <v/>
      </c>
      <c r="Q196" s="1" t="s">
        <v>218</v>
      </c>
      <c r="R196" s="1" t="s">
        <v>26</v>
      </c>
      <c r="S196" s="1" t="s">
        <v>27</v>
      </c>
      <c r="T196" s="1" t="s">
        <v>28</v>
      </c>
      <c r="U196" s="1" t="s">
        <v>217</v>
      </c>
      <c r="W196" s="1" t="str">
        <f>IF($N$11="ENTER INITIALS","",IF(V196="","INVALID",IF(V196&lt;33,"VALID","INVALID")))</f>
        <v/>
      </c>
      <c r="X196" s="5" t="e" cm="1">
        <f t="array" ref="X196">_xlfn.IFS(W196="VALID",1,W196="INVALID",0,W196="NO AMP",0)</f>
        <v>#N/A</v>
      </c>
      <c r="Y196" s="10">
        <v>46</v>
      </c>
    </row>
    <row r="197" spans="1:25">
      <c r="P197" s="1" t="str">
        <f t="shared" si="7"/>
        <v/>
      </c>
      <c r="Q197" s="1" t="s">
        <v>218</v>
      </c>
      <c r="R197" s="1" t="s">
        <v>33</v>
      </c>
      <c r="S197" s="1" t="s">
        <v>34</v>
      </c>
      <c r="T197" s="1" t="s">
        <v>28</v>
      </c>
      <c r="U197" s="1" t="s">
        <v>217</v>
      </c>
      <c r="W197" s="1" t="str">
        <f>IF($N$11="ENTER INITIALS","",IF(V197="","NO",IF(V197&lt;33,"YES","NO")))</f>
        <v/>
      </c>
      <c r="X197" s="5" t="e" cm="1">
        <f t="array" ref="X197">_xlfn.IFS(W197="YES",1,W197="NO",0,W197="NO AMP",0)</f>
        <v>#N/A</v>
      </c>
      <c r="Y197" s="10">
        <v>46</v>
      </c>
    </row>
    <row r="198" spans="1:25">
      <c r="P198" s="1" t="str">
        <f t="shared" si="7"/>
        <v/>
      </c>
      <c r="Q198" s="1" t="s">
        <v>219</v>
      </c>
      <c r="R198" s="1" t="s">
        <v>26</v>
      </c>
      <c r="S198" s="1" t="s">
        <v>27</v>
      </c>
      <c r="T198" s="1" t="s">
        <v>28</v>
      </c>
      <c r="U198" s="1" t="s">
        <v>220</v>
      </c>
      <c r="W198" s="1" t="str">
        <f>IF($N$11="ENTER INITIALS","",IF(V198="","INVALID",IF(V198&lt;33,"VALID","INVALID")))</f>
        <v/>
      </c>
      <c r="X198" s="5" t="e" cm="1">
        <f t="array" ref="X198">_xlfn.IFS(W198="VALID",1,W198="INVALID",0,W198="NO AMP",0)</f>
        <v>#N/A</v>
      </c>
      <c r="Y198" s="10">
        <v>47</v>
      </c>
    </row>
    <row r="199" spans="1:25">
      <c r="P199" s="1" t="str">
        <f t="shared" si="7"/>
        <v/>
      </c>
      <c r="Q199" s="1" t="s">
        <v>219</v>
      </c>
      <c r="R199" s="1" t="s">
        <v>33</v>
      </c>
      <c r="S199" s="1" t="s">
        <v>34</v>
      </c>
      <c r="T199" s="1" t="s">
        <v>28</v>
      </c>
      <c r="U199" s="1" t="s">
        <v>220</v>
      </c>
      <c r="W199" s="1" t="str">
        <f>IF($N$11="ENTER INITIALS","",IF(V199="","NO",IF(V199&lt;33,"YES","NO")))</f>
        <v/>
      </c>
      <c r="X199" s="5" t="e" cm="1">
        <f t="array" ref="X199">_xlfn.IFS(W199="YES",1,W199="NO",0,W199="NO AMP",0)</f>
        <v>#N/A</v>
      </c>
      <c r="Y199" s="10">
        <v>47</v>
      </c>
    </row>
    <row r="200" spans="1:25">
      <c r="P200" s="1" t="str">
        <f t="shared" si="7"/>
        <v/>
      </c>
      <c r="Q200" s="1" t="s">
        <v>221</v>
      </c>
      <c r="R200" s="1" t="s">
        <v>26</v>
      </c>
      <c r="S200" s="1" t="s">
        <v>27</v>
      </c>
      <c r="T200" s="1" t="s">
        <v>28</v>
      </c>
      <c r="U200" s="1" t="s">
        <v>220</v>
      </c>
      <c r="W200" s="1" t="str">
        <f>IF($N$11="ENTER INITIALS","",IF(V200="","INVALID",IF(V200&lt;33,"VALID","INVALID")))</f>
        <v/>
      </c>
      <c r="X200" s="5" t="e" cm="1">
        <f t="array" ref="X200">_xlfn.IFS(W200="VALID",1,W200="INVALID",0,W200="NO AMP",0)</f>
        <v>#N/A</v>
      </c>
      <c r="Y200" s="10">
        <v>47</v>
      </c>
    </row>
    <row r="201" spans="1:25">
      <c r="P201" s="1" t="str">
        <f t="shared" si="7"/>
        <v/>
      </c>
      <c r="Q201" s="1" t="s">
        <v>221</v>
      </c>
      <c r="R201" s="1" t="s">
        <v>33</v>
      </c>
      <c r="S201" s="1" t="s">
        <v>34</v>
      </c>
      <c r="T201" s="1" t="s">
        <v>28</v>
      </c>
      <c r="U201" s="1" t="s">
        <v>220</v>
      </c>
      <c r="W201" s="1" t="str">
        <f>IF($N$11="ENTER INITIALS","",IF(V201="","NO",IF(V201&lt;33,"YES","NO")))</f>
        <v/>
      </c>
      <c r="X201" s="5" t="e" cm="1">
        <f t="array" ref="X201">_xlfn.IFS(W201="YES",1,W201="NO",0,W201="NO AMP",0)</f>
        <v>#N/A</v>
      </c>
      <c r="Y201" s="10">
        <v>47</v>
      </c>
    </row>
    <row r="202" spans="1:25">
      <c r="P202" s="1" t="str">
        <f t="shared" si="7"/>
        <v/>
      </c>
      <c r="Q202" s="1" t="s">
        <v>222</v>
      </c>
      <c r="R202" s="1" t="s">
        <v>26</v>
      </c>
      <c r="S202" s="1" t="s">
        <v>27</v>
      </c>
      <c r="T202" s="1" t="s">
        <v>28</v>
      </c>
      <c r="U202" s="1" t="s">
        <v>223</v>
      </c>
      <c r="W202" s="1" t="str">
        <f>IF($N$11="ENTER INITIALS","",IF(V202="","INVALID",IF(V202&lt;33,"VALID","INVALID")))</f>
        <v/>
      </c>
      <c r="X202" s="5" t="e" cm="1">
        <f t="array" ref="X202">_xlfn.IFS(W202="VALID",1,W202="INVALID",0,W202="NO AMP",0)</f>
        <v>#N/A</v>
      </c>
      <c r="Y202" s="10">
        <v>48</v>
      </c>
    </row>
    <row r="203" spans="1:25">
      <c r="P203" s="1" t="str">
        <f t="shared" si="7"/>
        <v/>
      </c>
      <c r="Q203" s="1" t="s">
        <v>222</v>
      </c>
      <c r="R203" s="1" t="s">
        <v>33</v>
      </c>
      <c r="S203" s="1" t="s">
        <v>34</v>
      </c>
      <c r="T203" s="1" t="s">
        <v>28</v>
      </c>
      <c r="U203" s="1" t="s">
        <v>223</v>
      </c>
      <c r="W203" s="1" t="str">
        <f>IF($N$11="ENTER INITIALS","",IF(V203="","NO",IF(V203&lt;33,"YES","NO")))</f>
        <v/>
      </c>
      <c r="X203" s="5" t="e" cm="1">
        <f t="array" ref="X203">_xlfn.IFS(W203="YES",1,W203="NO",0,W203="NO AMP",0)</f>
        <v>#N/A</v>
      </c>
      <c r="Y203" s="10">
        <v>48</v>
      </c>
    </row>
    <row r="204" spans="1:25">
      <c r="P204" s="1" t="str">
        <f t="shared" si="7"/>
        <v/>
      </c>
      <c r="Q204" s="1" t="s">
        <v>224</v>
      </c>
      <c r="R204" s="1" t="s">
        <v>26</v>
      </c>
      <c r="S204" s="1" t="s">
        <v>27</v>
      </c>
      <c r="T204" s="1" t="s">
        <v>28</v>
      </c>
      <c r="U204" s="1" t="s">
        <v>223</v>
      </c>
      <c r="W204" s="1" t="str">
        <f>IF($N$11="ENTER INITIALS","",IF(V204="","INVALID",IF(V204&lt;33,"VALID","INVALID")))</f>
        <v/>
      </c>
      <c r="X204" s="5" t="e" cm="1">
        <f t="array" ref="X204">_xlfn.IFS(W204="VALID",1,W204="INVALID",0,W204="NO AMP",0)</f>
        <v>#N/A</v>
      </c>
      <c r="Y204" s="10">
        <v>48</v>
      </c>
    </row>
    <row r="205" spans="1:25">
      <c r="P205" s="1" t="str">
        <f t="shared" si="7"/>
        <v/>
      </c>
      <c r="Q205" s="1" t="s">
        <v>224</v>
      </c>
      <c r="R205" s="1" t="s">
        <v>33</v>
      </c>
      <c r="S205" s="1" t="s">
        <v>34</v>
      </c>
      <c r="T205" s="1" t="s">
        <v>28</v>
      </c>
      <c r="U205" s="1" t="s">
        <v>223</v>
      </c>
      <c r="W205" s="1" t="str">
        <f>IF($N$11="ENTER INITIALS","",IF(V205="","NO",IF(V205&lt;33,"YES","NO")))</f>
        <v/>
      </c>
      <c r="X205" s="5" t="e" cm="1">
        <f t="array" ref="X205">_xlfn.IFS(W205="YES",1,W205="NO",0,W205="NO AMP",0)</f>
        <v>#N/A</v>
      </c>
      <c r="Y205" s="10">
        <v>48</v>
      </c>
    </row>
    <row r="206" spans="1:25">
      <c r="P206" s="1" t="str">
        <f t="shared" si="7"/>
        <v/>
      </c>
      <c r="Q206" s="1" t="s">
        <v>225</v>
      </c>
      <c r="R206" s="1" t="s">
        <v>26</v>
      </c>
      <c r="S206" s="1" t="s">
        <v>27</v>
      </c>
      <c r="T206" s="1" t="s">
        <v>28</v>
      </c>
      <c r="U206" s="1" t="s">
        <v>226</v>
      </c>
      <c r="W206" s="1" t="str">
        <f>IF($N$11="ENTER INITIALS","",IF(V206="","INVALID",IF(V206&lt;33,"VALID","INVALID")))</f>
        <v/>
      </c>
      <c r="X206" s="5" t="e" cm="1">
        <f t="array" ref="X206">_xlfn.IFS(W206="VALID",1,W206="INVALID",0,W206="NO AMP",0)</f>
        <v>#N/A</v>
      </c>
      <c r="Y206" s="10">
        <v>49</v>
      </c>
    </row>
    <row r="207" spans="1:25">
      <c r="P207" s="1" t="str">
        <f t="shared" ref="P207:P270" si="9">IF(VLOOKUP(Y207,$B$2:$D$190,3,FALSE)="","",VLOOKUP(Y207,$B$2:$D$190,3,FALSE))</f>
        <v/>
      </c>
      <c r="Q207" s="1" t="s">
        <v>225</v>
      </c>
      <c r="R207" s="1" t="s">
        <v>33</v>
      </c>
      <c r="S207" s="1" t="s">
        <v>34</v>
      </c>
      <c r="T207" s="1" t="s">
        <v>28</v>
      </c>
      <c r="U207" s="1" t="s">
        <v>226</v>
      </c>
      <c r="W207" s="1" t="str">
        <f>IF($N$11="ENTER INITIALS","",IF(V207="","NO",IF(V207&lt;33,"YES","NO")))</f>
        <v/>
      </c>
      <c r="X207" s="5" t="e" cm="1">
        <f t="array" ref="X207">_xlfn.IFS(W207="YES",1,W207="NO",0,W207="NO AMP",0)</f>
        <v>#N/A</v>
      </c>
      <c r="Y207" s="10">
        <v>49</v>
      </c>
    </row>
    <row r="208" spans="1:25">
      <c r="P208" s="1" t="str">
        <f t="shared" si="9"/>
        <v/>
      </c>
      <c r="Q208" s="1" t="s">
        <v>227</v>
      </c>
      <c r="R208" s="1" t="s">
        <v>26</v>
      </c>
      <c r="S208" s="1" t="s">
        <v>27</v>
      </c>
      <c r="T208" s="1" t="s">
        <v>28</v>
      </c>
      <c r="U208" s="1" t="s">
        <v>226</v>
      </c>
      <c r="W208" s="1" t="str">
        <f>IF($N$11="ENTER INITIALS","",IF(V208="","INVALID",IF(V208&lt;33,"VALID","INVALID")))</f>
        <v/>
      </c>
      <c r="X208" s="5" t="e" cm="1">
        <f t="array" ref="X208">_xlfn.IFS(W208="VALID",1,W208="INVALID",0,W208="NO AMP",0)</f>
        <v>#N/A</v>
      </c>
      <c r="Y208" s="10">
        <v>49</v>
      </c>
    </row>
    <row r="209" spans="16:25">
      <c r="P209" s="1" t="str">
        <f t="shared" si="9"/>
        <v/>
      </c>
      <c r="Q209" s="1" t="s">
        <v>227</v>
      </c>
      <c r="R209" s="1" t="s">
        <v>33</v>
      </c>
      <c r="S209" s="1" t="s">
        <v>34</v>
      </c>
      <c r="T209" s="1" t="s">
        <v>28</v>
      </c>
      <c r="U209" s="1" t="s">
        <v>226</v>
      </c>
      <c r="W209" s="1" t="str">
        <f>IF($N$11="ENTER INITIALS","",IF(V209="","NO",IF(V209&lt;33,"YES","NO")))</f>
        <v/>
      </c>
      <c r="X209" s="5" t="e" cm="1">
        <f t="array" ref="X209">_xlfn.IFS(W209="YES",1,W209="NO",0,W209="NO AMP",0)</f>
        <v>#N/A</v>
      </c>
      <c r="Y209" s="10">
        <v>49</v>
      </c>
    </row>
    <row r="210" spans="16:25">
      <c r="P210" s="1" t="str">
        <f t="shared" si="9"/>
        <v/>
      </c>
      <c r="Q210" s="1" t="s">
        <v>228</v>
      </c>
      <c r="R210" s="1" t="s">
        <v>26</v>
      </c>
      <c r="S210" s="1" t="s">
        <v>27</v>
      </c>
      <c r="T210" s="1" t="s">
        <v>28</v>
      </c>
      <c r="U210" s="1" t="s">
        <v>229</v>
      </c>
      <c r="W210" s="1" t="str">
        <f>IF($N$11="ENTER INITIALS","",IF(V210="","INVALID",IF(V210&lt;33,"VALID","INVALID")))</f>
        <v/>
      </c>
      <c r="X210" s="5" t="e" cm="1">
        <f t="array" ref="X210">_xlfn.IFS(W210="VALID",1,W210="INVALID",0,W210="NO AMP",0)</f>
        <v>#N/A</v>
      </c>
      <c r="Y210" s="10">
        <v>50</v>
      </c>
    </row>
    <row r="211" spans="16:25">
      <c r="P211" s="1" t="str">
        <f t="shared" si="9"/>
        <v/>
      </c>
      <c r="Q211" s="1" t="s">
        <v>228</v>
      </c>
      <c r="R211" s="1" t="s">
        <v>33</v>
      </c>
      <c r="S211" s="1" t="s">
        <v>34</v>
      </c>
      <c r="T211" s="1" t="s">
        <v>28</v>
      </c>
      <c r="U211" s="1" t="s">
        <v>229</v>
      </c>
      <c r="W211" s="1" t="str">
        <f>IF($N$11="ENTER INITIALS","",IF(V211="","NO",IF(V211&lt;33,"YES","NO")))</f>
        <v/>
      </c>
      <c r="X211" s="5" t="e" cm="1">
        <f t="array" ref="X211">_xlfn.IFS(W211="YES",1,W211="NO",0,W211="NO AMP",0)</f>
        <v>#N/A</v>
      </c>
      <c r="Y211" s="10">
        <v>50</v>
      </c>
    </row>
    <row r="212" spans="16:25">
      <c r="P212" s="1" t="str">
        <f t="shared" si="9"/>
        <v/>
      </c>
      <c r="Q212" s="1" t="s">
        <v>230</v>
      </c>
      <c r="R212" s="1" t="s">
        <v>26</v>
      </c>
      <c r="S212" s="1" t="s">
        <v>27</v>
      </c>
      <c r="T212" s="1" t="s">
        <v>28</v>
      </c>
      <c r="U212" s="1" t="s">
        <v>229</v>
      </c>
      <c r="W212" s="1" t="str">
        <f>IF($N$11="ENTER INITIALS","",IF(V212="","INVALID",IF(V212&lt;33,"VALID","INVALID")))</f>
        <v/>
      </c>
      <c r="X212" s="5" t="e" cm="1">
        <f t="array" ref="X212">_xlfn.IFS(W212="VALID",1,W212="INVALID",0,W212="NO AMP",0)</f>
        <v>#N/A</v>
      </c>
      <c r="Y212" s="10">
        <v>50</v>
      </c>
    </row>
    <row r="213" spans="16:25">
      <c r="P213" s="1" t="str">
        <f t="shared" si="9"/>
        <v/>
      </c>
      <c r="Q213" s="1" t="s">
        <v>230</v>
      </c>
      <c r="R213" s="1" t="s">
        <v>33</v>
      </c>
      <c r="S213" s="1" t="s">
        <v>34</v>
      </c>
      <c r="T213" s="1" t="s">
        <v>28</v>
      </c>
      <c r="U213" s="1" t="s">
        <v>229</v>
      </c>
      <c r="W213" s="1" t="str">
        <f>IF($N$11="ENTER INITIALS","",IF(V213="","NO",IF(V213&lt;33,"YES","NO")))</f>
        <v/>
      </c>
      <c r="X213" s="5" t="e" cm="1">
        <f t="array" ref="X213">_xlfn.IFS(W213="YES",1,W213="NO",0,W213="NO AMP",0)</f>
        <v>#N/A</v>
      </c>
      <c r="Y213" s="10">
        <v>50</v>
      </c>
    </row>
    <row r="214" spans="16:25">
      <c r="P214" s="1" t="str">
        <f t="shared" si="9"/>
        <v/>
      </c>
      <c r="Q214" s="1" t="s">
        <v>231</v>
      </c>
      <c r="R214" s="1" t="s">
        <v>26</v>
      </c>
      <c r="S214" s="1" t="s">
        <v>27</v>
      </c>
      <c r="T214" s="1" t="s">
        <v>28</v>
      </c>
      <c r="U214" s="1" t="s">
        <v>232</v>
      </c>
      <c r="W214" s="1" t="str">
        <f>IF($N$11="ENTER INITIALS","",IF(V214="","INVALID",IF(V214&lt;33,"VALID","INVALID")))</f>
        <v/>
      </c>
      <c r="X214" s="5" t="e" cm="1">
        <f t="array" ref="X214">_xlfn.IFS(W214="VALID",1,W214="INVALID",0,W214="NO AMP",0)</f>
        <v>#N/A</v>
      </c>
      <c r="Y214" s="10">
        <v>51</v>
      </c>
    </row>
    <row r="215" spans="16:25">
      <c r="P215" s="1" t="str">
        <f t="shared" si="9"/>
        <v/>
      </c>
      <c r="Q215" s="1" t="s">
        <v>231</v>
      </c>
      <c r="R215" s="1" t="s">
        <v>33</v>
      </c>
      <c r="S215" s="1" t="s">
        <v>34</v>
      </c>
      <c r="T215" s="1" t="s">
        <v>28</v>
      </c>
      <c r="U215" s="1" t="s">
        <v>232</v>
      </c>
      <c r="W215" s="1" t="str">
        <f>IF($N$11="ENTER INITIALS","",IF(V215="","NO",IF(V215&lt;33,"YES","NO")))</f>
        <v/>
      </c>
      <c r="X215" s="5" t="e" cm="1">
        <f t="array" ref="X215">_xlfn.IFS(W215="YES",1,W215="NO",0,W215="NO AMP",0)</f>
        <v>#N/A</v>
      </c>
      <c r="Y215" s="10">
        <v>51</v>
      </c>
    </row>
    <row r="216" spans="16:25">
      <c r="P216" s="1" t="str">
        <f t="shared" si="9"/>
        <v/>
      </c>
      <c r="Q216" s="1" t="s">
        <v>233</v>
      </c>
      <c r="R216" s="1" t="s">
        <v>26</v>
      </c>
      <c r="S216" s="1" t="s">
        <v>27</v>
      </c>
      <c r="T216" s="1" t="s">
        <v>28</v>
      </c>
      <c r="U216" s="1" t="s">
        <v>232</v>
      </c>
      <c r="W216" s="1" t="str">
        <f>IF($N$11="ENTER INITIALS","",IF(V216="","INVALID",IF(V216&lt;33,"VALID","INVALID")))</f>
        <v/>
      </c>
      <c r="X216" s="5" t="e" cm="1">
        <f t="array" ref="X216">_xlfn.IFS(W216="VALID",1,W216="INVALID",0,W216="NO AMP",0)</f>
        <v>#N/A</v>
      </c>
      <c r="Y216" s="10">
        <v>51</v>
      </c>
    </row>
    <row r="217" spans="16:25">
      <c r="P217" s="1" t="str">
        <f t="shared" si="9"/>
        <v/>
      </c>
      <c r="Q217" s="1" t="s">
        <v>233</v>
      </c>
      <c r="R217" s="1" t="s">
        <v>33</v>
      </c>
      <c r="S217" s="1" t="s">
        <v>34</v>
      </c>
      <c r="T217" s="1" t="s">
        <v>28</v>
      </c>
      <c r="U217" s="1" t="s">
        <v>232</v>
      </c>
      <c r="W217" s="1" t="str">
        <f>IF($N$11="ENTER INITIALS","",IF(V217="","NO",IF(V217&lt;33,"YES","NO")))</f>
        <v/>
      </c>
      <c r="X217" s="5" t="e" cm="1">
        <f t="array" ref="X217">_xlfn.IFS(W217="YES",1,W217="NO",0,W217="NO AMP",0)</f>
        <v>#N/A</v>
      </c>
      <c r="Y217" s="10">
        <v>51</v>
      </c>
    </row>
    <row r="218" spans="16:25">
      <c r="P218" s="1" t="str">
        <f t="shared" si="9"/>
        <v/>
      </c>
      <c r="Q218" s="1" t="s">
        <v>234</v>
      </c>
      <c r="R218" s="1" t="s">
        <v>26</v>
      </c>
      <c r="S218" s="1" t="s">
        <v>27</v>
      </c>
      <c r="T218" s="1" t="s">
        <v>28</v>
      </c>
      <c r="U218" s="1" t="s">
        <v>235</v>
      </c>
      <c r="W218" s="1" t="str">
        <f>IF($N$11="ENTER INITIALS","",IF(V218="","INVALID",IF(V218&lt;33,"VALID","INVALID")))</f>
        <v/>
      </c>
      <c r="X218" s="5" t="e" cm="1">
        <f t="array" ref="X218">_xlfn.IFS(W218="VALID",1,W218="INVALID",0,W218="NO AMP",0)</f>
        <v>#N/A</v>
      </c>
      <c r="Y218" s="10">
        <v>52</v>
      </c>
    </row>
    <row r="219" spans="16:25">
      <c r="P219" s="1" t="str">
        <f t="shared" si="9"/>
        <v/>
      </c>
      <c r="Q219" s="1" t="s">
        <v>234</v>
      </c>
      <c r="R219" s="1" t="s">
        <v>33</v>
      </c>
      <c r="S219" s="1" t="s">
        <v>34</v>
      </c>
      <c r="T219" s="1" t="s">
        <v>28</v>
      </c>
      <c r="U219" s="1" t="s">
        <v>235</v>
      </c>
      <c r="W219" s="1" t="str">
        <f>IF($N$11="ENTER INITIALS","",IF(V219="","NO",IF(V219&lt;33,"YES","NO")))</f>
        <v/>
      </c>
      <c r="X219" s="5" t="e" cm="1">
        <f t="array" ref="X219">_xlfn.IFS(W219="YES",1,W219="NO",0,W219="NO AMP",0)</f>
        <v>#N/A</v>
      </c>
      <c r="Y219" s="10">
        <v>52</v>
      </c>
    </row>
    <row r="220" spans="16:25">
      <c r="P220" s="1" t="str">
        <f t="shared" si="9"/>
        <v/>
      </c>
      <c r="Q220" s="1" t="s">
        <v>236</v>
      </c>
      <c r="R220" s="1" t="s">
        <v>26</v>
      </c>
      <c r="S220" s="1" t="s">
        <v>27</v>
      </c>
      <c r="T220" s="1" t="s">
        <v>28</v>
      </c>
      <c r="U220" s="1" t="s">
        <v>235</v>
      </c>
      <c r="W220" s="1" t="str">
        <f>IF($N$11="ENTER INITIALS","",IF(V220="","INVALID",IF(V220&lt;33,"VALID","INVALID")))</f>
        <v/>
      </c>
      <c r="X220" s="5" t="e" cm="1">
        <f t="array" ref="X220">_xlfn.IFS(W220="VALID",1,W220="INVALID",0,W220="NO AMP",0)</f>
        <v>#N/A</v>
      </c>
      <c r="Y220" s="10">
        <v>52</v>
      </c>
    </row>
    <row r="221" spans="16:25">
      <c r="P221" s="1" t="str">
        <f t="shared" si="9"/>
        <v/>
      </c>
      <c r="Q221" s="1" t="s">
        <v>236</v>
      </c>
      <c r="R221" s="1" t="s">
        <v>33</v>
      </c>
      <c r="S221" s="1" t="s">
        <v>34</v>
      </c>
      <c r="T221" s="1" t="s">
        <v>28</v>
      </c>
      <c r="U221" s="1" t="s">
        <v>235</v>
      </c>
      <c r="W221" s="1" t="str">
        <f>IF($N$11="ENTER INITIALS","",IF(V221="","NO",IF(V221&lt;33,"YES","NO")))</f>
        <v/>
      </c>
      <c r="X221" s="5" t="e" cm="1">
        <f t="array" ref="X221">_xlfn.IFS(W221="YES",1,W221="NO",0,W221="NO AMP",0)</f>
        <v>#N/A</v>
      </c>
      <c r="Y221" s="10">
        <v>52</v>
      </c>
    </row>
    <row r="222" spans="16:25">
      <c r="P222" s="1" t="str">
        <f t="shared" si="9"/>
        <v/>
      </c>
      <c r="Q222" s="1" t="s">
        <v>237</v>
      </c>
      <c r="R222" s="1" t="s">
        <v>26</v>
      </c>
      <c r="S222" s="1" t="s">
        <v>27</v>
      </c>
      <c r="T222" s="1" t="s">
        <v>28</v>
      </c>
      <c r="U222" s="1" t="s">
        <v>238</v>
      </c>
      <c r="W222" s="1" t="str">
        <f>IF($N$11="ENTER INITIALS","",IF(V222="","INVALID",IF(V222&lt;33,"VALID","INVALID")))</f>
        <v/>
      </c>
      <c r="X222" s="5" t="e" cm="1">
        <f t="array" ref="X222">_xlfn.IFS(W222="VALID",1,W222="INVALID",0,W222="NO AMP",0)</f>
        <v>#N/A</v>
      </c>
      <c r="Y222" s="10">
        <v>53</v>
      </c>
    </row>
    <row r="223" spans="16:25">
      <c r="P223" s="1" t="str">
        <f t="shared" si="9"/>
        <v/>
      </c>
      <c r="Q223" s="1" t="s">
        <v>237</v>
      </c>
      <c r="R223" s="1" t="s">
        <v>33</v>
      </c>
      <c r="S223" s="1" t="s">
        <v>34</v>
      </c>
      <c r="T223" s="1" t="s">
        <v>28</v>
      </c>
      <c r="U223" s="1" t="s">
        <v>238</v>
      </c>
      <c r="W223" s="1" t="str">
        <f>IF($N$11="ENTER INITIALS","",IF(V223="","NO",IF(V223&lt;33,"YES","NO")))</f>
        <v/>
      </c>
      <c r="X223" s="5" t="e" cm="1">
        <f t="array" ref="X223">_xlfn.IFS(W223="YES",1,W223="NO",0,W223="NO AMP",0)</f>
        <v>#N/A</v>
      </c>
      <c r="Y223" s="10">
        <v>53</v>
      </c>
    </row>
    <row r="224" spans="16:25">
      <c r="P224" s="1" t="str">
        <f t="shared" si="9"/>
        <v/>
      </c>
      <c r="Q224" s="1" t="s">
        <v>239</v>
      </c>
      <c r="R224" s="1" t="s">
        <v>26</v>
      </c>
      <c r="S224" s="1" t="s">
        <v>27</v>
      </c>
      <c r="T224" s="1" t="s">
        <v>28</v>
      </c>
      <c r="U224" s="1" t="s">
        <v>238</v>
      </c>
      <c r="W224" s="1" t="str">
        <f>IF($N$11="ENTER INITIALS","",IF(V224="","INVALID",IF(V224&lt;33,"VALID","INVALID")))</f>
        <v/>
      </c>
      <c r="X224" s="5" t="e" cm="1">
        <f t="array" ref="X224">_xlfn.IFS(W224="VALID",1,W224="INVALID",0,W224="NO AMP",0)</f>
        <v>#N/A</v>
      </c>
      <c r="Y224" s="10">
        <v>53</v>
      </c>
    </row>
    <row r="225" spans="16:25">
      <c r="P225" s="1" t="str">
        <f t="shared" si="9"/>
        <v/>
      </c>
      <c r="Q225" s="1" t="s">
        <v>239</v>
      </c>
      <c r="R225" s="1" t="s">
        <v>33</v>
      </c>
      <c r="S225" s="1" t="s">
        <v>34</v>
      </c>
      <c r="T225" s="1" t="s">
        <v>28</v>
      </c>
      <c r="U225" s="1" t="s">
        <v>238</v>
      </c>
      <c r="W225" s="1" t="str">
        <f>IF($N$11="ENTER INITIALS","",IF(V225="","NO",IF(V225&lt;33,"YES","NO")))</f>
        <v/>
      </c>
      <c r="X225" s="5" t="e" cm="1">
        <f t="array" ref="X225">_xlfn.IFS(W225="YES",1,W225="NO",0,W225="NO AMP",0)</f>
        <v>#N/A</v>
      </c>
      <c r="Y225" s="10">
        <v>53</v>
      </c>
    </row>
    <row r="226" spans="16:25">
      <c r="P226" s="1" t="str">
        <f t="shared" si="9"/>
        <v/>
      </c>
      <c r="Q226" s="1" t="s">
        <v>240</v>
      </c>
      <c r="R226" s="1" t="s">
        <v>26</v>
      </c>
      <c r="S226" s="1" t="s">
        <v>27</v>
      </c>
      <c r="T226" s="1" t="s">
        <v>28</v>
      </c>
      <c r="U226" s="1" t="s">
        <v>241</v>
      </c>
      <c r="W226" s="1" t="str">
        <f>IF($N$11="ENTER INITIALS","",IF(V226="","INVALID",IF(V226&lt;33,"VALID","INVALID")))</f>
        <v/>
      </c>
      <c r="X226" s="5" t="e" cm="1">
        <f t="array" ref="X226">_xlfn.IFS(W226="VALID",1,W226="INVALID",0,W226="NO AMP",0)</f>
        <v>#N/A</v>
      </c>
      <c r="Y226" s="10">
        <v>54</v>
      </c>
    </row>
    <row r="227" spans="16:25">
      <c r="P227" s="1" t="str">
        <f t="shared" si="9"/>
        <v/>
      </c>
      <c r="Q227" s="1" t="s">
        <v>240</v>
      </c>
      <c r="R227" s="1" t="s">
        <v>33</v>
      </c>
      <c r="S227" s="1" t="s">
        <v>34</v>
      </c>
      <c r="T227" s="1" t="s">
        <v>28</v>
      </c>
      <c r="U227" s="1" t="s">
        <v>241</v>
      </c>
      <c r="W227" s="1" t="str">
        <f>IF($N$11="ENTER INITIALS","",IF(V227="","NO",IF(V227&lt;33,"YES","NO")))</f>
        <v/>
      </c>
      <c r="X227" s="5" t="e" cm="1">
        <f t="array" ref="X227">_xlfn.IFS(W227="YES",1,W227="NO",0,W227="NO AMP",0)</f>
        <v>#N/A</v>
      </c>
      <c r="Y227" s="10">
        <v>54</v>
      </c>
    </row>
    <row r="228" spans="16:25">
      <c r="P228" s="1" t="str">
        <f t="shared" si="9"/>
        <v/>
      </c>
      <c r="Q228" s="1" t="s">
        <v>242</v>
      </c>
      <c r="R228" s="1" t="s">
        <v>26</v>
      </c>
      <c r="S228" s="1" t="s">
        <v>27</v>
      </c>
      <c r="T228" s="1" t="s">
        <v>28</v>
      </c>
      <c r="U228" s="1" t="s">
        <v>241</v>
      </c>
      <c r="W228" s="1" t="str">
        <f>IF($N$11="ENTER INITIALS","",IF(V228="","INVALID",IF(V228&lt;33,"VALID","INVALID")))</f>
        <v/>
      </c>
      <c r="X228" s="5" t="e" cm="1">
        <f t="array" ref="X228">_xlfn.IFS(W228="VALID",1,W228="INVALID",0,W228="NO AMP",0)</f>
        <v>#N/A</v>
      </c>
      <c r="Y228" s="10">
        <v>54</v>
      </c>
    </row>
    <row r="229" spans="16:25">
      <c r="P229" s="1" t="str">
        <f t="shared" si="9"/>
        <v/>
      </c>
      <c r="Q229" s="1" t="s">
        <v>242</v>
      </c>
      <c r="R229" s="1" t="s">
        <v>33</v>
      </c>
      <c r="S229" s="1" t="s">
        <v>34</v>
      </c>
      <c r="T229" s="1" t="s">
        <v>28</v>
      </c>
      <c r="U229" s="1" t="s">
        <v>241</v>
      </c>
      <c r="W229" s="1" t="str">
        <f>IF($N$11="ENTER INITIALS","",IF(V229="","NO",IF(V229&lt;33,"YES","NO")))</f>
        <v/>
      </c>
      <c r="X229" s="5" t="e" cm="1">
        <f t="array" ref="X229">_xlfn.IFS(W229="YES",1,W229="NO",0,W229="NO AMP",0)</f>
        <v>#N/A</v>
      </c>
      <c r="Y229" s="10">
        <v>54</v>
      </c>
    </row>
    <row r="230" spans="16:25">
      <c r="P230" s="1" t="str">
        <f t="shared" si="9"/>
        <v/>
      </c>
      <c r="Q230" s="1" t="s">
        <v>243</v>
      </c>
      <c r="R230" s="1" t="s">
        <v>26</v>
      </c>
      <c r="S230" s="1" t="s">
        <v>27</v>
      </c>
      <c r="T230" s="1" t="s">
        <v>28</v>
      </c>
      <c r="U230" s="1" t="s">
        <v>244</v>
      </c>
      <c r="W230" s="1" t="str">
        <f>IF($N$11="ENTER INITIALS","",IF(V230="","INVALID",IF(V230&lt;33,"VALID","INVALID")))</f>
        <v/>
      </c>
      <c r="X230" s="5" t="e" cm="1">
        <f t="array" ref="X230">_xlfn.IFS(W230="VALID",1,W230="INVALID",0,W230="NO AMP",0)</f>
        <v>#N/A</v>
      </c>
      <c r="Y230" s="10">
        <v>55</v>
      </c>
    </row>
    <row r="231" spans="16:25">
      <c r="P231" s="1" t="str">
        <f t="shared" si="9"/>
        <v/>
      </c>
      <c r="Q231" s="1" t="s">
        <v>243</v>
      </c>
      <c r="R231" s="1" t="s">
        <v>33</v>
      </c>
      <c r="S231" s="1" t="s">
        <v>34</v>
      </c>
      <c r="T231" s="1" t="s">
        <v>28</v>
      </c>
      <c r="U231" s="1" t="s">
        <v>244</v>
      </c>
      <c r="W231" s="1" t="str">
        <f>IF($N$11="ENTER INITIALS","",IF(V231="","NO",IF(V231&lt;33,"YES","NO")))</f>
        <v/>
      </c>
      <c r="X231" s="5" t="e" cm="1">
        <f t="array" ref="X231">_xlfn.IFS(W231="YES",1,W231="NO",0,W231="NO AMP",0)</f>
        <v>#N/A</v>
      </c>
      <c r="Y231" s="10">
        <v>55</v>
      </c>
    </row>
    <row r="232" spans="16:25">
      <c r="P232" s="1" t="str">
        <f t="shared" si="9"/>
        <v/>
      </c>
      <c r="Q232" s="1" t="s">
        <v>245</v>
      </c>
      <c r="R232" s="1" t="s">
        <v>26</v>
      </c>
      <c r="S232" s="1" t="s">
        <v>27</v>
      </c>
      <c r="T232" s="1" t="s">
        <v>28</v>
      </c>
      <c r="U232" s="1" t="s">
        <v>244</v>
      </c>
      <c r="W232" s="1" t="str">
        <f>IF($N$11="ENTER INITIALS","",IF(V232="","INVALID",IF(V232&lt;33,"VALID","INVALID")))</f>
        <v/>
      </c>
      <c r="X232" s="5" t="e" cm="1">
        <f t="array" ref="X232">_xlfn.IFS(W232="VALID",1,W232="INVALID",0,W232="NO AMP",0)</f>
        <v>#N/A</v>
      </c>
      <c r="Y232" s="10">
        <v>55</v>
      </c>
    </row>
    <row r="233" spans="16:25">
      <c r="P233" s="1" t="str">
        <f t="shared" si="9"/>
        <v/>
      </c>
      <c r="Q233" s="1" t="s">
        <v>245</v>
      </c>
      <c r="R233" s="1" t="s">
        <v>33</v>
      </c>
      <c r="S233" s="1" t="s">
        <v>34</v>
      </c>
      <c r="T233" s="1" t="s">
        <v>28</v>
      </c>
      <c r="U233" s="1" t="s">
        <v>244</v>
      </c>
      <c r="W233" s="1" t="str">
        <f>IF($N$11="ENTER INITIALS","",IF(V233="","NO",IF(V233&lt;33,"YES","NO")))</f>
        <v/>
      </c>
      <c r="X233" s="5" t="e" cm="1">
        <f t="array" ref="X233">_xlfn.IFS(W233="YES",1,W233="NO",0,W233="NO AMP",0)</f>
        <v>#N/A</v>
      </c>
      <c r="Y233" s="10">
        <v>55</v>
      </c>
    </row>
    <row r="234" spans="16:25">
      <c r="P234" s="1" t="str">
        <f t="shared" si="9"/>
        <v/>
      </c>
      <c r="Q234" s="1" t="s">
        <v>246</v>
      </c>
      <c r="R234" s="1" t="s">
        <v>26</v>
      </c>
      <c r="S234" s="1" t="s">
        <v>27</v>
      </c>
      <c r="T234" s="1" t="s">
        <v>28</v>
      </c>
      <c r="U234" s="1" t="s">
        <v>247</v>
      </c>
      <c r="W234" s="1" t="str">
        <f>IF($N$11="ENTER INITIALS","",IF(V234="","INVALID",IF(V234&lt;33,"VALID","INVALID")))</f>
        <v/>
      </c>
      <c r="X234" s="5" t="e" cm="1">
        <f t="array" ref="X234">_xlfn.IFS(W234="VALID",1,W234="INVALID",0,W234="NO AMP",0)</f>
        <v>#N/A</v>
      </c>
      <c r="Y234" s="10">
        <v>56</v>
      </c>
    </row>
    <row r="235" spans="16:25">
      <c r="P235" s="1" t="str">
        <f t="shared" si="9"/>
        <v/>
      </c>
      <c r="Q235" s="1" t="s">
        <v>246</v>
      </c>
      <c r="R235" s="1" t="s">
        <v>33</v>
      </c>
      <c r="S235" s="1" t="s">
        <v>34</v>
      </c>
      <c r="T235" s="1" t="s">
        <v>28</v>
      </c>
      <c r="U235" s="1" t="s">
        <v>247</v>
      </c>
      <c r="W235" s="1" t="str">
        <f>IF($N$11="ENTER INITIALS","",IF(V235="","NO",IF(V235&lt;33,"YES","NO")))</f>
        <v/>
      </c>
      <c r="X235" s="5" t="e" cm="1">
        <f t="array" ref="X235">_xlfn.IFS(W235="YES",1,W235="NO",0,W235="NO AMP",0)</f>
        <v>#N/A</v>
      </c>
      <c r="Y235" s="10">
        <v>56</v>
      </c>
    </row>
    <row r="236" spans="16:25">
      <c r="P236" s="1" t="str">
        <f t="shared" si="9"/>
        <v/>
      </c>
      <c r="Q236" s="1" t="s">
        <v>248</v>
      </c>
      <c r="R236" s="1" t="s">
        <v>26</v>
      </c>
      <c r="S236" s="1" t="s">
        <v>27</v>
      </c>
      <c r="T236" s="1" t="s">
        <v>28</v>
      </c>
      <c r="U236" s="1" t="s">
        <v>247</v>
      </c>
      <c r="W236" s="1" t="str">
        <f>IF($N$11="ENTER INITIALS","",IF(V236="","INVALID",IF(V236&lt;33,"VALID","INVALID")))</f>
        <v/>
      </c>
      <c r="X236" s="5" t="e" cm="1">
        <f t="array" ref="X236">_xlfn.IFS(W236="VALID",1,W236="INVALID",0,W236="NO AMP",0)</f>
        <v>#N/A</v>
      </c>
      <c r="Y236" s="10">
        <v>56</v>
      </c>
    </row>
    <row r="237" spans="16:25">
      <c r="P237" s="1" t="str">
        <f t="shared" si="9"/>
        <v/>
      </c>
      <c r="Q237" s="1" t="s">
        <v>248</v>
      </c>
      <c r="R237" s="1" t="s">
        <v>33</v>
      </c>
      <c r="S237" s="1" t="s">
        <v>34</v>
      </c>
      <c r="T237" s="1" t="s">
        <v>28</v>
      </c>
      <c r="U237" s="1" t="s">
        <v>247</v>
      </c>
      <c r="W237" s="1" t="str">
        <f>IF($N$11="ENTER INITIALS","",IF(V237="","NO",IF(V237&lt;33,"YES","NO")))</f>
        <v/>
      </c>
      <c r="X237" s="5" t="e" cm="1">
        <f t="array" ref="X237">_xlfn.IFS(W237="YES",1,W237="NO",0,W237="NO AMP",0)</f>
        <v>#N/A</v>
      </c>
      <c r="Y237" s="10">
        <v>56</v>
      </c>
    </row>
    <row r="238" spans="16:25">
      <c r="P238" s="1" t="str">
        <f t="shared" si="9"/>
        <v/>
      </c>
      <c r="Q238" s="1" t="s">
        <v>249</v>
      </c>
      <c r="R238" s="1" t="s">
        <v>26</v>
      </c>
      <c r="S238" s="1" t="s">
        <v>27</v>
      </c>
      <c r="T238" s="1" t="s">
        <v>28</v>
      </c>
      <c r="U238" s="1" t="s">
        <v>250</v>
      </c>
      <c r="W238" s="1" t="str">
        <f>IF($N$11="ENTER INITIALS","",IF(V238="","INVALID",IF(V238&lt;33,"VALID","INVALID")))</f>
        <v/>
      </c>
      <c r="X238" s="5" t="e" cm="1">
        <f t="array" ref="X238">_xlfn.IFS(W238="VALID",1,W238="INVALID",0,W238="NO AMP",0)</f>
        <v>#N/A</v>
      </c>
      <c r="Y238" s="10">
        <v>57</v>
      </c>
    </row>
    <row r="239" spans="16:25">
      <c r="P239" s="1" t="str">
        <f t="shared" si="9"/>
        <v/>
      </c>
      <c r="Q239" s="1" t="s">
        <v>249</v>
      </c>
      <c r="R239" s="1" t="s">
        <v>33</v>
      </c>
      <c r="S239" s="1" t="s">
        <v>34</v>
      </c>
      <c r="T239" s="1" t="s">
        <v>28</v>
      </c>
      <c r="U239" s="1" t="s">
        <v>250</v>
      </c>
      <c r="W239" s="1" t="str">
        <f>IF($N$11="ENTER INITIALS","",IF(V239="","NO",IF(V239&lt;33,"YES","NO")))</f>
        <v/>
      </c>
      <c r="X239" s="5" t="e" cm="1">
        <f t="array" ref="X239">_xlfn.IFS(W239="YES",1,W239="NO",0,W239="NO AMP",0)</f>
        <v>#N/A</v>
      </c>
      <c r="Y239" s="10">
        <v>57</v>
      </c>
    </row>
    <row r="240" spans="16:25">
      <c r="P240" s="1" t="str">
        <f t="shared" si="9"/>
        <v/>
      </c>
      <c r="Q240" s="1" t="s">
        <v>251</v>
      </c>
      <c r="R240" s="1" t="s">
        <v>26</v>
      </c>
      <c r="S240" s="1" t="s">
        <v>27</v>
      </c>
      <c r="T240" s="1" t="s">
        <v>28</v>
      </c>
      <c r="U240" s="1" t="s">
        <v>250</v>
      </c>
      <c r="W240" s="1" t="str">
        <f>IF($N$11="ENTER INITIALS","",IF(V240="","INVALID",IF(V240&lt;33,"VALID","INVALID")))</f>
        <v/>
      </c>
      <c r="X240" s="5" t="e" cm="1">
        <f t="array" ref="X240">_xlfn.IFS(W240="VALID",1,W240="INVALID",0,W240="NO AMP",0)</f>
        <v>#N/A</v>
      </c>
      <c r="Y240" s="10">
        <v>57</v>
      </c>
    </row>
    <row r="241" spans="16:25">
      <c r="P241" s="1" t="str">
        <f t="shared" si="9"/>
        <v/>
      </c>
      <c r="Q241" s="1" t="s">
        <v>251</v>
      </c>
      <c r="R241" s="1" t="s">
        <v>33</v>
      </c>
      <c r="S241" s="1" t="s">
        <v>34</v>
      </c>
      <c r="T241" s="1" t="s">
        <v>28</v>
      </c>
      <c r="U241" s="1" t="s">
        <v>250</v>
      </c>
      <c r="W241" s="1" t="str">
        <f>IF($N$11="ENTER INITIALS","",IF(V241="","NO",IF(V241&lt;33,"YES","NO")))</f>
        <v/>
      </c>
      <c r="X241" s="5" t="e" cm="1">
        <f t="array" ref="X241">_xlfn.IFS(W241="YES",1,W241="NO",0,W241="NO AMP",0)</f>
        <v>#N/A</v>
      </c>
      <c r="Y241" s="10">
        <v>57</v>
      </c>
    </row>
    <row r="242" spans="16:25">
      <c r="P242" s="1" t="str">
        <f t="shared" si="9"/>
        <v/>
      </c>
      <c r="Q242" s="1" t="s">
        <v>252</v>
      </c>
      <c r="R242" s="1" t="s">
        <v>26</v>
      </c>
      <c r="S242" s="1" t="s">
        <v>27</v>
      </c>
      <c r="T242" s="1" t="s">
        <v>28</v>
      </c>
      <c r="U242" s="1" t="s">
        <v>253</v>
      </c>
      <c r="W242" s="1" t="str">
        <f>IF($N$11="ENTER INITIALS","",IF(V242="","INVALID",IF(V242&lt;33,"VALID","INVALID")))</f>
        <v/>
      </c>
      <c r="X242" s="5" t="e" cm="1">
        <f t="array" ref="X242">_xlfn.IFS(W242="VALID",1,W242="INVALID",0,W242="NO AMP",0)</f>
        <v>#N/A</v>
      </c>
      <c r="Y242" s="10">
        <v>58</v>
      </c>
    </row>
    <row r="243" spans="16:25">
      <c r="P243" s="1" t="str">
        <f t="shared" si="9"/>
        <v/>
      </c>
      <c r="Q243" s="1" t="s">
        <v>252</v>
      </c>
      <c r="R243" s="1" t="s">
        <v>33</v>
      </c>
      <c r="S243" s="1" t="s">
        <v>34</v>
      </c>
      <c r="T243" s="1" t="s">
        <v>28</v>
      </c>
      <c r="U243" s="1" t="s">
        <v>253</v>
      </c>
      <c r="W243" s="1" t="str">
        <f>IF($N$11="ENTER INITIALS","",IF(V243="","NO",IF(V243&lt;33,"YES","NO")))</f>
        <v/>
      </c>
      <c r="X243" s="5" t="e" cm="1">
        <f t="array" ref="X243">_xlfn.IFS(W243="YES",1,W243="NO",0,W243="NO AMP",0)</f>
        <v>#N/A</v>
      </c>
      <c r="Y243" s="10">
        <v>58</v>
      </c>
    </row>
    <row r="244" spans="16:25">
      <c r="P244" s="1" t="str">
        <f t="shared" si="9"/>
        <v/>
      </c>
      <c r="Q244" s="1" t="s">
        <v>254</v>
      </c>
      <c r="R244" s="1" t="s">
        <v>26</v>
      </c>
      <c r="S244" s="1" t="s">
        <v>27</v>
      </c>
      <c r="T244" s="1" t="s">
        <v>28</v>
      </c>
      <c r="U244" s="1" t="s">
        <v>253</v>
      </c>
      <c r="W244" s="1" t="str">
        <f>IF($N$11="ENTER INITIALS","",IF(V244="","INVALID",IF(V244&lt;33,"VALID","INVALID")))</f>
        <v/>
      </c>
      <c r="X244" s="5" t="e" cm="1">
        <f t="array" ref="X244">_xlfn.IFS(W244="VALID",1,W244="INVALID",0,W244="NO AMP",0)</f>
        <v>#N/A</v>
      </c>
      <c r="Y244" s="10">
        <v>58</v>
      </c>
    </row>
    <row r="245" spans="16:25">
      <c r="P245" s="1" t="str">
        <f t="shared" si="9"/>
        <v/>
      </c>
      <c r="Q245" s="1" t="s">
        <v>254</v>
      </c>
      <c r="R245" s="1" t="s">
        <v>33</v>
      </c>
      <c r="S245" s="1" t="s">
        <v>34</v>
      </c>
      <c r="T245" s="1" t="s">
        <v>28</v>
      </c>
      <c r="U245" s="1" t="s">
        <v>253</v>
      </c>
      <c r="W245" s="1" t="str">
        <f>IF($N$11="ENTER INITIALS","",IF(V245="","NO",IF(V245&lt;33,"YES","NO")))</f>
        <v/>
      </c>
      <c r="X245" s="5" t="e" cm="1">
        <f t="array" ref="X245">_xlfn.IFS(W245="YES",1,W245="NO",0,W245="NO AMP",0)</f>
        <v>#N/A</v>
      </c>
      <c r="Y245" s="10">
        <v>58</v>
      </c>
    </row>
    <row r="246" spans="16:25">
      <c r="P246" s="1" t="str">
        <f t="shared" si="9"/>
        <v/>
      </c>
      <c r="Q246" s="1" t="s">
        <v>255</v>
      </c>
      <c r="R246" s="1" t="s">
        <v>26</v>
      </c>
      <c r="S246" s="1" t="s">
        <v>27</v>
      </c>
      <c r="T246" s="1" t="s">
        <v>28</v>
      </c>
      <c r="U246" s="1" t="s">
        <v>256</v>
      </c>
      <c r="W246" s="1" t="str">
        <f>IF($N$11="ENTER INITIALS","",IF(V246="","INVALID",IF(V246&lt;33,"VALID","INVALID")))</f>
        <v/>
      </c>
      <c r="X246" s="5" t="e" cm="1">
        <f t="array" ref="X246">_xlfn.IFS(W246="VALID",1,W246="INVALID",0,W246="NO AMP",0)</f>
        <v>#N/A</v>
      </c>
      <c r="Y246" s="10">
        <v>59</v>
      </c>
    </row>
    <row r="247" spans="16:25">
      <c r="P247" s="1" t="str">
        <f t="shared" si="9"/>
        <v/>
      </c>
      <c r="Q247" s="1" t="s">
        <v>255</v>
      </c>
      <c r="R247" s="1" t="s">
        <v>33</v>
      </c>
      <c r="S247" s="1" t="s">
        <v>34</v>
      </c>
      <c r="T247" s="1" t="s">
        <v>28</v>
      </c>
      <c r="U247" s="1" t="s">
        <v>256</v>
      </c>
      <c r="W247" s="1" t="str">
        <f>IF($N$11="ENTER INITIALS","",IF(V247="","NO",IF(V247&lt;33,"YES","NO")))</f>
        <v/>
      </c>
      <c r="X247" s="5" t="e" cm="1">
        <f t="array" ref="X247">_xlfn.IFS(W247="YES",1,W247="NO",0,W247="NO AMP",0)</f>
        <v>#N/A</v>
      </c>
      <c r="Y247" s="10">
        <v>59</v>
      </c>
    </row>
    <row r="248" spans="16:25">
      <c r="P248" s="1" t="str">
        <f t="shared" si="9"/>
        <v/>
      </c>
      <c r="Q248" s="1" t="s">
        <v>257</v>
      </c>
      <c r="R248" s="1" t="s">
        <v>26</v>
      </c>
      <c r="S248" s="1" t="s">
        <v>27</v>
      </c>
      <c r="T248" s="1" t="s">
        <v>28</v>
      </c>
      <c r="U248" s="1" t="s">
        <v>256</v>
      </c>
      <c r="W248" s="1" t="str">
        <f>IF($N$11="ENTER INITIALS","",IF(V248="","INVALID",IF(V248&lt;33,"VALID","INVALID")))</f>
        <v/>
      </c>
      <c r="X248" s="5" t="e" cm="1">
        <f t="array" ref="X248">_xlfn.IFS(W248="VALID",1,W248="INVALID",0,W248="NO AMP",0)</f>
        <v>#N/A</v>
      </c>
      <c r="Y248" s="10">
        <v>59</v>
      </c>
    </row>
    <row r="249" spans="16:25">
      <c r="P249" s="1" t="str">
        <f t="shared" si="9"/>
        <v/>
      </c>
      <c r="Q249" s="1" t="s">
        <v>257</v>
      </c>
      <c r="R249" s="1" t="s">
        <v>33</v>
      </c>
      <c r="S249" s="1" t="s">
        <v>34</v>
      </c>
      <c r="T249" s="1" t="s">
        <v>28</v>
      </c>
      <c r="U249" s="1" t="s">
        <v>256</v>
      </c>
      <c r="W249" s="1" t="str">
        <f>IF($N$11="ENTER INITIALS","",IF(V249="","NO",IF(V249&lt;33,"YES","NO")))</f>
        <v/>
      </c>
      <c r="X249" s="5" t="e" cm="1">
        <f t="array" ref="X249">_xlfn.IFS(W249="YES",1,W249="NO",0,W249="NO AMP",0)</f>
        <v>#N/A</v>
      </c>
      <c r="Y249" s="10">
        <v>59</v>
      </c>
    </row>
    <row r="250" spans="16:25">
      <c r="P250" s="1" t="str">
        <f t="shared" si="9"/>
        <v/>
      </c>
      <c r="Q250" s="1" t="s">
        <v>258</v>
      </c>
      <c r="R250" s="1" t="s">
        <v>26</v>
      </c>
      <c r="S250" s="1" t="s">
        <v>27</v>
      </c>
      <c r="T250" s="1" t="s">
        <v>28</v>
      </c>
      <c r="U250" s="1" t="s">
        <v>259</v>
      </c>
      <c r="W250" s="1" t="str">
        <f>IF($N$11="ENTER INITIALS","",IF(V250="","INVALID",IF(V250&lt;33,"VALID","INVALID")))</f>
        <v/>
      </c>
      <c r="X250" s="5" t="e" cm="1">
        <f t="array" ref="X250">_xlfn.IFS(W250="VALID",1,W250="INVALID",0,W250="NO AMP",0)</f>
        <v>#N/A</v>
      </c>
      <c r="Y250" s="10">
        <v>60</v>
      </c>
    </row>
    <row r="251" spans="16:25">
      <c r="P251" s="1" t="str">
        <f t="shared" si="9"/>
        <v/>
      </c>
      <c r="Q251" s="1" t="s">
        <v>258</v>
      </c>
      <c r="R251" s="1" t="s">
        <v>33</v>
      </c>
      <c r="S251" s="1" t="s">
        <v>34</v>
      </c>
      <c r="T251" s="1" t="s">
        <v>28</v>
      </c>
      <c r="U251" s="1" t="s">
        <v>259</v>
      </c>
      <c r="W251" s="1" t="str">
        <f>IF($N$11="ENTER INITIALS","",IF(V251="","NO",IF(V251&lt;33,"YES","NO")))</f>
        <v/>
      </c>
      <c r="X251" s="5" t="e" cm="1">
        <f t="array" ref="X251">_xlfn.IFS(W251="YES",1,W251="NO",0,W251="NO AMP",0)</f>
        <v>#N/A</v>
      </c>
      <c r="Y251" s="10">
        <v>60</v>
      </c>
    </row>
    <row r="252" spans="16:25">
      <c r="P252" s="1" t="str">
        <f t="shared" si="9"/>
        <v/>
      </c>
      <c r="Q252" s="1" t="s">
        <v>260</v>
      </c>
      <c r="R252" s="1" t="s">
        <v>26</v>
      </c>
      <c r="S252" s="1" t="s">
        <v>27</v>
      </c>
      <c r="T252" s="1" t="s">
        <v>28</v>
      </c>
      <c r="U252" s="1" t="s">
        <v>259</v>
      </c>
      <c r="W252" s="1" t="str">
        <f>IF($N$11="ENTER INITIALS","",IF(V252="","INVALID",IF(V252&lt;33,"VALID","INVALID")))</f>
        <v/>
      </c>
      <c r="X252" s="5" t="e" cm="1">
        <f t="array" ref="X252">_xlfn.IFS(W252="VALID",1,W252="INVALID",0,W252="NO AMP",0)</f>
        <v>#N/A</v>
      </c>
      <c r="Y252" s="10">
        <v>60</v>
      </c>
    </row>
    <row r="253" spans="16:25">
      <c r="P253" s="1" t="str">
        <f t="shared" si="9"/>
        <v/>
      </c>
      <c r="Q253" s="1" t="s">
        <v>260</v>
      </c>
      <c r="R253" s="1" t="s">
        <v>33</v>
      </c>
      <c r="S253" s="1" t="s">
        <v>34</v>
      </c>
      <c r="T253" s="1" t="s">
        <v>28</v>
      </c>
      <c r="U253" s="1" t="s">
        <v>259</v>
      </c>
      <c r="W253" s="1" t="str">
        <f>IF($N$11="ENTER INITIALS","",IF(V253="","NO",IF(V253&lt;33,"YES","NO")))</f>
        <v/>
      </c>
      <c r="X253" s="5" t="e" cm="1">
        <f t="array" ref="X253">_xlfn.IFS(W253="YES",1,W253="NO",0,W253="NO AMP",0)</f>
        <v>#N/A</v>
      </c>
      <c r="Y253" s="10">
        <v>60</v>
      </c>
    </row>
    <row r="254" spans="16:25">
      <c r="P254" s="1" t="str">
        <f t="shared" si="9"/>
        <v/>
      </c>
      <c r="Q254" s="1" t="s">
        <v>261</v>
      </c>
      <c r="R254" s="1" t="s">
        <v>26</v>
      </c>
      <c r="S254" s="1" t="s">
        <v>27</v>
      </c>
      <c r="T254" s="1" t="s">
        <v>28</v>
      </c>
      <c r="U254" s="1" t="s">
        <v>262</v>
      </c>
      <c r="W254" s="1" t="str">
        <f>IF($N$11="ENTER INITIALS","",IF(V254="","INVALID",IF(V254&lt;33,"VALID","INVALID")))</f>
        <v/>
      </c>
      <c r="X254" s="5" t="e" cm="1">
        <f t="array" ref="X254">_xlfn.IFS(W254="VALID",1,W254="INVALID",0,W254="NO AMP",0)</f>
        <v>#N/A</v>
      </c>
      <c r="Y254" s="10">
        <v>61</v>
      </c>
    </row>
    <row r="255" spans="16:25">
      <c r="P255" s="1" t="str">
        <f t="shared" si="9"/>
        <v/>
      </c>
      <c r="Q255" s="1" t="s">
        <v>261</v>
      </c>
      <c r="R255" s="1" t="s">
        <v>33</v>
      </c>
      <c r="S255" s="1" t="s">
        <v>34</v>
      </c>
      <c r="T255" s="1" t="s">
        <v>28</v>
      </c>
      <c r="U255" s="1" t="s">
        <v>262</v>
      </c>
      <c r="W255" s="1" t="str">
        <f>IF($N$11="ENTER INITIALS","",IF(V255="","NO",IF(V255&lt;33,"YES","NO")))</f>
        <v/>
      </c>
      <c r="X255" s="5" t="e" cm="1">
        <f t="array" ref="X255">_xlfn.IFS(W255="YES",1,W255="NO",0,W255="NO AMP",0)</f>
        <v>#N/A</v>
      </c>
      <c r="Y255" s="10">
        <v>61</v>
      </c>
    </row>
    <row r="256" spans="16:25">
      <c r="P256" s="1" t="str">
        <f t="shared" si="9"/>
        <v/>
      </c>
      <c r="Q256" s="1" t="s">
        <v>263</v>
      </c>
      <c r="R256" s="1" t="s">
        <v>26</v>
      </c>
      <c r="S256" s="1" t="s">
        <v>27</v>
      </c>
      <c r="T256" s="1" t="s">
        <v>28</v>
      </c>
      <c r="U256" s="1" t="s">
        <v>262</v>
      </c>
      <c r="W256" s="1" t="str">
        <f>IF($N$11="ENTER INITIALS","",IF(V256="","INVALID",IF(V256&lt;33,"VALID","INVALID")))</f>
        <v/>
      </c>
      <c r="X256" s="5" t="e" cm="1">
        <f t="array" ref="X256">_xlfn.IFS(W256="VALID",1,W256="INVALID",0,W256="NO AMP",0)</f>
        <v>#N/A</v>
      </c>
      <c r="Y256" s="10">
        <v>61</v>
      </c>
    </row>
    <row r="257" spans="16:25">
      <c r="P257" s="1" t="str">
        <f t="shared" si="9"/>
        <v/>
      </c>
      <c r="Q257" s="1" t="s">
        <v>263</v>
      </c>
      <c r="R257" s="1" t="s">
        <v>33</v>
      </c>
      <c r="S257" s="1" t="s">
        <v>34</v>
      </c>
      <c r="T257" s="1" t="s">
        <v>28</v>
      </c>
      <c r="U257" s="1" t="s">
        <v>262</v>
      </c>
      <c r="W257" s="1" t="str">
        <f>IF($N$11="ENTER INITIALS","",IF(V257="","NO",IF(V257&lt;33,"YES","NO")))</f>
        <v/>
      </c>
      <c r="X257" s="5" t="e" cm="1">
        <f t="array" ref="X257">_xlfn.IFS(W257="YES",1,W257="NO",0,W257="NO AMP",0)</f>
        <v>#N/A</v>
      </c>
      <c r="Y257" s="10">
        <v>61</v>
      </c>
    </row>
    <row r="258" spans="16:25">
      <c r="P258" s="1" t="str">
        <f t="shared" si="9"/>
        <v/>
      </c>
      <c r="Q258" s="1" t="s">
        <v>264</v>
      </c>
      <c r="R258" s="1" t="s">
        <v>26</v>
      </c>
      <c r="S258" s="1" t="s">
        <v>27</v>
      </c>
      <c r="T258" s="1" t="s">
        <v>28</v>
      </c>
      <c r="U258" s="1" t="s">
        <v>265</v>
      </c>
      <c r="W258" s="1" t="str">
        <f>IF($N$11="ENTER INITIALS","",IF(V258="","INVALID",IF(V258&lt;33,"VALID","INVALID")))</f>
        <v/>
      </c>
      <c r="X258" s="5" t="e" cm="1">
        <f t="array" ref="X258">_xlfn.IFS(W258="VALID",1,W258="INVALID",0,W258="NO AMP",0)</f>
        <v>#N/A</v>
      </c>
      <c r="Y258" s="10">
        <v>62</v>
      </c>
    </row>
    <row r="259" spans="16:25">
      <c r="P259" s="1" t="str">
        <f t="shared" si="9"/>
        <v/>
      </c>
      <c r="Q259" s="1" t="s">
        <v>264</v>
      </c>
      <c r="R259" s="1" t="s">
        <v>33</v>
      </c>
      <c r="S259" s="1" t="s">
        <v>34</v>
      </c>
      <c r="T259" s="1" t="s">
        <v>28</v>
      </c>
      <c r="U259" s="1" t="s">
        <v>265</v>
      </c>
      <c r="W259" s="1" t="str">
        <f>IF($N$11="ENTER INITIALS","",IF(V259="","NO",IF(V259&lt;33,"YES","NO")))</f>
        <v/>
      </c>
      <c r="X259" s="5" t="e" cm="1">
        <f t="array" ref="X259">_xlfn.IFS(W259="YES",1,W259="NO",0,W259="NO AMP",0)</f>
        <v>#N/A</v>
      </c>
      <c r="Y259" s="10">
        <v>62</v>
      </c>
    </row>
    <row r="260" spans="16:25">
      <c r="P260" s="1" t="str">
        <f t="shared" si="9"/>
        <v/>
      </c>
      <c r="Q260" s="1" t="s">
        <v>266</v>
      </c>
      <c r="R260" s="1" t="s">
        <v>26</v>
      </c>
      <c r="S260" s="1" t="s">
        <v>27</v>
      </c>
      <c r="T260" s="1" t="s">
        <v>28</v>
      </c>
      <c r="U260" s="1" t="s">
        <v>265</v>
      </c>
      <c r="W260" s="1" t="str">
        <f>IF($N$11="ENTER INITIALS","",IF(V260="","INVALID",IF(V260&lt;33,"VALID","INVALID")))</f>
        <v/>
      </c>
      <c r="X260" s="5" t="e" cm="1">
        <f t="array" ref="X260">_xlfn.IFS(W260="VALID",1,W260="INVALID",0,W260="NO AMP",0)</f>
        <v>#N/A</v>
      </c>
      <c r="Y260" s="10">
        <v>62</v>
      </c>
    </row>
    <row r="261" spans="16:25">
      <c r="P261" s="1" t="str">
        <f t="shared" si="9"/>
        <v/>
      </c>
      <c r="Q261" s="1" t="s">
        <v>266</v>
      </c>
      <c r="R261" s="1" t="s">
        <v>33</v>
      </c>
      <c r="S261" s="1" t="s">
        <v>34</v>
      </c>
      <c r="T261" s="1" t="s">
        <v>28</v>
      </c>
      <c r="U261" s="1" t="s">
        <v>265</v>
      </c>
      <c r="W261" s="1" t="str">
        <f>IF($N$11="ENTER INITIALS","",IF(V261="","NO",IF(V261&lt;33,"YES","NO")))</f>
        <v/>
      </c>
      <c r="X261" s="5" t="e" cm="1">
        <f t="array" ref="X261">_xlfn.IFS(W261="YES",1,W261="NO",0,W261="NO AMP",0)</f>
        <v>#N/A</v>
      </c>
      <c r="Y261" s="10">
        <v>62</v>
      </c>
    </row>
    <row r="262" spans="16:25">
      <c r="P262" s="1" t="str">
        <f t="shared" si="9"/>
        <v/>
      </c>
      <c r="Q262" s="1" t="s">
        <v>267</v>
      </c>
      <c r="R262" s="1" t="s">
        <v>26</v>
      </c>
      <c r="S262" s="1" t="s">
        <v>27</v>
      </c>
      <c r="T262" s="1" t="s">
        <v>28</v>
      </c>
      <c r="U262" s="1" t="s">
        <v>268</v>
      </c>
      <c r="W262" s="1" t="str">
        <f>IF($N$11="ENTER INITIALS","",IF(V262="","INVALID",IF(V262&lt;33,"VALID","INVALID")))</f>
        <v/>
      </c>
      <c r="X262" s="5" t="e" cm="1">
        <f t="array" ref="X262">_xlfn.IFS(W262="VALID",1,W262="INVALID",0,W262="NO AMP",0)</f>
        <v>#N/A</v>
      </c>
      <c r="Y262" s="10">
        <v>63</v>
      </c>
    </row>
    <row r="263" spans="16:25">
      <c r="P263" s="1" t="str">
        <f t="shared" si="9"/>
        <v/>
      </c>
      <c r="Q263" s="1" t="s">
        <v>267</v>
      </c>
      <c r="R263" s="1" t="s">
        <v>33</v>
      </c>
      <c r="S263" s="1" t="s">
        <v>34</v>
      </c>
      <c r="T263" s="1" t="s">
        <v>28</v>
      </c>
      <c r="U263" s="1" t="s">
        <v>268</v>
      </c>
      <c r="W263" s="1" t="str">
        <f>IF($N$11="ENTER INITIALS","",IF(V263="","NO",IF(V263&lt;33,"YES","NO")))</f>
        <v/>
      </c>
      <c r="X263" s="5" t="e" cm="1">
        <f t="array" ref="X263">_xlfn.IFS(W263="YES",1,W263="NO",0,W263="NO AMP",0)</f>
        <v>#N/A</v>
      </c>
      <c r="Y263" s="10">
        <v>63</v>
      </c>
    </row>
    <row r="264" spans="16:25">
      <c r="P264" s="1" t="str">
        <f t="shared" si="9"/>
        <v/>
      </c>
      <c r="Q264" s="1" t="s">
        <v>269</v>
      </c>
      <c r="R264" s="1" t="s">
        <v>26</v>
      </c>
      <c r="S264" s="1" t="s">
        <v>27</v>
      </c>
      <c r="T264" s="1" t="s">
        <v>28</v>
      </c>
      <c r="U264" s="1" t="s">
        <v>268</v>
      </c>
      <c r="W264" s="1" t="str">
        <f>IF($N$11="ENTER INITIALS","",IF(V264="","INVALID",IF(V264&lt;33,"VALID","INVALID")))</f>
        <v/>
      </c>
      <c r="X264" s="5" t="e" cm="1">
        <f t="array" ref="X264">_xlfn.IFS(W264="VALID",1,W264="INVALID",0,W264="NO AMP",0)</f>
        <v>#N/A</v>
      </c>
      <c r="Y264" s="10">
        <v>63</v>
      </c>
    </row>
    <row r="265" spans="16:25">
      <c r="P265" s="1" t="str">
        <f t="shared" si="9"/>
        <v/>
      </c>
      <c r="Q265" s="1" t="s">
        <v>269</v>
      </c>
      <c r="R265" s="1" t="s">
        <v>33</v>
      </c>
      <c r="S265" s="1" t="s">
        <v>34</v>
      </c>
      <c r="T265" s="1" t="s">
        <v>28</v>
      </c>
      <c r="U265" s="1" t="s">
        <v>268</v>
      </c>
      <c r="W265" s="1" t="str">
        <f>IF($N$11="ENTER INITIALS","",IF(V265="","NO",IF(V265&lt;33,"YES","NO")))</f>
        <v/>
      </c>
      <c r="X265" s="5" t="e" cm="1">
        <f t="array" ref="X265">_xlfn.IFS(W265="YES",1,W265="NO",0,W265="NO AMP",0)</f>
        <v>#N/A</v>
      </c>
      <c r="Y265" s="10">
        <v>63</v>
      </c>
    </row>
    <row r="266" spans="16:25">
      <c r="P266" s="1" t="str">
        <f t="shared" si="9"/>
        <v/>
      </c>
      <c r="Q266" s="1" t="s">
        <v>270</v>
      </c>
      <c r="R266" s="1" t="s">
        <v>26</v>
      </c>
      <c r="S266" s="1" t="s">
        <v>27</v>
      </c>
      <c r="T266" s="1" t="s">
        <v>28</v>
      </c>
      <c r="U266" s="1" t="s">
        <v>271</v>
      </c>
      <c r="W266" s="1" t="str">
        <f>IF($N$11="ENTER INITIALS","",IF(V266="","INVALID",IF(V266&lt;33,"VALID","INVALID")))</f>
        <v/>
      </c>
      <c r="X266" s="5" t="e" cm="1">
        <f t="array" ref="X266">_xlfn.IFS(W266="VALID",1,W266="INVALID",0,W266="NO AMP",0)</f>
        <v>#N/A</v>
      </c>
      <c r="Y266" s="10">
        <v>64</v>
      </c>
    </row>
    <row r="267" spans="16:25">
      <c r="P267" s="1" t="str">
        <f t="shared" si="9"/>
        <v/>
      </c>
      <c r="Q267" s="1" t="s">
        <v>270</v>
      </c>
      <c r="R267" s="1" t="s">
        <v>33</v>
      </c>
      <c r="S267" s="1" t="s">
        <v>34</v>
      </c>
      <c r="T267" s="1" t="s">
        <v>28</v>
      </c>
      <c r="U267" s="1" t="s">
        <v>271</v>
      </c>
      <c r="W267" s="1" t="str">
        <f>IF($N$11="ENTER INITIALS","",IF(V267="","NO",IF(V267&lt;33,"YES","NO")))</f>
        <v/>
      </c>
      <c r="X267" s="5" t="e" cm="1">
        <f t="array" ref="X267">_xlfn.IFS(W267="YES",1,W267="NO",0,W267="NO AMP",0)</f>
        <v>#N/A</v>
      </c>
      <c r="Y267" s="10">
        <v>64</v>
      </c>
    </row>
    <row r="268" spans="16:25">
      <c r="P268" s="1" t="str">
        <f t="shared" si="9"/>
        <v/>
      </c>
      <c r="Q268" s="1" t="s">
        <v>272</v>
      </c>
      <c r="R268" s="1" t="s">
        <v>26</v>
      </c>
      <c r="S268" s="1" t="s">
        <v>27</v>
      </c>
      <c r="T268" s="1" t="s">
        <v>28</v>
      </c>
      <c r="U268" s="1" t="s">
        <v>271</v>
      </c>
      <c r="W268" s="1" t="str">
        <f>IF($N$11="ENTER INITIALS","",IF(V268="","INVALID",IF(V268&lt;33,"VALID","INVALID")))</f>
        <v/>
      </c>
      <c r="X268" s="5" t="e" cm="1">
        <f t="array" ref="X268">_xlfn.IFS(W268="VALID",1,W268="INVALID",0,W268="NO AMP",0)</f>
        <v>#N/A</v>
      </c>
      <c r="Y268" s="10">
        <v>64</v>
      </c>
    </row>
    <row r="269" spans="16:25">
      <c r="P269" s="1" t="str">
        <f t="shared" si="9"/>
        <v/>
      </c>
      <c r="Q269" s="1" t="s">
        <v>272</v>
      </c>
      <c r="R269" s="1" t="s">
        <v>33</v>
      </c>
      <c r="S269" s="1" t="s">
        <v>34</v>
      </c>
      <c r="T269" s="1" t="s">
        <v>28</v>
      </c>
      <c r="U269" s="1" t="s">
        <v>271</v>
      </c>
      <c r="W269" s="1" t="str">
        <f>IF($N$11="ENTER INITIALS","",IF(V269="","NO",IF(V269&lt;33,"YES","NO")))</f>
        <v/>
      </c>
      <c r="X269" s="5" t="e" cm="1">
        <f t="array" ref="X269">_xlfn.IFS(W269="YES",1,W269="NO",0,W269="NO AMP",0)</f>
        <v>#N/A</v>
      </c>
      <c r="Y269" s="10">
        <v>64</v>
      </c>
    </row>
    <row r="270" spans="16:25">
      <c r="P270" s="1" t="str">
        <f t="shared" si="9"/>
        <v/>
      </c>
      <c r="Q270" s="1" t="s">
        <v>273</v>
      </c>
      <c r="R270" s="1" t="s">
        <v>26</v>
      </c>
      <c r="S270" s="1" t="s">
        <v>27</v>
      </c>
      <c r="T270" s="1" t="s">
        <v>28</v>
      </c>
      <c r="U270" s="1" t="s">
        <v>274</v>
      </c>
      <c r="W270" s="1" t="str">
        <f>IF($N$11="ENTER INITIALS","",IF(V270="","INVALID",IF(V270&lt;33,"VALID","INVALID")))</f>
        <v/>
      </c>
      <c r="X270" s="5" t="e" cm="1">
        <f t="array" ref="X270">_xlfn.IFS(W270="VALID",1,W270="INVALID",0,W270="NO AMP",0)</f>
        <v>#N/A</v>
      </c>
      <c r="Y270" s="10">
        <v>65</v>
      </c>
    </row>
    <row r="271" spans="16:25">
      <c r="P271" s="1" t="str">
        <f t="shared" ref="P271:P334" si="10">IF(VLOOKUP(Y271,$B$2:$D$190,3,FALSE)="","",VLOOKUP(Y271,$B$2:$D$190,3,FALSE))</f>
        <v/>
      </c>
      <c r="Q271" s="1" t="s">
        <v>273</v>
      </c>
      <c r="R271" s="1" t="s">
        <v>33</v>
      </c>
      <c r="S271" s="1" t="s">
        <v>34</v>
      </c>
      <c r="T271" s="1" t="s">
        <v>28</v>
      </c>
      <c r="U271" s="1" t="s">
        <v>274</v>
      </c>
      <c r="W271" s="1" t="str">
        <f>IF($N$11="ENTER INITIALS","",IF(V271="","NO",IF(V271&lt;33,"YES","NO")))</f>
        <v/>
      </c>
      <c r="X271" s="5" t="e" cm="1">
        <f t="array" ref="X271">_xlfn.IFS(W271="YES",1,W271="NO",0,W271="NO AMP",0)</f>
        <v>#N/A</v>
      </c>
      <c r="Y271" s="10">
        <v>65</v>
      </c>
    </row>
    <row r="272" spans="16:25">
      <c r="P272" s="1" t="str">
        <f t="shared" si="10"/>
        <v/>
      </c>
      <c r="Q272" s="1" t="s">
        <v>275</v>
      </c>
      <c r="R272" s="1" t="s">
        <v>26</v>
      </c>
      <c r="S272" s="1" t="s">
        <v>27</v>
      </c>
      <c r="T272" s="1" t="s">
        <v>28</v>
      </c>
      <c r="U272" s="1" t="s">
        <v>274</v>
      </c>
      <c r="W272" s="1" t="str">
        <f>IF($N$11="ENTER INITIALS","",IF(V272="","INVALID",IF(V272&lt;33,"VALID","INVALID")))</f>
        <v/>
      </c>
      <c r="X272" s="5" t="e" cm="1">
        <f t="array" ref="X272">_xlfn.IFS(W272="VALID",1,W272="INVALID",0,W272="NO AMP",0)</f>
        <v>#N/A</v>
      </c>
      <c r="Y272" s="10">
        <v>65</v>
      </c>
    </row>
    <row r="273" spans="16:25">
      <c r="P273" s="1" t="str">
        <f t="shared" si="10"/>
        <v/>
      </c>
      <c r="Q273" s="1" t="s">
        <v>275</v>
      </c>
      <c r="R273" s="1" t="s">
        <v>33</v>
      </c>
      <c r="S273" s="1" t="s">
        <v>34</v>
      </c>
      <c r="T273" s="1" t="s">
        <v>28</v>
      </c>
      <c r="U273" s="1" t="s">
        <v>274</v>
      </c>
      <c r="W273" s="1" t="str">
        <f>IF($N$11="ENTER INITIALS","",IF(V273="","NO",IF(V273&lt;33,"YES","NO")))</f>
        <v/>
      </c>
      <c r="X273" s="5" t="e" cm="1">
        <f t="array" ref="X273">_xlfn.IFS(W273="YES",1,W273="NO",0,W273="NO AMP",0)</f>
        <v>#N/A</v>
      </c>
      <c r="Y273" s="10">
        <v>65</v>
      </c>
    </row>
    <row r="274" spans="16:25">
      <c r="P274" s="1" t="str">
        <f t="shared" si="10"/>
        <v/>
      </c>
      <c r="Q274" s="1" t="s">
        <v>276</v>
      </c>
      <c r="R274" s="1" t="s">
        <v>26</v>
      </c>
      <c r="S274" s="1" t="s">
        <v>27</v>
      </c>
      <c r="T274" s="1" t="s">
        <v>28</v>
      </c>
      <c r="U274" s="1" t="s">
        <v>277</v>
      </c>
      <c r="W274" s="1" t="str">
        <f>IF($N$11="ENTER INITIALS","",IF(V274="","INVALID",IF(V274&lt;33,"VALID","INVALID")))</f>
        <v/>
      </c>
      <c r="X274" s="5" t="e" cm="1">
        <f t="array" ref="X274">_xlfn.IFS(W274="VALID",1,W274="INVALID",0,W274="NO AMP",0)</f>
        <v>#N/A</v>
      </c>
      <c r="Y274" s="10">
        <v>66</v>
      </c>
    </row>
    <row r="275" spans="16:25">
      <c r="P275" s="1" t="str">
        <f t="shared" si="10"/>
        <v/>
      </c>
      <c r="Q275" s="1" t="s">
        <v>276</v>
      </c>
      <c r="R275" s="1" t="s">
        <v>33</v>
      </c>
      <c r="S275" s="1" t="s">
        <v>34</v>
      </c>
      <c r="T275" s="1" t="s">
        <v>28</v>
      </c>
      <c r="U275" s="1" t="s">
        <v>277</v>
      </c>
      <c r="W275" s="1" t="str">
        <f>IF($N$11="ENTER INITIALS","",IF(V275="","NO",IF(V275&lt;33,"YES","NO")))</f>
        <v/>
      </c>
      <c r="X275" s="5" t="e" cm="1">
        <f t="array" ref="X275">_xlfn.IFS(W275="YES",1,W275="NO",0,W275="NO AMP",0)</f>
        <v>#N/A</v>
      </c>
      <c r="Y275" s="10">
        <v>66</v>
      </c>
    </row>
    <row r="276" spans="16:25">
      <c r="P276" s="1" t="str">
        <f t="shared" si="10"/>
        <v/>
      </c>
      <c r="Q276" s="1" t="s">
        <v>278</v>
      </c>
      <c r="R276" s="1" t="s">
        <v>26</v>
      </c>
      <c r="S276" s="1" t="s">
        <v>27</v>
      </c>
      <c r="T276" s="1" t="s">
        <v>28</v>
      </c>
      <c r="U276" s="1" t="s">
        <v>277</v>
      </c>
      <c r="W276" s="1" t="str">
        <f>IF($N$11="ENTER INITIALS","",IF(V276="","INVALID",IF(V276&lt;33,"VALID","INVALID")))</f>
        <v/>
      </c>
      <c r="X276" s="5" t="e" cm="1">
        <f t="array" ref="X276">_xlfn.IFS(W276="VALID",1,W276="INVALID",0,W276="NO AMP",0)</f>
        <v>#N/A</v>
      </c>
      <c r="Y276" s="10">
        <v>66</v>
      </c>
    </row>
    <row r="277" spans="16:25">
      <c r="P277" s="1" t="str">
        <f t="shared" si="10"/>
        <v/>
      </c>
      <c r="Q277" s="1" t="s">
        <v>278</v>
      </c>
      <c r="R277" s="1" t="s">
        <v>33</v>
      </c>
      <c r="S277" s="1" t="s">
        <v>34</v>
      </c>
      <c r="T277" s="1" t="s">
        <v>28</v>
      </c>
      <c r="U277" s="1" t="s">
        <v>277</v>
      </c>
      <c r="W277" s="1" t="str">
        <f>IF($N$11="ENTER INITIALS","",IF(V277="","NO",IF(V277&lt;33,"YES","NO")))</f>
        <v/>
      </c>
      <c r="X277" s="5" t="e" cm="1">
        <f t="array" ref="X277">_xlfn.IFS(W277="YES",1,W277="NO",0,W277="NO AMP",0)</f>
        <v>#N/A</v>
      </c>
      <c r="Y277" s="10">
        <v>66</v>
      </c>
    </row>
    <row r="278" spans="16:25">
      <c r="P278" s="1" t="str">
        <f t="shared" si="10"/>
        <v/>
      </c>
      <c r="Q278" s="1" t="s">
        <v>279</v>
      </c>
      <c r="R278" s="1" t="s">
        <v>26</v>
      </c>
      <c r="S278" s="1" t="s">
        <v>27</v>
      </c>
      <c r="T278" s="1" t="s">
        <v>28</v>
      </c>
      <c r="U278" s="1" t="s">
        <v>280</v>
      </c>
      <c r="W278" s="1" t="str">
        <f>IF($N$11="ENTER INITIALS","",IF(V278="","INVALID",IF(V278&lt;33,"VALID","INVALID")))</f>
        <v/>
      </c>
      <c r="X278" s="5" t="e" cm="1">
        <f t="array" ref="X278">_xlfn.IFS(W278="VALID",1,W278="INVALID",0,W278="NO AMP",0)</f>
        <v>#N/A</v>
      </c>
      <c r="Y278" s="10">
        <v>67</v>
      </c>
    </row>
    <row r="279" spans="16:25">
      <c r="P279" s="1" t="str">
        <f t="shared" si="10"/>
        <v/>
      </c>
      <c r="Q279" s="1" t="s">
        <v>279</v>
      </c>
      <c r="R279" s="1" t="s">
        <v>33</v>
      </c>
      <c r="S279" s="1" t="s">
        <v>34</v>
      </c>
      <c r="T279" s="1" t="s">
        <v>28</v>
      </c>
      <c r="U279" s="1" t="s">
        <v>280</v>
      </c>
      <c r="W279" s="1" t="str">
        <f>IF($N$11="ENTER INITIALS","",IF(V279="","NO",IF(V279&lt;33,"YES","NO")))</f>
        <v/>
      </c>
      <c r="X279" s="5" t="e" cm="1">
        <f t="array" ref="X279">_xlfn.IFS(W279="YES",1,W279="NO",0,W279="NO AMP",0)</f>
        <v>#N/A</v>
      </c>
      <c r="Y279" s="10">
        <v>67</v>
      </c>
    </row>
    <row r="280" spans="16:25">
      <c r="P280" s="1" t="str">
        <f t="shared" si="10"/>
        <v/>
      </c>
      <c r="Q280" s="1" t="s">
        <v>281</v>
      </c>
      <c r="R280" s="1" t="s">
        <v>26</v>
      </c>
      <c r="S280" s="1" t="s">
        <v>27</v>
      </c>
      <c r="T280" s="1" t="s">
        <v>28</v>
      </c>
      <c r="U280" s="1" t="s">
        <v>280</v>
      </c>
      <c r="W280" s="1" t="str">
        <f>IF($N$11="ENTER INITIALS","",IF(V280="","INVALID",IF(V280&lt;33,"VALID","INVALID")))</f>
        <v/>
      </c>
      <c r="X280" s="5" t="e" cm="1">
        <f t="array" ref="X280">_xlfn.IFS(W280="VALID",1,W280="INVALID",0,W280="NO AMP",0)</f>
        <v>#N/A</v>
      </c>
      <c r="Y280" s="10">
        <v>67</v>
      </c>
    </row>
    <row r="281" spans="16:25">
      <c r="P281" s="1" t="str">
        <f t="shared" si="10"/>
        <v/>
      </c>
      <c r="Q281" s="1" t="s">
        <v>281</v>
      </c>
      <c r="R281" s="1" t="s">
        <v>33</v>
      </c>
      <c r="S281" s="1" t="s">
        <v>34</v>
      </c>
      <c r="T281" s="1" t="s">
        <v>28</v>
      </c>
      <c r="U281" s="1" t="s">
        <v>280</v>
      </c>
      <c r="W281" s="1" t="str">
        <f>IF($N$11="ENTER INITIALS","",IF(V281="","NO",IF(V281&lt;33,"YES","NO")))</f>
        <v/>
      </c>
      <c r="X281" s="5" t="e" cm="1">
        <f t="array" ref="X281">_xlfn.IFS(W281="YES",1,W281="NO",0,W281="NO AMP",0)</f>
        <v>#N/A</v>
      </c>
      <c r="Y281" s="10">
        <v>67</v>
      </c>
    </row>
    <row r="282" spans="16:25">
      <c r="P282" s="1" t="str">
        <f t="shared" si="10"/>
        <v/>
      </c>
      <c r="Q282" s="1" t="s">
        <v>282</v>
      </c>
      <c r="R282" s="1" t="s">
        <v>26</v>
      </c>
      <c r="S282" s="1" t="s">
        <v>27</v>
      </c>
      <c r="T282" s="1" t="s">
        <v>28</v>
      </c>
      <c r="U282" s="1" t="s">
        <v>283</v>
      </c>
      <c r="W282" s="1" t="str">
        <f>IF($N$11="ENTER INITIALS","",IF(V282="","INVALID",IF(V282&lt;33,"VALID","INVALID")))</f>
        <v/>
      </c>
      <c r="X282" s="5" t="e" cm="1">
        <f t="array" ref="X282">_xlfn.IFS(W282="VALID",1,W282="INVALID",0,W282="NO AMP",0)</f>
        <v>#N/A</v>
      </c>
      <c r="Y282" s="10">
        <v>68</v>
      </c>
    </row>
    <row r="283" spans="16:25">
      <c r="P283" s="1" t="str">
        <f t="shared" si="10"/>
        <v/>
      </c>
      <c r="Q283" s="1" t="s">
        <v>282</v>
      </c>
      <c r="R283" s="1" t="s">
        <v>33</v>
      </c>
      <c r="S283" s="1" t="s">
        <v>34</v>
      </c>
      <c r="T283" s="1" t="s">
        <v>28</v>
      </c>
      <c r="U283" s="1" t="s">
        <v>283</v>
      </c>
      <c r="W283" s="1" t="str">
        <f>IF($N$11="ENTER INITIALS","",IF(V283="","NO",IF(V283&lt;33,"YES","NO")))</f>
        <v/>
      </c>
      <c r="X283" s="5" t="e" cm="1">
        <f t="array" ref="X283">_xlfn.IFS(W283="YES",1,W283="NO",0,W283="NO AMP",0)</f>
        <v>#N/A</v>
      </c>
      <c r="Y283" s="10">
        <v>68</v>
      </c>
    </row>
    <row r="284" spans="16:25">
      <c r="P284" s="1" t="str">
        <f t="shared" si="10"/>
        <v/>
      </c>
      <c r="Q284" s="1" t="s">
        <v>284</v>
      </c>
      <c r="R284" s="1" t="s">
        <v>26</v>
      </c>
      <c r="S284" s="1" t="s">
        <v>27</v>
      </c>
      <c r="T284" s="1" t="s">
        <v>28</v>
      </c>
      <c r="U284" s="1" t="s">
        <v>283</v>
      </c>
      <c r="W284" s="1" t="str">
        <f>IF($N$11="ENTER INITIALS","",IF(V284="","INVALID",IF(V284&lt;33,"VALID","INVALID")))</f>
        <v/>
      </c>
      <c r="X284" s="5" t="e" cm="1">
        <f t="array" ref="X284">_xlfn.IFS(W284="VALID",1,W284="INVALID",0,W284="NO AMP",0)</f>
        <v>#N/A</v>
      </c>
      <c r="Y284" s="10">
        <v>68</v>
      </c>
    </row>
    <row r="285" spans="16:25">
      <c r="P285" s="1" t="str">
        <f t="shared" si="10"/>
        <v/>
      </c>
      <c r="Q285" s="1" t="s">
        <v>284</v>
      </c>
      <c r="R285" s="1" t="s">
        <v>33</v>
      </c>
      <c r="S285" s="1" t="s">
        <v>34</v>
      </c>
      <c r="T285" s="1" t="s">
        <v>28</v>
      </c>
      <c r="U285" s="1" t="s">
        <v>283</v>
      </c>
      <c r="W285" s="1" t="str">
        <f>IF($N$11="ENTER INITIALS","",IF(V285="","NO",IF(V285&lt;33,"YES","NO")))</f>
        <v/>
      </c>
      <c r="X285" s="5" t="e" cm="1">
        <f t="array" ref="X285">_xlfn.IFS(W285="YES",1,W285="NO",0,W285="NO AMP",0)</f>
        <v>#N/A</v>
      </c>
      <c r="Y285" s="10">
        <v>68</v>
      </c>
    </row>
    <row r="286" spans="16:25">
      <c r="P286" s="1" t="str">
        <f t="shared" si="10"/>
        <v/>
      </c>
      <c r="Q286" s="1" t="s">
        <v>285</v>
      </c>
      <c r="R286" s="1" t="s">
        <v>26</v>
      </c>
      <c r="S286" s="1" t="s">
        <v>27</v>
      </c>
      <c r="T286" s="1" t="s">
        <v>28</v>
      </c>
      <c r="U286" s="1" t="s">
        <v>286</v>
      </c>
      <c r="W286" s="1" t="str">
        <f>IF($N$11="ENTER INITIALS","",IF(V286="","INVALID",IF(V286&lt;33,"VALID","INVALID")))</f>
        <v/>
      </c>
      <c r="X286" s="5" t="e" cm="1">
        <f t="array" ref="X286">_xlfn.IFS(W286="VALID",1,W286="INVALID",0,W286="NO AMP",0)</f>
        <v>#N/A</v>
      </c>
      <c r="Y286" s="10">
        <v>69</v>
      </c>
    </row>
    <row r="287" spans="16:25">
      <c r="P287" s="1" t="str">
        <f t="shared" si="10"/>
        <v/>
      </c>
      <c r="Q287" s="1" t="s">
        <v>285</v>
      </c>
      <c r="R287" s="1" t="s">
        <v>33</v>
      </c>
      <c r="S287" s="1" t="s">
        <v>34</v>
      </c>
      <c r="T287" s="1" t="s">
        <v>28</v>
      </c>
      <c r="U287" s="1" t="s">
        <v>286</v>
      </c>
      <c r="W287" s="1" t="str">
        <f>IF($N$11="ENTER INITIALS","",IF(V287="","NO",IF(V287&lt;33,"YES","NO")))</f>
        <v/>
      </c>
      <c r="X287" s="5" t="e" cm="1">
        <f t="array" ref="X287">_xlfn.IFS(W287="YES",1,W287="NO",0,W287="NO AMP",0)</f>
        <v>#N/A</v>
      </c>
      <c r="Y287" s="10">
        <v>69</v>
      </c>
    </row>
    <row r="288" spans="16:25">
      <c r="P288" s="1" t="str">
        <f t="shared" si="10"/>
        <v/>
      </c>
      <c r="Q288" s="1" t="s">
        <v>287</v>
      </c>
      <c r="R288" s="1" t="s">
        <v>26</v>
      </c>
      <c r="S288" s="1" t="s">
        <v>27</v>
      </c>
      <c r="T288" s="1" t="s">
        <v>28</v>
      </c>
      <c r="U288" s="1" t="s">
        <v>286</v>
      </c>
      <c r="W288" s="1" t="str">
        <f>IF($N$11="ENTER INITIALS","",IF(V288="","INVALID",IF(V288&lt;33,"VALID","INVALID")))</f>
        <v/>
      </c>
      <c r="X288" s="5" t="e" cm="1">
        <f t="array" ref="X288">_xlfn.IFS(W288="VALID",1,W288="INVALID",0,W288="NO AMP",0)</f>
        <v>#N/A</v>
      </c>
      <c r="Y288" s="10">
        <v>69</v>
      </c>
    </row>
    <row r="289" spans="16:25">
      <c r="P289" s="1" t="str">
        <f t="shared" si="10"/>
        <v/>
      </c>
      <c r="Q289" s="1" t="s">
        <v>287</v>
      </c>
      <c r="R289" s="1" t="s">
        <v>33</v>
      </c>
      <c r="S289" s="1" t="s">
        <v>34</v>
      </c>
      <c r="T289" s="1" t="s">
        <v>28</v>
      </c>
      <c r="U289" s="1" t="s">
        <v>286</v>
      </c>
      <c r="W289" s="1" t="str">
        <f>IF($N$11="ENTER INITIALS","",IF(V289="","NO",IF(V289&lt;33,"YES","NO")))</f>
        <v/>
      </c>
      <c r="X289" s="5" t="e" cm="1">
        <f t="array" ref="X289">_xlfn.IFS(W289="YES",1,W289="NO",0,W289="NO AMP",0)</f>
        <v>#N/A</v>
      </c>
      <c r="Y289" s="10">
        <v>69</v>
      </c>
    </row>
    <row r="290" spans="16:25">
      <c r="P290" s="1" t="str">
        <f t="shared" si="10"/>
        <v/>
      </c>
      <c r="Q290" s="1" t="s">
        <v>288</v>
      </c>
      <c r="R290" s="1" t="s">
        <v>26</v>
      </c>
      <c r="S290" s="1" t="s">
        <v>27</v>
      </c>
      <c r="T290" s="1" t="s">
        <v>28</v>
      </c>
      <c r="U290" s="1" t="s">
        <v>289</v>
      </c>
      <c r="W290" s="1" t="str">
        <f>IF($N$11="ENTER INITIALS","",IF(V290="","INVALID",IF(V290&lt;33,"VALID","INVALID")))</f>
        <v/>
      </c>
      <c r="X290" s="5" t="e" cm="1">
        <f t="array" ref="X290">_xlfn.IFS(W290="VALID",1,W290="INVALID",0,W290="NO AMP",0)</f>
        <v>#N/A</v>
      </c>
      <c r="Y290" s="10">
        <v>70</v>
      </c>
    </row>
    <row r="291" spans="16:25">
      <c r="P291" s="1" t="str">
        <f t="shared" si="10"/>
        <v/>
      </c>
      <c r="Q291" s="1" t="s">
        <v>288</v>
      </c>
      <c r="R291" s="1" t="s">
        <v>33</v>
      </c>
      <c r="S291" s="1" t="s">
        <v>34</v>
      </c>
      <c r="T291" s="1" t="s">
        <v>28</v>
      </c>
      <c r="U291" s="1" t="s">
        <v>289</v>
      </c>
      <c r="W291" s="1" t="str">
        <f>IF($N$11="ENTER INITIALS","",IF(V291="","NO",IF(V291&lt;33,"YES","NO")))</f>
        <v/>
      </c>
      <c r="X291" s="5" t="e" cm="1">
        <f t="array" ref="X291">_xlfn.IFS(W291="YES",1,W291="NO",0,W291="NO AMP",0)</f>
        <v>#N/A</v>
      </c>
      <c r="Y291" s="10">
        <v>70</v>
      </c>
    </row>
    <row r="292" spans="16:25">
      <c r="P292" s="1" t="str">
        <f t="shared" si="10"/>
        <v/>
      </c>
      <c r="Q292" s="1" t="s">
        <v>290</v>
      </c>
      <c r="R292" s="1" t="s">
        <v>26</v>
      </c>
      <c r="S292" s="1" t="s">
        <v>27</v>
      </c>
      <c r="T292" s="1" t="s">
        <v>28</v>
      </c>
      <c r="U292" s="1" t="s">
        <v>289</v>
      </c>
      <c r="W292" s="1" t="str">
        <f>IF($N$11="ENTER INITIALS","",IF(V292="","INVALID",IF(V292&lt;33,"VALID","INVALID")))</f>
        <v/>
      </c>
      <c r="X292" s="5" t="e" cm="1">
        <f t="array" ref="X292">_xlfn.IFS(W292="VALID",1,W292="INVALID",0,W292="NO AMP",0)</f>
        <v>#N/A</v>
      </c>
      <c r="Y292" s="10">
        <v>70</v>
      </c>
    </row>
    <row r="293" spans="16:25">
      <c r="P293" s="1" t="str">
        <f t="shared" si="10"/>
        <v/>
      </c>
      <c r="Q293" s="1" t="s">
        <v>290</v>
      </c>
      <c r="R293" s="1" t="s">
        <v>33</v>
      </c>
      <c r="S293" s="1" t="s">
        <v>34</v>
      </c>
      <c r="T293" s="1" t="s">
        <v>28</v>
      </c>
      <c r="U293" s="1" t="s">
        <v>289</v>
      </c>
      <c r="W293" s="1" t="str">
        <f>IF($N$11="ENTER INITIALS","",IF(V293="","NO",IF(V293&lt;33,"YES","NO")))</f>
        <v/>
      </c>
      <c r="X293" s="5" t="e" cm="1">
        <f t="array" ref="X293">_xlfn.IFS(W293="YES",1,W293="NO",0,W293="NO AMP",0)</f>
        <v>#N/A</v>
      </c>
      <c r="Y293" s="10">
        <v>70</v>
      </c>
    </row>
    <row r="294" spans="16:25">
      <c r="P294" s="1" t="str">
        <f t="shared" si="10"/>
        <v/>
      </c>
      <c r="Q294" s="1" t="s">
        <v>291</v>
      </c>
      <c r="R294" s="1" t="s">
        <v>26</v>
      </c>
      <c r="S294" s="1" t="s">
        <v>27</v>
      </c>
      <c r="T294" s="1" t="s">
        <v>28</v>
      </c>
      <c r="U294" s="1" t="s">
        <v>292</v>
      </c>
      <c r="W294" s="1" t="str">
        <f>IF($N$11="ENTER INITIALS","",IF(V294="","INVALID",IF(V294&lt;33,"VALID","INVALID")))</f>
        <v/>
      </c>
      <c r="X294" s="5" t="e" cm="1">
        <f t="array" ref="X294">_xlfn.IFS(W294="VALID",1,W294="INVALID",0,W294="NO AMP",0)</f>
        <v>#N/A</v>
      </c>
      <c r="Y294" s="10">
        <v>71</v>
      </c>
    </row>
    <row r="295" spans="16:25">
      <c r="P295" s="1" t="str">
        <f t="shared" si="10"/>
        <v/>
      </c>
      <c r="Q295" s="1" t="s">
        <v>291</v>
      </c>
      <c r="R295" s="1" t="s">
        <v>33</v>
      </c>
      <c r="S295" s="1" t="s">
        <v>34</v>
      </c>
      <c r="T295" s="1" t="s">
        <v>28</v>
      </c>
      <c r="U295" s="1" t="s">
        <v>292</v>
      </c>
      <c r="W295" s="1" t="str">
        <f>IF($N$11="ENTER INITIALS","",IF(V295="","NO",IF(V295&lt;33,"YES","NO")))</f>
        <v/>
      </c>
      <c r="X295" s="5" t="e" cm="1">
        <f t="array" ref="X295">_xlfn.IFS(W295="YES",1,W295="NO",0,W295="NO AMP",0)</f>
        <v>#N/A</v>
      </c>
      <c r="Y295" s="10">
        <v>71</v>
      </c>
    </row>
    <row r="296" spans="16:25">
      <c r="P296" s="1" t="str">
        <f t="shared" si="10"/>
        <v/>
      </c>
      <c r="Q296" s="1" t="s">
        <v>293</v>
      </c>
      <c r="R296" s="1" t="s">
        <v>26</v>
      </c>
      <c r="S296" s="1" t="s">
        <v>27</v>
      </c>
      <c r="T296" s="1" t="s">
        <v>28</v>
      </c>
      <c r="U296" s="1" t="s">
        <v>292</v>
      </c>
      <c r="W296" s="1" t="str">
        <f>IF($N$11="ENTER INITIALS","",IF(V296="","INVALID",IF(V296&lt;33,"VALID","INVALID")))</f>
        <v/>
      </c>
      <c r="X296" s="5" t="e" cm="1">
        <f t="array" ref="X296">_xlfn.IFS(W296="VALID",1,W296="INVALID",0,W296="NO AMP",0)</f>
        <v>#N/A</v>
      </c>
      <c r="Y296" s="10">
        <v>71</v>
      </c>
    </row>
    <row r="297" spans="16:25">
      <c r="P297" s="1" t="str">
        <f t="shared" si="10"/>
        <v/>
      </c>
      <c r="Q297" s="1" t="s">
        <v>293</v>
      </c>
      <c r="R297" s="1" t="s">
        <v>33</v>
      </c>
      <c r="S297" s="1" t="s">
        <v>34</v>
      </c>
      <c r="T297" s="1" t="s">
        <v>28</v>
      </c>
      <c r="U297" s="1" t="s">
        <v>292</v>
      </c>
      <c r="W297" s="1" t="str">
        <f>IF($N$11="ENTER INITIALS","",IF(V297="","NO",IF(V297&lt;33,"YES","NO")))</f>
        <v/>
      </c>
      <c r="X297" s="5" t="e" cm="1">
        <f t="array" ref="X297">_xlfn.IFS(W297="YES",1,W297="NO",0,W297="NO AMP",0)</f>
        <v>#N/A</v>
      </c>
      <c r="Y297" s="10">
        <v>71</v>
      </c>
    </row>
    <row r="298" spans="16:25">
      <c r="P298" s="1" t="str">
        <f t="shared" si="10"/>
        <v/>
      </c>
      <c r="Q298" s="1" t="s">
        <v>294</v>
      </c>
      <c r="R298" s="1" t="s">
        <v>26</v>
      </c>
      <c r="S298" s="1" t="s">
        <v>27</v>
      </c>
      <c r="T298" s="1" t="s">
        <v>28</v>
      </c>
      <c r="U298" s="1" t="s">
        <v>295</v>
      </c>
      <c r="W298" s="1" t="str">
        <f>IF($N$11="ENTER INITIALS","",IF(V298="","INVALID",IF(V298&lt;33,"VALID","INVALID")))</f>
        <v/>
      </c>
      <c r="X298" s="5" t="e" cm="1">
        <f t="array" ref="X298">_xlfn.IFS(W298="VALID",1,W298="INVALID",0,W298="NO AMP",0)</f>
        <v>#N/A</v>
      </c>
      <c r="Y298" s="10">
        <v>72</v>
      </c>
    </row>
    <row r="299" spans="16:25">
      <c r="P299" s="1" t="str">
        <f t="shared" si="10"/>
        <v/>
      </c>
      <c r="Q299" s="1" t="s">
        <v>294</v>
      </c>
      <c r="R299" s="1" t="s">
        <v>33</v>
      </c>
      <c r="S299" s="1" t="s">
        <v>34</v>
      </c>
      <c r="T299" s="1" t="s">
        <v>28</v>
      </c>
      <c r="U299" s="1" t="s">
        <v>295</v>
      </c>
      <c r="W299" s="1" t="str">
        <f>IF($N$11="ENTER INITIALS","",IF(V299="","NO",IF(V299&lt;33,"YES","NO")))</f>
        <v/>
      </c>
      <c r="X299" s="5" t="e" cm="1">
        <f t="array" ref="X299">_xlfn.IFS(W299="YES",1,W299="NO",0,W299="NO AMP",0)</f>
        <v>#N/A</v>
      </c>
      <c r="Y299" s="10">
        <v>72</v>
      </c>
    </row>
    <row r="300" spans="16:25">
      <c r="P300" s="1" t="str">
        <f t="shared" si="10"/>
        <v/>
      </c>
      <c r="Q300" s="1" t="s">
        <v>296</v>
      </c>
      <c r="R300" s="1" t="s">
        <v>26</v>
      </c>
      <c r="S300" s="1" t="s">
        <v>27</v>
      </c>
      <c r="T300" s="1" t="s">
        <v>28</v>
      </c>
      <c r="U300" s="1" t="s">
        <v>295</v>
      </c>
      <c r="W300" s="1" t="str">
        <f>IF($N$11="ENTER INITIALS","",IF(V300="","INVALID",IF(V300&lt;33,"VALID","INVALID")))</f>
        <v/>
      </c>
      <c r="X300" s="5" t="e" cm="1">
        <f t="array" ref="X300">_xlfn.IFS(W300="VALID",1,W300="INVALID",0,W300="NO AMP",0)</f>
        <v>#N/A</v>
      </c>
      <c r="Y300" s="10">
        <v>72</v>
      </c>
    </row>
    <row r="301" spans="16:25">
      <c r="P301" s="1" t="str">
        <f t="shared" si="10"/>
        <v/>
      </c>
      <c r="Q301" s="1" t="s">
        <v>296</v>
      </c>
      <c r="R301" s="1" t="s">
        <v>33</v>
      </c>
      <c r="S301" s="1" t="s">
        <v>34</v>
      </c>
      <c r="T301" s="1" t="s">
        <v>28</v>
      </c>
      <c r="U301" s="1" t="s">
        <v>295</v>
      </c>
      <c r="W301" s="1" t="str">
        <f>IF($N$11="ENTER INITIALS","",IF(V301="","NO",IF(V301&lt;33,"YES","NO")))</f>
        <v/>
      </c>
      <c r="X301" s="5" t="e" cm="1">
        <f t="array" ref="X301">_xlfn.IFS(W301="YES",1,W301="NO",0,W301="NO AMP",0)</f>
        <v>#N/A</v>
      </c>
      <c r="Y301" s="10">
        <v>72</v>
      </c>
    </row>
    <row r="302" spans="16:25">
      <c r="P302" s="1" t="str">
        <f t="shared" si="10"/>
        <v/>
      </c>
      <c r="Q302" s="1" t="s">
        <v>297</v>
      </c>
      <c r="R302" s="1" t="s">
        <v>26</v>
      </c>
      <c r="S302" s="1" t="s">
        <v>27</v>
      </c>
      <c r="T302" s="1" t="s">
        <v>28</v>
      </c>
      <c r="U302" s="1" t="s">
        <v>298</v>
      </c>
      <c r="W302" s="1" t="str">
        <f>IF($N$11="ENTER INITIALS","",IF(V302="","INVALID",IF(V302&lt;33,"VALID","INVALID")))</f>
        <v/>
      </c>
      <c r="X302" s="5" t="e" cm="1">
        <f t="array" ref="X302">_xlfn.IFS(W302="VALID",1,W302="INVALID",0,W302="NO AMP",0)</f>
        <v>#N/A</v>
      </c>
      <c r="Y302" s="10">
        <v>73</v>
      </c>
    </row>
    <row r="303" spans="16:25">
      <c r="P303" s="1" t="str">
        <f t="shared" si="10"/>
        <v/>
      </c>
      <c r="Q303" s="1" t="s">
        <v>297</v>
      </c>
      <c r="R303" s="1" t="s">
        <v>33</v>
      </c>
      <c r="S303" s="1" t="s">
        <v>34</v>
      </c>
      <c r="T303" s="1" t="s">
        <v>28</v>
      </c>
      <c r="U303" s="1" t="s">
        <v>298</v>
      </c>
      <c r="W303" s="1" t="str">
        <f>IF($N$11="ENTER INITIALS","",IF(V303="","NO",IF(V303&lt;33,"YES","NO")))</f>
        <v/>
      </c>
      <c r="X303" s="5" t="e" cm="1">
        <f t="array" ref="X303">_xlfn.IFS(W303="YES",1,W303="NO",0,W303="NO AMP",0)</f>
        <v>#N/A</v>
      </c>
      <c r="Y303" s="10">
        <v>73</v>
      </c>
    </row>
    <row r="304" spans="16:25">
      <c r="P304" s="1" t="str">
        <f t="shared" si="10"/>
        <v/>
      </c>
      <c r="Q304" s="1" t="s">
        <v>299</v>
      </c>
      <c r="R304" s="1" t="s">
        <v>26</v>
      </c>
      <c r="S304" s="1" t="s">
        <v>27</v>
      </c>
      <c r="T304" s="1" t="s">
        <v>28</v>
      </c>
      <c r="U304" s="1" t="s">
        <v>298</v>
      </c>
      <c r="W304" s="1" t="str">
        <f>IF($N$11="ENTER INITIALS","",IF(V304="","INVALID",IF(V304&lt;33,"VALID","INVALID")))</f>
        <v/>
      </c>
      <c r="X304" s="5" t="e" cm="1">
        <f t="array" ref="X304">_xlfn.IFS(W304="VALID",1,W304="INVALID",0,W304="NO AMP",0)</f>
        <v>#N/A</v>
      </c>
      <c r="Y304" s="10">
        <v>73</v>
      </c>
    </row>
    <row r="305" spans="16:25">
      <c r="P305" s="1" t="str">
        <f t="shared" si="10"/>
        <v/>
      </c>
      <c r="Q305" s="1" t="s">
        <v>299</v>
      </c>
      <c r="R305" s="1" t="s">
        <v>33</v>
      </c>
      <c r="S305" s="1" t="s">
        <v>34</v>
      </c>
      <c r="T305" s="1" t="s">
        <v>28</v>
      </c>
      <c r="U305" s="1" t="s">
        <v>298</v>
      </c>
      <c r="W305" s="1" t="str">
        <f>IF($N$11="ENTER INITIALS","",IF(V305="","NO",IF(V305&lt;33,"YES","NO")))</f>
        <v/>
      </c>
      <c r="X305" s="5" t="e" cm="1">
        <f t="array" ref="X305">_xlfn.IFS(W305="YES",1,W305="NO",0,W305="NO AMP",0)</f>
        <v>#N/A</v>
      </c>
      <c r="Y305" s="10">
        <v>73</v>
      </c>
    </row>
    <row r="306" spans="16:25">
      <c r="P306" s="1" t="str">
        <f t="shared" si="10"/>
        <v/>
      </c>
      <c r="Q306" s="1" t="s">
        <v>300</v>
      </c>
      <c r="R306" s="1" t="s">
        <v>26</v>
      </c>
      <c r="S306" s="1" t="s">
        <v>27</v>
      </c>
      <c r="T306" s="1" t="s">
        <v>28</v>
      </c>
      <c r="U306" s="1" t="s">
        <v>301</v>
      </c>
      <c r="W306" s="1" t="str">
        <f>IF($N$11="ENTER INITIALS","",IF(V306="","INVALID",IF(V306&lt;33,"VALID","INVALID")))</f>
        <v/>
      </c>
      <c r="X306" s="5" t="e" cm="1">
        <f t="array" ref="X306">_xlfn.IFS(W306="VALID",1,W306="INVALID",0,W306="NO AMP",0)</f>
        <v>#N/A</v>
      </c>
      <c r="Y306" s="10">
        <v>74</v>
      </c>
    </row>
    <row r="307" spans="16:25">
      <c r="P307" s="1" t="str">
        <f t="shared" si="10"/>
        <v/>
      </c>
      <c r="Q307" s="1" t="s">
        <v>300</v>
      </c>
      <c r="R307" s="1" t="s">
        <v>33</v>
      </c>
      <c r="S307" s="1" t="s">
        <v>34</v>
      </c>
      <c r="T307" s="1" t="s">
        <v>28</v>
      </c>
      <c r="U307" s="1" t="s">
        <v>301</v>
      </c>
      <c r="W307" s="1" t="str">
        <f>IF($N$11="ENTER INITIALS","",IF(V307="","NO",IF(V307&lt;33,"YES","NO")))</f>
        <v/>
      </c>
      <c r="X307" s="5" t="e" cm="1">
        <f t="array" ref="X307">_xlfn.IFS(W307="YES",1,W307="NO",0,W307="NO AMP",0)</f>
        <v>#N/A</v>
      </c>
      <c r="Y307" s="10">
        <v>74</v>
      </c>
    </row>
    <row r="308" spans="16:25">
      <c r="P308" s="1" t="str">
        <f t="shared" si="10"/>
        <v/>
      </c>
      <c r="Q308" s="1" t="s">
        <v>302</v>
      </c>
      <c r="R308" s="1" t="s">
        <v>26</v>
      </c>
      <c r="S308" s="1" t="s">
        <v>27</v>
      </c>
      <c r="T308" s="1" t="s">
        <v>28</v>
      </c>
      <c r="U308" s="1" t="s">
        <v>301</v>
      </c>
      <c r="W308" s="1" t="str">
        <f>IF($N$11="ENTER INITIALS","",IF(V308="","INVALID",IF(V308&lt;33,"VALID","INVALID")))</f>
        <v/>
      </c>
      <c r="X308" s="5" t="e" cm="1">
        <f t="array" ref="X308">_xlfn.IFS(W308="VALID",1,W308="INVALID",0,W308="NO AMP",0)</f>
        <v>#N/A</v>
      </c>
      <c r="Y308" s="10">
        <v>74</v>
      </c>
    </row>
    <row r="309" spans="16:25">
      <c r="P309" s="1" t="str">
        <f t="shared" si="10"/>
        <v/>
      </c>
      <c r="Q309" s="1" t="s">
        <v>302</v>
      </c>
      <c r="R309" s="1" t="s">
        <v>33</v>
      </c>
      <c r="S309" s="1" t="s">
        <v>34</v>
      </c>
      <c r="T309" s="1" t="s">
        <v>28</v>
      </c>
      <c r="U309" s="1" t="s">
        <v>301</v>
      </c>
      <c r="W309" s="1" t="str">
        <f>IF($N$11="ENTER INITIALS","",IF(V309="","NO",IF(V309&lt;33,"YES","NO")))</f>
        <v/>
      </c>
      <c r="X309" s="5" t="e" cm="1">
        <f t="array" ref="X309">_xlfn.IFS(W309="YES",1,W309="NO",0,W309="NO AMP",0)</f>
        <v>#N/A</v>
      </c>
      <c r="Y309" s="10">
        <v>74</v>
      </c>
    </row>
    <row r="310" spans="16:25">
      <c r="P310" s="1" t="str">
        <f t="shared" si="10"/>
        <v/>
      </c>
      <c r="Q310" s="1" t="s">
        <v>303</v>
      </c>
      <c r="R310" s="1" t="s">
        <v>26</v>
      </c>
      <c r="S310" s="1" t="s">
        <v>27</v>
      </c>
      <c r="T310" s="1" t="s">
        <v>28</v>
      </c>
      <c r="U310" s="1" t="s">
        <v>304</v>
      </c>
      <c r="W310" s="1" t="str">
        <f>IF($N$11="ENTER INITIALS","",IF(V310="","INVALID",IF(V310&lt;33,"VALID","INVALID")))</f>
        <v/>
      </c>
      <c r="X310" s="5" t="e" cm="1">
        <f t="array" ref="X310">_xlfn.IFS(W310="VALID",1,W310="INVALID",0,W310="NO AMP",0)</f>
        <v>#N/A</v>
      </c>
      <c r="Y310" s="10">
        <v>75</v>
      </c>
    </row>
    <row r="311" spans="16:25">
      <c r="P311" s="1" t="str">
        <f t="shared" si="10"/>
        <v/>
      </c>
      <c r="Q311" s="1" t="s">
        <v>303</v>
      </c>
      <c r="R311" s="1" t="s">
        <v>33</v>
      </c>
      <c r="S311" s="1" t="s">
        <v>34</v>
      </c>
      <c r="T311" s="1" t="s">
        <v>28</v>
      </c>
      <c r="U311" s="1" t="s">
        <v>304</v>
      </c>
      <c r="W311" s="1" t="str">
        <f>IF($N$11="ENTER INITIALS","",IF(V311="","NO",IF(V311&lt;33,"YES","NO")))</f>
        <v/>
      </c>
      <c r="X311" s="5" t="e" cm="1">
        <f t="array" ref="X311">_xlfn.IFS(W311="YES",1,W311="NO",0,W311="NO AMP",0)</f>
        <v>#N/A</v>
      </c>
      <c r="Y311" s="10">
        <v>75</v>
      </c>
    </row>
    <row r="312" spans="16:25">
      <c r="P312" s="1" t="str">
        <f t="shared" si="10"/>
        <v/>
      </c>
      <c r="Q312" s="1" t="s">
        <v>305</v>
      </c>
      <c r="R312" s="1" t="s">
        <v>26</v>
      </c>
      <c r="S312" s="1" t="s">
        <v>27</v>
      </c>
      <c r="T312" s="1" t="s">
        <v>28</v>
      </c>
      <c r="U312" s="1" t="s">
        <v>304</v>
      </c>
      <c r="W312" s="1" t="str">
        <f>IF($N$11="ENTER INITIALS","",IF(V312="","INVALID",IF(V312&lt;33,"VALID","INVALID")))</f>
        <v/>
      </c>
      <c r="X312" s="5" t="e" cm="1">
        <f t="array" ref="X312">_xlfn.IFS(W312="VALID",1,W312="INVALID",0,W312="NO AMP",0)</f>
        <v>#N/A</v>
      </c>
      <c r="Y312" s="10">
        <v>75</v>
      </c>
    </row>
    <row r="313" spans="16:25">
      <c r="P313" s="1" t="str">
        <f t="shared" si="10"/>
        <v/>
      </c>
      <c r="Q313" s="1" t="s">
        <v>305</v>
      </c>
      <c r="R313" s="1" t="s">
        <v>33</v>
      </c>
      <c r="S313" s="1" t="s">
        <v>34</v>
      </c>
      <c r="T313" s="1" t="s">
        <v>28</v>
      </c>
      <c r="U313" s="1" t="s">
        <v>304</v>
      </c>
      <c r="W313" s="1" t="str">
        <f>IF($N$11="ENTER INITIALS","",IF(V313="","NO",IF(V313&lt;33,"YES","NO")))</f>
        <v/>
      </c>
      <c r="X313" s="5" t="e" cm="1">
        <f t="array" ref="X313">_xlfn.IFS(W313="YES",1,W313="NO",0,W313="NO AMP",0)</f>
        <v>#N/A</v>
      </c>
      <c r="Y313" s="10">
        <v>75</v>
      </c>
    </row>
    <row r="314" spans="16:25">
      <c r="P314" s="1" t="str">
        <f t="shared" si="10"/>
        <v/>
      </c>
      <c r="Q314" s="1" t="s">
        <v>306</v>
      </c>
      <c r="R314" s="1" t="s">
        <v>26</v>
      </c>
      <c r="S314" s="1" t="s">
        <v>27</v>
      </c>
      <c r="T314" s="1" t="s">
        <v>28</v>
      </c>
      <c r="U314" s="1" t="s">
        <v>307</v>
      </c>
      <c r="W314" s="1" t="str">
        <f>IF($N$11="ENTER INITIALS","",IF(V314="","INVALID",IF(V314&lt;33,"VALID","INVALID")))</f>
        <v/>
      </c>
      <c r="X314" s="5" t="e" cm="1">
        <f t="array" ref="X314">_xlfn.IFS(W314="VALID",1,W314="INVALID",0,W314="NO AMP",0)</f>
        <v>#N/A</v>
      </c>
      <c r="Y314" s="10">
        <v>76</v>
      </c>
    </row>
    <row r="315" spans="16:25">
      <c r="P315" s="1" t="str">
        <f t="shared" si="10"/>
        <v/>
      </c>
      <c r="Q315" s="1" t="s">
        <v>306</v>
      </c>
      <c r="R315" s="1" t="s">
        <v>33</v>
      </c>
      <c r="S315" s="1" t="s">
        <v>34</v>
      </c>
      <c r="T315" s="1" t="s">
        <v>28</v>
      </c>
      <c r="U315" s="1" t="s">
        <v>307</v>
      </c>
      <c r="W315" s="1" t="str">
        <f>IF($N$11="ENTER INITIALS","",IF(V315="","NO",IF(V315&lt;33,"YES","NO")))</f>
        <v/>
      </c>
      <c r="X315" s="5" t="e" cm="1">
        <f t="array" ref="X315">_xlfn.IFS(W315="YES",1,W315="NO",0,W315="NO AMP",0)</f>
        <v>#N/A</v>
      </c>
      <c r="Y315" s="10">
        <v>76</v>
      </c>
    </row>
    <row r="316" spans="16:25">
      <c r="P316" s="1" t="str">
        <f t="shared" si="10"/>
        <v/>
      </c>
      <c r="Q316" s="1" t="s">
        <v>308</v>
      </c>
      <c r="R316" s="1" t="s">
        <v>26</v>
      </c>
      <c r="S316" s="1" t="s">
        <v>27</v>
      </c>
      <c r="T316" s="1" t="s">
        <v>28</v>
      </c>
      <c r="U316" s="1" t="s">
        <v>307</v>
      </c>
      <c r="W316" s="1" t="str">
        <f>IF($N$11="ENTER INITIALS","",IF(V316="","INVALID",IF(V316&lt;33,"VALID","INVALID")))</f>
        <v/>
      </c>
      <c r="X316" s="5" t="e" cm="1">
        <f t="array" ref="X316">_xlfn.IFS(W316="VALID",1,W316="INVALID",0,W316="NO AMP",0)</f>
        <v>#N/A</v>
      </c>
      <c r="Y316" s="10">
        <v>76</v>
      </c>
    </row>
    <row r="317" spans="16:25">
      <c r="P317" s="1" t="str">
        <f t="shared" si="10"/>
        <v/>
      </c>
      <c r="Q317" s="1" t="s">
        <v>308</v>
      </c>
      <c r="R317" s="1" t="s">
        <v>33</v>
      </c>
      <c r="S317" s="1" t="s">
        <v>34</v>
      </c>
      <c r="T317" s="1" t="s">
        <v>28</v>
      </c>
      <c r="U317" s="1" t="s">
        <v>307</v>
      </c>
      <c r="W317" s="1" t="str">
        <f>IF($N$11="ENTER INITIALS","",IF(V317="","NO",IF(V317&lt;33,"YES","NO")))</f>
        <v/>
      </c>
      <c r="X317" s="5" t="e" cm="1">
        <f t="array" ref="X317">_xlfn.IFS(W317="YES",1,W317="NO",0,W317="NO AMP",0)</f>
        <v>#N/A</v>
      </c>
      <c r="Y317" s="10">
        <v>76</v>
      </c>
    </row>
    <row r="318" spans="16:25">
      <c r="P318" s="1" t="str">
        <f t="shared" si="10"/>
        <v/>
      </c>
      <c r="Q318" s="1" t="s">
        <v>309</v>
      </c>
      <c r="R318" s="1" t="s">
        <v>26</v>
      </c>
      <c r="S318" s="1" t="s">
        <v>27</v>
      </c>
      <c r="T318" s="1" t="s">
        <v>28</v>
      </c>
      <c r="U318" s="1" t="s">
        <v>310</v>
      </c>
      <c r="W318" s="1" t="str">
        <f>IF($N$11="ENTER INITIALS","",IF(V318="","INVALID",IF(V318&lt;33,"VALID","INVALID")))</f>
        <v/>
      </c>
      <c r="X318" s="5" t="e" cm="1">
        <f t="array" ref="X318">_xlfn.IFS(W318="VALID",1,W318="INVALID",0,W318="NO AMP",0)</f>
        <v>#N/A</v>
      </c>
      <c r="Y318" s="10">
        <v>77</v>
      </c>
    </row>
    <row r="319" spans="16:25">
      <c r="P319" s="1" t="str">
        <f t="shared" si="10"/>
        <v/>
      </c>
      <c r="Q319" s="1" t="s">
        <v>309</v>
      </c>
      <c r="R319" s="1" t="s">
        <v>33</v>
      </c>
      <c r="S319" s="1" t="s">
        <v>34</v>
      </c>
      <c r="T319" s="1" t="s">
        <v>28</v>
      </c>
      <c r="U319" s="1" t="s">
        <v>310</v>
      </c>
      <c r="W319" s="1" t="str">
        <f>IF($N$11="ENTER INITIALS","",IF(V319="","NO",IF(V319&lt;33,"YES","NO")))</f>
        <v/>
      </c>
      <c r="X319" s="5" t="e" cm="1">
        <f t="array" ref="X319">_xlfn.IFS(W319="YES",1,W319="NO",0,W319="NO AMP",0)</f>
        <v>#N/A</v>
      </c>
      <c r="Y319" s="10">
        <v>77</v>
      </c>
    </row>
    <row r="320" spans="16:25">
      <c r="P320" s="1" t="str">
        <f t="shared" si="10"/>
        <v/>
      </c>
      <c r="Q320" s="1" t="s">
        <v>311</v>
      </c>
      <c r="R320" s="1" t="s">
        <v>26</v>
      </c>
      <c r="S320" s="1" t="s">
        <v>27</v>
      </c>
      <c r="T320" s="1" t="s">
        <v>28</v>
      </c>
      <c r="U320" s="1" t="s">
        <v>310</v>
      </c>
      <c r="W320" s="1" t="str">
        <f>IF($N$11="ENTER INITIALS","",IF(V320="","INVALID",IF(V320&lt;33,"VALID","INVALID")))</f>
        <v/>
      </c>
      <c r="X320" s="5" t="e" cm="1">
        <f t="array" ref="X320">_xlfn.IFS(W320="VALID",1,W320="INVALID",0,W320="NO AMP",0)</f>
        <v>#N/A</v>
      </c>
      <c r="Y320" s="10">
        <v>77</v>
      </c>
    </row>
    <row r="321" spans="16:25">
      <c r="P321" s="1" t="str">
        <f t="shared" si="10"/>
        <v/>
      </c>
      <c r="Q321" s="1" t="s">
        <v>311</v>
      </c>
      <c r="R321" s="1" t="s">
        <v>33</v>
      </c>
      <c r="S321" s="1" t="s">
        <v>34</v>
      </c>
      <c r="T321" s="1" t="s">
        <v>28</v>
      </c>
      <c r="U321" s="1" t="s">
        <v>310</v>
      </c>
      <c r="W321" s="1" t="str">
        <f>IF($N$11="ENTER INITIALS","",IF(V321="","NO",IF(V321&lt;33,"YES","NO")))</f>
        <v/>
      </c>
      <c r="X321" s="5" t="e" cm="1">
        <f t="array" ref="X321">_xlfn.IFS(W321="YES",1,W321="NO",0,W321="NO AMP",0)</f>
        <v>#N/A</v>
      </c>
      <c r="Y321" s="10">
        <v>77</v>
      </c>
    </row>
    <row r="322" spans="16:25">
      <c r="P322" s="1" t="str">
        <f t="shared" si="10"/>
        <v/>
      </c>
      <c r="Q322" s="1" t="s">
        <v>312</v>
      </c>
      <c r="R322" s="1" t="s">
        <v>26</v>
      </c>
      <c r="S322" s="1" t="s">
        <v>27</v>
      </c>
      <c r="T322" s="1" t="s">
        <v>28</v>
      </c>
      <c r="U322" s="1" t="s">
        <v>313</v>
      </c>
      <c r="W322" s="1" t="str">
        <f>IF($N$11="ENTER INITIALS","",IF(V322="","INVALID",IF(V322&lt;33,"VALID","INVALID")))</f>
        <v/>
      </c>
      <c r="X322" s="5" t="e" cm="1">
        <f t="array" ref="X322">_xlfn.IFS(W322="VALID",1,W322="INVALID",0,W322="NO AMP",0)</f>
        <v>#N/A</v>
      </c>
      <c r="Y322" s="10">
        <v>78</v>
      </c>
    </row>
    <row r="323" spans="16:25">
      <c r="P323" s="1" t="str">
        <f t="shared" si="10"/>
        <v/>
      </c>
      <c r="Q323" s="1" t="s">
        <v>312</v>
      </c>
      <c r="R323" s="1" t="s">
        <v>33</v>
      </c>
      <c r="S323" s="1" t="s">
        <v>34</v>
      </c>
      <c r="T323" s="1" t="s">
        <v>28</v>
      </c>
      <c r="U323" s="1" t="s">
        <v>313</v>
      </c>
      <c r="W323" s="1" t="str">
        <f>IF($N$11="ENTER INITIALS","",IF(V323="","NO",IF(V323&lt;33,"YES","NO")))</f>
        <v/>
      </c>
      <c r="X323" s="5" t="e" cm="1">
        <f t="array" ref="X323">_xlfn.IFS(W323="YES",1,W323="NO",0,W323="NO AMP",0)</f>
        <v>#N/A</v>
      </c>
      <c r="Y323" s="10">
        <v>78</v>
      </c>
    </row>
    <row r="324" spans="16:25">
      <c r="P324" s="1" t="str">
        <f t="shared" si="10"/>
        <v/>
      </c>
      <c r="Q324" s="1" t="s">
        <v>314</v>
      </c>
      <c r="R324" s="1" t="s">
        <v>26</v>
      </c>
      <c r="S324" s="1" t="s">
        <v>27</v>
      </c>
      <c r="T324" s="1" t="s">
        <v>28</v>
      </c>
      <c r="U324" s="1" t="s">
        <v>313</v>
      </c>
      <c r="W324" s="1" t="str">
        <f>IF($N$11="ENTER INITIALS","",IF(V324="","INVALID",IF(V324&lt;33,"VALID","INVALID")))</f>
        <v/>
      </c>
      <c r="X324" s="5" t="e" cm="1">
        <f t="array" ref="X324">_xlfn.IFS(W324="VALID",1,W324="INVALID",0,W324="NO AMP",0)</f>
        <v>#N/A</v>
      </c>
      <c r="Y324" s="10">
        <v>78</v>
      </c>
    </row>
    <row r="325" spans="16:25">
      <c r="P325" s="1" t="str">
        <f t="shared" si="10"/>
        <v/>
      </c>
      <c r="Q325" s="1" t="s">
        <v>314</v>
      </c>
      <c r="R325" s="1" t="s">
        <v>33</v>
      </c>
      <c r="S325" s="1" t="s">
        <v>34</v>
      </c>
      <c r="T325" s="1" t="s">
        <v>28</v>
      </c>
      <c r="U325" s="1" t="s">
        <v>313</v>
      </c>
      <c r="W325" s="1" t="str">
        <f>IF($N$11="ENTER INITIALS","",IF(V325="","NO",IF(V325&lt;33,"YES","NO")))</f>
        <v/>
      </c>
      <c r="X325" s="5" t="e" cm="1">
        <f t="array" ref="X325">_xlfn.IFS(W325="YES",1,W325="NO",0,W325="NO AMP",0)</f>
        <v>#N/A</v>
      </c>
      <c r="Y325" s="10">
        <v>78</v>
      </c>
    </row>
    <row r="326" spans="16:25">
      <c r="P326" s="1" t="str">
        <f t="shared" si="10"/>
        <v/>
      </c>
      <c r="Q326" s="1" t="s">
        <v>315</v>
      </c>
      <c r="R326" s="1" t="s">
        <v>26</v>
      </c>
      <c r="S326" s="1" t="s">
        <v>27</v>
      </c>
      <c r="T326" s="1" t="s">
        <v>28</v>
      </c>
      <c r="U326" s="1" t="s">
        <v>316</v>
      </c>
      <c r="W326" s="1" t="str">
        <f>IF($N$11="ENTER INITIALS","",IF(V326="","INVALID",IF(V326&lt;33,"VALID","INVALID")))</f>
        <v/>
      </c>
      <c r="X326" s="5" t="e" cm="1">
        <f t="array" ref="X326">_xlfn.IFS(W326="VALID",1,W326="INVALID",0,W326="NO AMP",0)</f>
        <v>#N/A</v>
      </c>
      <c r="Y326" s="10">
        <v>79</v>
      </c>
    </row>
    <row r="327" spans="16:25">
      <c r="P327" s="1" t="str">
        <f t="shared" si="10"/>
        <v/>
      </c>
      <c r="Q327" s="1" t="s">
        <v>315</v>
      </c>
      <c r="R327" s="1" t="s">
        <v>33</v>
      </c>
      <c r="S327" s="1" t="s">
        <v>34</v>
      </c>
      <c r="T327" s="1" t="s">
        <v>28</v>
      </c>
      <c r="U327" s="1" t="s">
        <v>316</v>
      </c>
      <c r="W327" s="1" t="str">
        <f>IF($N$11="ENTER INITIALS","",IF(V327="","NO",IF(V327&lt;33,"YES","NO")))</f>
        <v/>
      </c>
      <c r="X327" s="5" t="e" cm="1">
        <f t="array" ref="X327">_xlfn.IFS(W327="YES",1,W327="NO",0,W327="NO AMP",0)</f>
        <v>#N/A</v>
      </c>
      <c r="Y327" s="10">
        <v>79</v>
      </c>
    </row>
    <row r="328" spans="16:25">
      <c r="P328" s="1" t="str">
        <f t="shared" si="10"/>
        <v/>
      </c>
      <c r="Q328" s="1" t="s">
        <v>317</v>
      </c>
      <c r="R328" s="1" t="s">
        <v>26</v>
      </c>
      <c r="S328" s="1" t="s">
        <v>27</v>
      </c>
      <c r="T328" s="1" t="s">
        <v>28</v>
      </c>
      <c r="U328" s="1" t="s">
        <v>316</v>
      </c>
      <c r="W328" s="1" t="str">
        <f>IF($N$11="ENTER INITIALS","",IF(V328="","INVALID",IF(V328&lt;33,"VALID","INVALID")))</f>
        <v/>
      </c>
      <c r="X328" s="5" t="e" cm="1">
        <f t="array" ref="X328">_xlfn.IFS(W328="VALID",1,W328="INVALID",0,W328="NO AMP",0)</f>
        <v>#N/A</v>
      </c>
      <c r="Y328" s="10">
        <v>79</v>
      </c>
    </row>
    <row r="329" spans="16:25">
      <c r="P329" s="1" t="str">
        <f t="shared" si="10"/>
        <v/>
      </c>
      <c r="Q329" s="1" t="s">
        <v>317</v>
      </c>
      <c r="R329" s="1" t="s">
        <v>33</v>
      </c>
      <c r="S329" s="1" t="s">
        <v>34</v>
      </c>
      <c r="T329" s="1" t="s">
        <v>28</v>
      </c>
      <c r="U329" s="1" t="s">
        <v>316</v>
      </c>
      <c r="W329" s="1" t="str">
        <f>IF($N$11="ENTER INITIALS","",IF(V329="","NO",IF(V329&lt;33,"YES","NO")))</f>
        <v/>
      </c>
      <c r="X329" s="5" t="e" cm="1">
        <f t="array" ref="X329">_xlfn.IFS(W329="YES",1,W329="NO",0,W329="NO AMP",0)</f>
        <v>#N/A</v>
      </c>
      <c r="Y329" s="10">
        <v>79</v>
      </c>
    </row>
    <row r="330" spans="16:25">
      <c r="P330" s="1" t="str">
        <f t="shared" si="10"/>
        <v/>
      </c>
      <c r="Q330" s="1" t="s">
        <v>318</v>
      </c>
      <c r="R330" s="1" t="s">
        <v>26</v>
      </c>
      <c r="S330" s="1" t="s">
        <v>27</v>
      </c>
      <c r="T330" s="1" t="s">
        <v>28</v>
      </c>
      <c r="U330" s="1" t="s">
        <v>319</v>
      </c>
      <c r="W330" s="1" t="str">
        <f>IF($N$11="ENTER INITIALS","",IF(V330="","INVALID",IF(V330&lt;33,"VALID","INVALID")))</f>
        <v/>
      </c>
      <c r="X330" s="5" t="e" cm="1">
        <f t="array" ref="X330">_xlfn.IFS(W330="VALID",1,W330="INVALID",0,W330="NO AMP",0)</f>
        <v>#N/A</v>
      </c>
      <c r="Y330" s="10">
        <v>80</v>
      </c>
    </row>
    <row r="331" spans="16:25">
      <c r="P331" s="1" t="str">
        <f t="shared" si="10"/>
        <v/>
      </c>
      <c r="Q331" s="1" t="s">
        <v>318</v>
      </c>
      <c r="R331" s="1" t="s">
        <v>33</v>
      </c>
      <c r="S331" s="1" t="s">
        <v>34</v>
      </c>
      <c r="T331" s="1" t="s">
        <v>28</v>
      </c>
      <c r="U331" s="1" t="s">
        <v>319</v>
      </c>
      <c r="W331" s="1" t="str">
        <f>IF($N$11="ENTER INITIALS","",IF(V331="","NO",IF(V331&lt;33,"YES","NO")))</f>
        <v/>
      </c>
      <c r="X331" s="5" t="e" cm="1">
        <f t="array" ref="X331">_xlfn.IFS(W331="YES",1,W331="NO",0,W331="NO AMP",0)</f>
        <v>#N/A</v>
      </c>
      <c r="Y331" s="10">
        <v>80</v>
      </c>
    </row>
    <row r="332" spans="16:25">
      <c r="P332" s="1" t="str">
        <f t="shared" si="10"/>
        <v/>
      </c>
      <c r="Q332" s="1" t="s">
        <v>320</v>
      </c>
      <c r="R332" s="1" t="s">
        <v>26</v>
      </c>
      <c r="S332" s="1" t="s">
        <v>27</v>
      </c>
      <c r="T332" s="1" t="s">
        <v>28</v>
      </c>
      <c r="U332" s="1" t="s">
        <v>319</v>
      </c>
      <c r="W332" s="1" t="str">
        <f>IF($N$11="ENTER INITIALS","",IF(V332="","INVALID",IF(V332&lt;33,"VALID","INVALID")))</f>
        <v/>
      </c>
      <c r="X332" s="5" t="e" cm="1">
        <f t="array" ref="X332">_xlfn.IFS(W332="VALID",1,W332="INVALID",0,W332="NO AMP",0)</f>
        <v>#N/A</v>
      </c>
      <c r="Y332" s="10">
        <v>80</v>
      </c>
    </row>
    <row r="333" spans="16:25">
      <c r="P333" s="1" t="str">
        <f t="shared" si="10"/>
        <v/>
      </c>
      <c r="Q333" s="1" t="s">
        <v>320</v>
      </c>
      <c r="R333" s="1" t="s">
        <v>33</v>
      </c>
      <c r="S333" s="1" t="s">
        <v>34</v>
      </c>
      <c r="T333" s="1" t="s">
        <v>28</v>
      </c>
      <c r="U333" s="1" t="s">
        <v>319</v>
      </c>
      <c r="W333" s="1" t="str">
        <f>IF($N$11="ENTER INITIALS","",IF(V333="","NO",IF(V333&lt;33,"YES","NO")))</f>
        <v/>
      </c>
      <c r="X333" s="5" t="e" cm="1">
        <f t="array" ref="X333">_xlfn.IFS(W333="YES",1,W333="NO",0,W333="NO AMP",0)</f>
        <v>#N/A</v>
      </c>
      <c r="Y333" s="10">
        <v>80</v>
      </c>
    </row>
    <row r="334" spans="16:25">
      <c r="P334" s="1" t="str">
        <f t="shared" si="10"/>
        <v/>
      </c>
      <c r="Q334" s="1" t="s">
        <v>321</v>
      </c>
      <c r="R334" s="1" t="s">
        <v>26</v>
      </c>
      <c r="S334" s="1" t="s">
        <v>27</v>
      </c>
      <c r="T334" s="1" t="s">
        <v>28</v>
      </c>
      <c r="U334" s="1" t="s">
        <v>322</v>
      </c>
      <c r="W334" s="1" t="str">
        <f>IF($N$11="ENTER INITIALS","",IF(V334="","INVALID",IF(V334&lt;33,"VALID","INVALID")))</f>
        <v/>
      </c>
      <c r="X334" s="5" t="e" cm="1">
        <f t="array" ref="X334">_xlfn.IFS(W334="VALID",1,W334="INVALID",0,W334="NO AMP",0)</f>
        <v>#N/A</v>
      </c>
      <c r="Y334" s="10">
        <v>81</v>
      </c>
    </row>
    <row r="335" spans="16:25">
      <c r="P335" s="1" t="str">
        <f t="shared" ref="P335:P398" si="11">IF(VLOOKUP(Y335,$B$2:$D$190,3,FALSE)="","",VLOOKUP(Y335,$B$2:$D$190,3,FALSE))</f>
        <v/>
      </c>
      <c r="Q335" s="1" t="s">
        <v>321</v>
      </c>
      <c r="R335" s="1" t="s">
        <v>33</v>
      </c>
      <c r="S335" s="1" t="s">
        <v>34</v>
      </c>
      <c r="T335" s="1" t="s">
        <v>28</v>
      </c>
      <c r="U335" s="1" t="s">
        <v>322</v>
      </c>
      <c r="W335" s="1" t="str">
        <f>IF($N$11="ENTER INITIALS","",IF(V335="","NO",IF(V335&lt;33,"YES","NO")))</f>
        <v/>
      </c>
      <c r="X335" s="5" t="e" cm="1">
        <f t="array" ref="X335">_xlfn.IFS(W335="YES",1,W335="NO",0,W335="NO AMP",0)</f>
        <v>#N/A</v>
      </c>
      <c r="Y335" s="10">
        <v>81</v>
      </c>
    </row>
    <row r="336" spans="16:25">
      <c r="P336" s="1" t="str">
        <f t="shared" si="11"/>
        <v/>
      </c>
      <c r="Q336" s="1" t="s">
        <v>323</v>
      </c>
      <c r="R336" s="1" t="s">
        <v>26</v>
      </c>
      <c r="S336" s="1" t="s">
        <v>27</v>
      </c>
      <c r="T336" s="1" t="s">
        <v>28</v>
      </c>
      <c r="U336" s="1" t="s">
        <v>322</v>
      </c>
      <c r="W336" s="1" t="str">
        <f>IF($N$11="ENTER INITIALS","",IF(V336="","INVALID",IF(V336&lt;33,"VALID","INVALID")))</f>
        <v/>
      </c>
      <c r="X336" s="5" t="e" cm="1">
        <f t="array" ref="X336">_xlfn.IFS(W336="VALID",1,W336="INVALID",0,W336="NO AMP",0)</f>
        <v>#N/A</v>
      </c>
      <c r="Y336" s="10">
        <v>81</v>
      </c>
    </row>
    <row r="337" spans="16:25">
      <c r="P337" s="1" t="str">
        <f t="shared" si="11"/>
        <v/>
      </c>
      <c r="Q337" s="1" t="s">
        <v>323</v>
      </c>
      <c r="R337" s="1" t="s">
        <v>33</v>
      </c>
      <c r="S337" s="1" t="s">
        <v>34</v>
      </c>
      <c r="T337" s="1" t="s">
        <v>28</v>
      </c>
      <c r="U337" s="1" t="s">
        <v>322</v>
      </c>
      <c r="W337" s="1" t="str">
        <f>IF($N$11="ENTER INITIALS","",IF(V337="","NO",IF(V337&lt;33,"YES","NO")))</f>
        <v/>
      </c>
      <c r="X337" s="5" t="e" cm="1">
        <f t="array" ref="X337">_xlfn.IFS(W337="YES",1,W337="NO",0,W337="NO AMP",0)</f>
        <v>#N/A</v>
      </c>
      <c r="Y337" s="10">
        <v>81</v>
      </c>
    </row>
    <row r="338" spans="16:25">
      <c r="P338" s="1" t="str">
        <f t="shared" si="11"/>
        <v/>
      </c>
      <c r="Q338" s="1" t="s">
        <v>324</v>
      </c>
      <c r="R338" s="1" t="s">
        <v>26</v>
      </c>
      <c r="S338" s="1" t="s">
        <v>27</v>
      </c>
      <c r="T338" s="1" t="s">
        <v>28</v>
      </c>
      <c r="U338" s="1" t="s">
        <v>325</v>
      </c>
      <c r="W338" s="1" t="str">
        <f>IF($N$11="ENTER INITIALS","",IF(V338="","INVALID",IF(V338&lt;33,"VALID","INVALID")))</f>
        <v/>
      </c>
      <c r="X338" s="5" t="e" cm="1">
        <f t="array" ref="X338">_xlfn.IFS(W338="VALID",1,W338="INVALID",0,W338="NO AMP",0)</f>
        <v>#N/A</v>
      </c>
      <c r="Y338" s="10">
        <v>82</v>
      </c>
    </row>
    <row r="339" spans="16:25">
      <c r="P339" s="1" t="str">
        <f t="shared" si="11"/>
        <v/>
      </c>
      <c r="Q339" s="1" t="s">
        <v>324</v>
      </c>
      <c r="R339" s="1" t="s">
        <v>33</v>
      </c>
      <c r="S339" s="1" t="s">
        <v>34</v>
      </c>
      <c r="T339" s="1" t="s">
        <v>28</v>
      </c>
      <c r="U339" s="1" t="s">
        <v>325</v>
      </c>
      <c r="W339" s="1" t="str">
        <f>IF($N$11="ENTER INITIALS","",IF(V339="","NO",IF(V339&lt;33,"YES","NO")))</f>
        <v/>
      </c>
      <c r="X339" s="5" t="e" cm="1">
        <f t="array" ref="X339">_xlfn.IFS(W339="YES",1,W339="NO",0,W339="NO AMP",0)</f>
        <v>#N/A</v>
      </c>
      <c r="Y339" s="10">
        <v>82</v>
      </c>
    </row>
    <row r="340" spans="16:25">
      <c r="P340" s="1" t="str">
        <f t="shared" si="11"/>
        <v/>
      </c>
      <c r="Q340" s="1" t="s">
        <v>326</v>
      </c>
      <c r="R340" s="1" t="s">
        <v>26</v>
      </c>
      <c r="S340" s="1" t="s">
        <v>27</v>
      </c>
      <c r="T340" s="1" t="s">
        <v>28</v>
      </c>
      <c r="U340" s="1" t="s">
        <v>325</v>
      </c>
      <c r="W340" s="1" t="str">
        <f>IF($N$11="ENTER INITIALS","",IF(V340="","INVALID",IF(V340&lt;33,"VALID","INVALID")))</f>
        <v/>
      </c>
      <c r="X340" s="5" t="e" cm="1">
        <f t="array" ref="X340">_xlfn.IFS(W340="VALID",1,W340="INVALID",0,W340="NO AMP",0)</f>
        <v>#N/A</v>
      </c>
      <c r="Y340" s="10">
        <v>82</v>
      </c>
    </row>
    <row r="341" spans="16:25">
      <c r="P341" s="1" t="str">
        <f t="shared" si="11"/>
        <v/>
      </c>
      <c r="Q341" s="1" t="s">
        <v>326</v>
      </c>
      <c r="R341" s="1" t="s">
        <v>33</v>
      </c>
      <c r="S341" s="1" t="s">
        <v>34</v>
      </c>
      <c r="T341" s="1" t="s">
        <v>28</v>
      </c>
      <c r="U341" s="1" t="s">
        <v>325</v>
      </c>
      <c r="W341" s="1" t="str">
        <f>IF($N$11="ENTER INITIALS","",IF(V341="","NO",IF(V341&lt;33,"YES","NO")))</f>
        <v/>
      </c>
      <c r="X341" s="5" t="e" cm="1">
        <f t="array" ref="X341">_xlfn.IFS(W341="YES",1,W341="NO",0,W341="NO AMP",0)</f>
        <v>#N/A</v>
      </c>
      <c r="Y341" s="10">
        <v>82</v>
      </c>
    </row>
    <row r="342" spans="16:25">
      <c r="P342" s="1" t="str">
        <f t="shared" si="11"/>
        <v/>
      </c>
      <c r="Q342" s="1" t="s">
        <v>327</v>
      </c>
      <c r="R342" s="1" t="s">
        <v>26</v>
      </c>
      <c r="S342" s="1" t="s">
        <v>27</v>
      </c>
      <c r="T342" s="1" t="s">
        <v>28</v>
      </c>
      <c r="U342" s="1" t="s">
        <v>328</v>
      </c>
      <c r="W342" s="1" t="str">
        <f>IF($N$11="ENTER INITIALS","",IF(V342="","INVALID",IF(V342&lt;33,"VALID","INVALID")))</f>
        <v/>
      </c>
      <c r="X342" s="5" t="e" cm="1">
        <f t="array" ref="X342">_xlfn.IFS(W342="VALID",1,W342="INVALID",0,W342="NO AMP",0)</f>
        <v>#N/A</v>
      </c>
      <c r="Y342" s="10">
        <v>83</v>
      </c>
    </row>
    <row r="343" spans="16:25">
      <c r="P343" s="1" t="str">
        <f t="shared" si="11"/>
        <v/>
      </c>
      <c r="Q343" s="1" t="s">
        <v>327</v>
      </c>
      <c r="R343" s="1" t="s">
        <v>33</v>
      </c>
      <c r="S343" s="1" t="s">
        <v>34</v>
      </c>
      <c r="T343" s="1" t="s">
        <v>28</v>
      </c>
      <c r="U343" s="1" t="s">
        <v>328</v>
      </c>
      <c r="W343" s="1" t="str">
        <f>IF($N$11="ENTER INITIALS","",IF(V343="","NO",IF(V343&lt;33,"YES","NO")))</f>
        <v/>
      </c>
      <c r="X343" s="5" t="e" cm="1">
        <f t="array" ref="X343">_xlfn.IFS(W343="YES",1,W343="NO",0,W343="NO AMP",0)</f>
        <v>#N/A</v>
      </c>
      <c r="Y343" s="10">
        <v>83</v>
      </c>
    </row>
    <row r="344" spans="16:25">
      <c r="P344" s="1" t="str">
        <f t="shared" si="11"/>
        <v/>
      </c>
      <c r="Q344" s="1" t="s">
        <v>329</v>
      </c>
      <c r="R344" s="1" t="s">
        <v>26</v>
      </c>
      <c r="S344" s="1" t="s">
        <v>27</v>
      </c>
      <c r="T344" s="1" t="s">
        <v>28</v>
      </c>
      <c r="U344" s="1" t="s">
        <v>328</v>
      </c>
      <c r="W344" s="1" t="str">
        <f>IF($N$11="ENTER INITIALS","",IF(V344="","INVALID",IF(V344&lt;33,"VALID","INVALID")))</f>
        <v/>
      </c>
      <c r="X344" s="5" t="e" cm="1">
        <f t="array" ref="X344">_xlfn.IFS(W344="VALID",1,W344="INVALID",0,W344="NO AMP",0)</f>
        <v>#N/A</v>
      </c>
      <c r="Y344" s="10">
        <v>83</v>
      </c>
    </row>
    <row r="345" spans="16:25">
      <c r="P345" s="1" t="str">
        <f t="shared" si="11"/>
        <v/>
      </c>
      <c r="Q345" s="1" t="s">
        <v>329</v>
      </c>
      <c r="R345" s="1" t="s">
        <v>33</v>
      </c>
      <c r="S345" s="1" t="s">
        <v>34</v>
      </c>
      <c r="T345" s="1" t="s">
        <v>28</v>
      </c>
      <c r="U345" s="1" t="s">
        <v>328</v>
      </c>
      <c r="W345" s="1" t="str">
        <f>IF($N$11="ENTER INITIALS","",IF(V345="","NO",IF(V345&lt;33,"YES","NO")))</f>
        <v/>
      </c>
      <c r="X345" s="5" t="e" cm="1">
        <f t="array" ref="X345">_xlfn.IFS(W345="YES",1,W345="NO",0,W345="NO AMP",0)</f>
        <v>#N/A</v>
      </c>
      <c r="Y345" s="10">
        <v>83</v>
      </c>
    </row>
    <row r="346" spans="16:25">
      <c r="P346" s="1" t="str">
        <f t="shared" si="11"/>
        <v/>
      </c>
      <c r="Q346" s="1" t="s">
        <v>330</v>
      </c>
      <c r="R346" s="1" t="s">
        <v>26</v>
      </c>
      <c r="S346" s="1" t="s">
        <v>27</v>
      </c>
      <c r="T346" s="1" t="s">
        <v>28</v>
      </c>
      <c r="U346" s="1" t="s">
        <v>331</v>
      </c>
      <c r="W346" s="1" t="str">
        <f>IF($N$11="ENTER INITIALS","",IF(V346="","INVALID",IF(V346&lt;33,"VALID","INVALID")))</f>
        <v/>
      </c>
      <c r="X346" s="5" t="e" cm="1">
        <f t="array" ref="X346">_xlfn.IFS(W346="VALID",1,W346="INVALID",0,W346="NO AMP",0)</f>
        <v>#N/A</v>
      </c>
      <c r="Y346" s="10">
        <v>84</v>
      </c>
    </row>
    <row r="347" spans="16:25">
      <c r="P347" s="1" t="str">
        <f t="shared" si="11"/>
        <v/>
      </c>
      <c r="Q347" s="1" t="s">
        <v>330</v>
      </c>
      <c r="R347" s="1" t="s">
        <v>33</v>
      </c>
      <c r="S347" s="1" t="s">
        <v>34</v>
      </c>
      <c r="T347" s="1" t="s">
        <v>28</v>
      </c>
      <c r="U347" s="1" t="s">
        <v>331</v>
      </c>
      <c r="W347" s="1" t="str">
        <f>IF($N$11="ENTER INITIALS","",IF(V347="","NO",IF(V347&lt;33,"YES","NO")))</f>
        <v/>
      </c>
      <c r="X347" s="5" t="e" cm="1">
        <f t="array" ref="X347">_xlfn.IFS(W347="YES",1,W347="NO",0,W347="NO AMP",0)</f>
        <v>#N/A</v>
      </c>
      <c r="Y347" s="10">
        <v>84</v>
      </c>
    </row>
    <row r="348" spans="16:25">
      <c r="P348" s="1" t="str">
        <f t="shared" si="11"/>
        <v/>
      </c>
      <c r="Q348" s="1" t="s">
        <v>332</v>
      </c>
      <c r="R348" s="1" t="s">
        <v>26</v>
      </c>
      <c r="S348" s="1" t="s">
        <v>27</v>
      </c>
      <c r="T348" s="1" t="s">
        <v>28</v>
      </c>
      <c r="U348" s="1" t="s">
        <v>331</v>
      </c>
      <c r="W348" s="1" t="str">
        <f>IF($N$11="ENTER INITIALS","",IF(V348="","INVALID",IF(V348&lt;33,"VALID","INVALID")))</f>
        <v/>
      </c>
      <c r="X348" s="5" t="e" cm="1">
        <f t="array" ref="X348">_xlfn.IFS(W348="VALID",1,W348="INVALID",0,W348="NO AMP",0)</f>
        <v>#N/A</v>
      </c>
      <c r="Y348" s="10">
        <v>84</v>
      </c>
    </row>
    <row r="349" spans="16:25">
      <c r="P349" s="1" t="str">
        <f t="shared" si="11"/>
        <v/>
      </c>
      <c r="Q349" s="1" t="s">
        <v>332</v>
      </c>
      <c r="R349" s="1" t="s">
        <v>33</v>
      </c>
      <c r="S349" s="1" t="s">
        <v>34</v>
      </c>
      <c r="T349" s="1" t="s">
        <v>28</v>
      </c>
      <c r="U349" s="1" t="s">
        <v>331</v>
      </c>
      <c r="W349" s="1" t="str">
        <f>IF($N$11="ENTER INITIALS","",IF(V349="","NO",IF(V349&lt;33,"YES","NO")))</f>
        <v/>
      </c>
      <c r="X349" s="5" t="e" cm="1">
        <f t="array" ref="X349">_xlfn.IFS(W349="YES",1,W349="NO",0,W349="NO AMP",0)</f>
        <v>#N/A</v>
      </c>
      <c r="Y349" s="10">
        <v>84</v>
      </c>
    </row>
    <row r="350" spans="16:25">
      <c r="P350" s="1" t="str">
        <f t="shared" si="11"/>
        <v/>
      </c>
      <c r="Q350" s="1" t="s">
        <v>333</v>
      </c>
      <c r="R350" s="1" t="s">
        <v>26</v>
      </c>
      <c r="S350" s="1" t="s">
        <v>27</v>
      </c>
      <c r="T350" s="1" t="s">
        <v>28</v>
      </c>
      <c r="U350" s="1" t="s">
        <v>334</v>
      </c>
      <c r="W350" s="1" t="str">
        <f>IF($N$11="ENTER INITIALS","",IF(V350="","INVALID",IF(V350&lt;33,"VALID","INVALID")))</f>
        <v/>
      </c>
      <c r="X350" s="5" t="e" cm="1">
        <f t="array" ref="X350">_xlfn.IFS(W350="VALID",1,W350="INVALID",0,W350="NO AMP",0)</f>
        <v>#N/A</v>
      </c>
      <c r="Y350" s="10">
        <v>85</v>
      </c>
    </row>
    <row r="351" spans="16:25">
      <c r="P351" s="1" t="str">
        <f t="shared" si="11"/>
        <v/>
      </c>
      <c r="Q351" s="1" t="s">
        <v>333</v>
      </c>
      <c r="R351" s="1" t="s">
        <v>33</v>
      </c>
      <c r="S351" s="1" t="s">
        <v>34</v>
      </c>
      <c r="T351" s="1" t="s">
        <v>28</v>
      </c>
      <c r="U351" s="1" t="s">
        <v>334</v>
      </c>
      <c r="W351" s="1" t="str">
        <f>IF($N$11="ENTER INITIALS","",IF(V351="","NO",IF(V351&lt;33,"YES","NO")))</f>
        <v/>
      </c>
      <c r="X351" s="5" t="e" cm="1">
        <f t="array" ref="X351">_xlfn.IFS(W351="YES",1,W351="NO",0,W351="NO AMP",0)</f>
        <v>#N/A</v>
      </c>
      <c r="Y351" s="10">
        <v>85</v>
      </c>
    </row>
    <row r="352" spans="16:25">
      <c r="P352" s="1" t="str">
        <f t="shared" si="11"/>
        <v/>
      </c>
      <c r="Q352" s="1" t="s">
        <v>335</v>
      </c>
      <c r="R352" s="1" t="s">
        <v>26</v>
      </c>
      <c r="S352" s="1" t="s">
        <v>27</v>
      </c>
      <c r="T352" s="1" t="s">
        <v>28</v>
      </c>
      <c r="U352" s="1" t="s">
        <v>334</v>
      </c>
      <c r="W352" s="1" t="str">
        <f>IF($N$11="ENTER INITIALS","",IF(V352="","INVALID",IF(V352&lt;33,"VALID","INVALID")))</f>
        <v/>
      </c>
      <c r="X352" s="5" t="e" cm="1">
        <f t="array" ref="X352">_xlfn.IFS(W352="VALID",1,W352="INVALID",0,W352="NO AMP",0)</f>
        <v>#N/A</v>
      </c>
      <c r="Y352" s="10">
        <v>85</v>
      </c>
    </row>
    <row r="353" spans="16:25">
      <c r="P353" s="1" t="str">
        <f t="shared" si="11"/>
        <v/>
      </c>
      <c r="Q353" s="1" t="s">
        <v>335</v>
      </c>
      <c r="R353" s="1" t="s">
        <v>33</v>
      </c>
      <c r="S353" s="1" t="s">
        <v>34</v>
      </c>
      <c r="T353" s="1" t="s">
        <v>28</v>
      </c>
      <c r="U353" s="1" t="s">
        <v>334</v>
      </c>
      <c r="W353" s="1" t="str">
        <f>IF($N$11="ENTER INITIALS","",IF(V353="","NO",IF(V353&lt;33,"YES","NO")))</f>
        <v/>
      </c>
      <c r="X353" s="5" t="e" cm="1">
        <f t="array" ref="X353">_xlfn.IFS(W353="YES",1,W353="NO",0,W353="NO AMP",0)</f>
        <v>#N/A</v>
      </c>
      <c r="Y353" s="10">
        <v>85</v>
      </c>
    </row>
    <row r="354" spans="16:25">
      <c r="P354" s="1" t="str">
        <f t="shared" si="11"/>
        <v/>
      </c>
      <c r="Q354" s="1" t="s">
        <v>336</v>
      </c>
      <c r="R354" s="1" t="s">
        <v>26</v>
      </c>
      <c r="S354" s="1" t="s">
        <v>27</v>
      </c>
      <c r="T354" s="1" t="s">
        <v>28</v>
      </c>
      <c r="U354" s="1" t="s">
        <v>337</v>
      </c>
      <c r="W354" s="1" t="str">
        <f>IF($N$11="ENTER INITIALS","",IF(V354="","INVALID",IF(V354&lt;33,"VALID","INVALID")))</f>
        <v/>
      </c>
      <c r="X354" s="5" t="e" cm="1">
        <f t="array" ref="X354">_xlfn.IFS(W354="VALID",1,W354="INVALID",0,W354="NO AMP",0)</f>
        <v>#N/A</v>
      </c>
      <c r="Y354" s="10">
        <v>86</v>
      </c>
    </row>
    <row r="355" spans="16:25">
      <c r="P355" s="1" t="str">
        <f t="shared" si="11"/>
        <v/>
      </c>
      <c r="Q355" s="1" t="s">
        <v>336</v>
      </c>
      <c r="R355" s="1" t="s">
        <v>33</v>
      </c>
      <c r="S355" s="1" t="s">
        <v>34</v>
      </c>
      <c r="T355" s="1" t="s">
        <v>28</v>
      </c>
      <c r="U355" s="1" t="s">
        <v>337</v>
      </c>
      <c r="W355" s="1" t="str">
        <f>IF($N$11="ENTER INITIALS","",IF(V355="","NO",IF(V355&lt;33,"YES","NO")))</f>
        <v/>
      </c>
      <c r="X355" s="5" t="e" cm="1">
        <f t="array" ref="X355">_xlfn.IFS(W355="YES",1,W355="NO",0,W355="NO AMP",0)</f>
        <v>#N/A</v>
      </c>
      <c r="Y355" s="10">
        <v>86</v>
      </c>
    </row>
    <row r="356" spans="16:25">
      <c r="P356" s="1" t="str">
        <f t="shared" si="11"/>
        <v/>
      </c>
      <c r="Q356" s="1" t="s">
        <v>338</v>
      </c>
      <c r="R356" s="1" t="s">
        <v>26</v>
      </c>
      <c r="S356" s="1" t="s">
        <v>27</v>
      </c>
      <c r="T356" s="1" t="s">
        <v>28</v>
      </c>
      <c r="U356" s="1" t="s">
        <v>337</v>
      </c>
      <c r="W356" s="1" t="str">
        <f>IF($N$11="ENTER INITIALS","",IF(V356="","INVALID",IF(V356&lt;33,"VALID","INVALID")))</f>
        <v/>
      </c>
      <c r="X356" s="5" t="e" cm="1">
        <f t="array" ref="X356">_xlfn.IFS(W356="VALID",1,W356="INVALID",0,W356="NO AMP",0)</f>
        <v>#N/A</v>
      </c>
      <c r="Y356" s="10">
        <v>86</v>
      </c>
    </row>
    <row r="357" spans="16:25">
      <c r="P357" s="1" t="str">
        <f t="shared" si="11"/>
        <v/>
      </c>
      <c r="Q357" s="1" t="s">
        <v>338</v>
      </c>
      <c r="R357" s="1" t="s">
        <v>33</v>
      </c>
      <c r="S357" s="1" t="s">
        <v>34</v>
      </c>
      <c r="T357" s="1" t="s">
        <v>28</v>
      </c>
      <c r="U357" s="1" t="s">
        <v>337</v>
      </c>
      <c r="W357" s="1" t="str">
        <f>IF($N$11="ENTER INITIALS","",IF(V357="","NO",IF(V357&lt;33,"YES","NO")))</f>
        <v/>
      </c>
      <c r="X357" s="5" t="e" cm="1">
        <f t="array" ref="X357">_xlfn.IFS(W357="YES",1,W357="NO",0,W357="NO AMP",0)</f>
        <v>#N/A</v>
      </c>
      <c r="Y357" s="10">
        <v>86</v>
      </c>
    </row>
    <row r="358" spans="16:25">
      <c r="P358" s="1" t="str">
        <f t="shared" si="11"/>
        <v/>
      </c>
      <c r="Q358" s="1" t="s">
        <v>339</v>
      </c>
      <c r="R358" s="1" t="s">
        <v>26</v>
      </c>
      <c r="S358" s="1" t="s">
        <v>27</v>
      </c>
      <c r="T358" s="1" t="s">
        <v>28</v>
      </c>
      <c r="U358" s="1" t="s">
        <v>340</v>
      </c>
      <c r="W358" s="1" t="str">
        <f>IF($N$11="ENTER INITIALS","",IF(V358="","INVALID",IF(V358&lt;33,"VALID","INVALID")))</f>
        <v/>
      </c>
      <c r="X358" s="5" t="e" cm="1">
        <f t="array" ref="X358">_xlfn.IFS(W358="VALID",1,W358="INVALID",0,W358="NO AMP",0)</f>
        <v>#N/A</v>
      </c>
      <c r="Y358" s="10">
        <v>87</v>
      </c>
    </row>
    <row r="359" spans="16:25">
      <c r="P359" s="1" t="str">
        <f t="shared" si="11"/>
        <v/>
      </c>
      <c r="Q359" s="1" t="s">
        <v>339</v>
      </c>
      <c r="R359" s="1" t="s">
        <v>33</v>
      </c>
      <c r="S359" s="1" t="s">
        <v>34</v>
      </c>
      <c r="T359" s="1" t="s">
        <v>28</v>
      </c>
      <c r="U359" s="1" t="s">
        <v>340</v>
      </c>
      <c r="W359" s="1" t="str">
        <f>IF($N$11="ENTER INITIALS","",IF(V359="","NO",IF(V359&lt;33,"YES","NO")))</f>
        <v/>
      </c>
      <c r="X359" s="5" t="e" cm="1">
        <f t="array" ref="X359">_xlfn.IFS(W359="YES",1,W359="NO",0,W359="NO AMP",0)</f>
        <v>#N/A</v>
      </c>
      <c r="Y359" s="10">
        <v>87</v>
      </c>
    </row>
    <row r="360" spans="16:25">
      <c r="P360" s="1" t="str">
        <f t="shared" si="11"/>
        <v/>
      </c>
      <c r="Q360" s="1" t="s">
        <v>341</v>
      </c>
      <c r="R360" s="1" t="s">
        <v>26</v>
      </c>
      <c r="S360" s="1" t="s">
        <v>27</v>
      </c>
      <c r="T360" s="1" t="s">
        <v>28</v>
      </c>
      <c r="U360" s="1" t="s">
        <v>340</v>
      </c>
      <c r="W360" s="1" t="str">
        <f>IF($N$11="ENTER INITIALS","",IF(V360="","INVALID",IF(V360&lt;33,"VALID","INVALID")))</f>
        <v/>
      </c>
      <c r="X360" s="5" t="e" cm="1">
        <f t="array" ref="X360">_xlfn.IFS(W360="VALID",1,W360="INVALID",0,W360="NO AMP",0)</f>
        <v>#N/A</v>
      </c>
      <c r="Y360" s="10">
        <v>87</v>
      </c>
    </row>
    <row r="361" spans="16:25">
      <c r="P361" s="1" t="str">
        <f t="shared" si="11"/>
        <v/>
      </c>
      <c r="Q361" s="1" t="s">
        <v>341</v>
      </c>
      <c r="R361" s="1" t="s">
        <v>33</v>
      </c>
      <c r="S361" s="1" t="s">
        <v>34</v>
      </c>
      <c r="T361" s="1" t="s">
        <v>28</v>
      </c>
      <c r="U361" s="1" t="s">
        <v>340</v>
      </c>
      <c r="W361" s="1" t="str">
        <f>IF($N$11="ENTER INITIALS","",IF(V361="","NO",IF(V361&lt;33,"YES","NO")))</f>
        <v/>
      </c>
      <c r="X361" s="5" t="e" cm="1">
        <f t="array" ref="X361">_xlfn.IFS(W361="YES",1,W361="NO",0,W361="NO AMP",0)</f>
        <v>#N/A</v>
      </c>
      <c r="Y361" s="10">
        <v>87</v>
      </c>
    </row>
    <row r="362" spans="16:25">
      <c r="P362" s="1" t="str">
        <f t="shared" si="11"/>
        <v/>
      </c>
      <c r="Q362" s="1" t="s">
        <v>342</v>
      </c>
      <c r="R362" s="1" t="s">
        <v>26</v>
      </c>
      <c r="S362" s="1" t="s">
        <v>27</v>
      </c>
      <c r="T362" s="1" t="s">
        <v>28</v>
      </c>
      <c r="U362" s="1" t="s">
        <v>343</v>
      </c>
      <c r="W362" s="1" t="str">
        <f>IF($N$11="ENTER INITIALS","",IF(V362="","INVALID",IF(V362&lt;33,"VALID","INVALID")))</f>
        <v/>
      </c>
      <c r="X362" s="5" t="e" cm="1">
        <f t="array" ref="X362">_xlfn.IFS(W362="VALID",1,W362="INVALID",0,W362="NO AMP",0)</f>
        <v>#N/A</v>
      </c>
      <c r="Y362" s="10">
        <v>88</v>
      </c>
    </row>
    <row r="363" spans="16:25">
      <c r="P363" s="1" t="str">
        <f t="shared" si="11"/>
        <v/>
      </c>
      <c r="Q363" s="1" t="s">
        <v>342</v>
      </c>
      <c r="R363" s="1" t="s">
        <v>33</v>
      </c>
      <c r="S363" s="1" t="s">
        <v>34</v>
      </c>
      <c r="T363" s="1" t="s">
        <v>28</v>
      </c>
      <c r="U363" s="1" t="s">
        <v>343</v>
      </c>
      <c r="W363" s="1" t="str">
        <f>IF($N$11="ENTER INITIALS","",IF(V363="","NO",IF(V363&lt;33,"YES","NO")))</f>
        <v/>
      </c>
      <c r="X363" s="5" t="e" cm="1">
        <f t="array" ref="X363">_xlfn.IFS(W363="YES",1,W363="NO",0,W363="NO AMP",0)</f>
        <v>#N/A</v>
      </c>
      <c r="Y363" s="10">
        <v>88</v>
      </c>
    </row>
    <row r="364" spans="16:25">
      <c r="P364" s="1" t="str">
        <f t="shared" si="11"/>
        <v/>
      </c>
      <c r="Q364" s="1" t="s">
        <v>344</v>
      </c>
      <c r="R364" s="1" t="s">
        <v>26</v>
      </c>
      <c r="S364" s="1" t="s">
        <v>27</v>
      </c>
      <c r="T364" s="1" t="s">
        <v>28</v>
      </c>
      <c r="U364" s="1" t="s">
        <v>343</v>
      </c>
      <c r="W364" s="1" t="str">
        <f>IF($N$11="ENTER INITIALS","",IF(V364="","INVALID",IF(V364&lt;33,"VALID","INVALID")))</f>
        <v/>
      </c>
      <c r="X364" s="5" t="e" cm="1">
        <f t="array" ref="X364">_xlfn.IFS(W364="VALID",1,W364="INVALID",0,W364="NO AMP",0)</f>
        <v>#N/A</v>
      </c>
      <c r="Y364" s="10">
        <v>88</v>
      </c>
    </row>
    <row r="365" spans="16:25">
      <c r="P365" s="1" t="str">
        <f t="shared" si="11"/>
        <v/>
      </c>
      <c r="Q365" s="1" t="s">
        <v>344</v>
      </c>
      <c r="R365" s="1" t="s">
        <v>33</v>
      </c>
      <c r="S365" s="1" t="s">
        <v>34</v>
      </c>
      <c r="T365" s="1" t="s">
        <v>28</v>
      </c>
      <c r="U365" s="1" t="s">
        <v>343</v>
      </c>
      <c r="W365" s="1" t="str">
        <f>IF($N$11="ENTER INITIALS","",IF(V365="","NO",IF(V365&lt;33,"YES","NO")))</f>
        <v/>
      </c>
      <c r="X365" s="5" t="e" cm="1">
        <f t="array" ref="X365">_xlfn.IFS(W365="YES",1,W365="NO",0,W365="NO AMP",0)</f>
        <v>#N/A</v>
      </c>
      <c r="Y365" s="10">
        <v>88</v>
      </c>
    </row>
    <row r="366" spans="16:25">
      <c r="P366" s="1" t="str">
        <f t="shared" si="11"/>
        <v/>
      </c>
      <c r="Q366" s="1" t="s">
        <v>345</v>
      </c>
      <c r="R366" s="1" t="s">
        <v>26</v>
      </c>
      <c r="S366" s="1" t="s">
        <v>27</v>
      </c>
      <c r="T366" s="1" t="s">
        <v>28</v>
      </c>
      <c r="U366" s="1" t="s">
        <v>346</v>
      </c>
      <c r="W366" s="1" t="str">
        <f>IF($N$11="ENTER INITIALS","",IF(V366="","INVALID",IF(V366&lt;33,"VALID","INVALID")))</f>
        <v/>
      </c>
      <c r="X366" s="5" t="e" cm="1">
        <f t="array" ref="X366">_xlfn.IFS(W366="VALID",1,W366="INVALID",0,W366="NO AMP",0)</f>
        <v>#N/A</v>
      </c>
      <c r="Y366" s="10">
        <v>89</v>
      </c>
    </row>
    <row r="367" spans="16:25">
      <c r="P367" s="1" t="str">
        <f t="shared" si="11"/>
        <v/>
      </c>
      <c r="Q367" s="1" t="s">
        <v>345</v>
      </c>
      <c r="R367" s="1" t="s">
        <v>33</v>
      </c>
      <c r="S367" s="1" t="s">
        <v>34</v>
      </c>
      <c r="T367" s="1" t="s">
        <v>28</v>
      </c>
      <c r="U367" s="1" t="s">
        <v>346</v>
      </c>
      <c r="W367" s="1" t="str">
        <f>IF($N$11="ENTER INITIALS","",IF(V367="","NO",IF(V367&lt;33,"YES","NO")))</f>
        <v/>
      </c>
      <c r="X367" s="5" t="e" cm="1">
        <f t="array" ref="X367">_xlfn.IFS(W367="YES",1,W367="NO",0,W367="NO AMP",0)</f>
        <v>#N/A</v>
      </c>
      <c r="Y367" s="10">
        <v>89</v>
      </c>
    </row>
    <row r="368" spans="16:25">
      <c r="P368" s="1" t="str">
        <f t="shared" si="11"/>
        <v/>
      </c>
      <c r="Q368" s="1" t="s">
        <v>347</v>
      </c>
      <c r="R368" s="1" t="s">
        <v>26</v>
      </c>
      <c r="S368" s="1" t="s">
        <v>27</v>
      </c>
      <c r="T368" s="1" t="s">
        <v>28</v>
      </c>
      <c r="U368" s="1" t="s">
        <v>346</v>
      </c>
      <c r="W368" s="1" t="str">
        <f>IF($N$11="ENTER INITIALS","",IF(V368="","INVALID",IF(V368&lt;33,"VALID","INVALID")))</f>
        <v/>
      </c>
      <c r="X368" s="5" t="e" cm="1">
        <f t="array" ref="X368">_xlfn.IFS(W368="VALID",1,W368="INVALID",0,W368="NO AMP",0)</f>
        <v>#N/A</v>
      </c>
      <c r="Y368" s="10">
        <v>89</v>
      </c>
    </row>
    <row r="369" spans="16:25">
      <c r="P369" s="1" t="str">
        <f t="shared" si="11"/>
        <v/>
      </c>
      <c r="Q369" s="1" t="s">
        <v>347</v>
      </c>
      <c r="R369" s="1" t="s">
        <v>33</v>
      </c>
      <c r="S369" s="1" t="s">
        <v>34</v>
      </c>
      <c r="T369" s="1" t="s">
        <v>28</v>
      </c>
      <c r="U369" s="1" t="s">
        <v>346</v>
      </c>
      <c r="W369" s="1" t="str">
        <f>IF($N$11="ENTER INITIALS","",IF(V369="","NO",IF(V369&lt;33,"YES","NO")))</f>
        <v/>
      </c>
      <c r="X369" s="5" t="e" cm="1">
        <f t="array" ref="X369">_xlfn.IFS(W369="YES",1,W369="NO",0,W369="NO AMP",0)</f>
        <v>#N/A</v>
      </c>
      <c r="Y369" s="10">
        <v>89</v>
      </c>
    </row>
    <row r="370" spans="16:25">
      <c r="P370" s="1" t="str">
        <f t="shared" si="11"/>
        <v/>
      </c>
      <c r="Q370" s="1" t="s">
        <v>348</v>
      </c>
      <c r="R370" s="1" t="s">
        <v>26</v>
      </c>
      <c r="S370" s="1" t="s">
        <v>27</v>
      </c>
      <c r="T370" s="1" t="s">
        <v>28</v>
      </c>
      <c r="U370" s="1" t="s">
        <v>349</v>
      </c>
      <c r="W370" s="1" t="str">
        <f>IF($N$11="ENTER INITIALS","",IF(V370="","INVALID",IF(V370&lt;33,"VALID","INVALID")))</f>
        <v/>
      </c>
      <c r="X370" s="5" t="e" cm="1">
        <f t="array" ref="X370">_xlfn.IFS(W370="VALID",1,W370="INVALID",0,W370="NO AMP",0)</f>
        <v>#N/A</v>
      </c>
      <c r="Y370" s="10">
        <v>90</v>
      </c>
    </row>
    <row r="371" spans="16:25">
      <c r="P371" s="1" t="str">
        <f t="shared" si="11"/>
        <v/>
      </c>
      <c r="Q371" s="1" t="s">
        <v>348</v>
      </c>
      <c r="R371" s="1" t="s">
        <v>33</v>
      </c>
      <c r="S371" s="1" t="s">
        <v>34</v>
      </c>
      <c r="T371" s="1" t="s">
        <v>28</v>
      </c>
      <c r="U371" s="1" t="s">
        <v>349</v>
      </c>
      <c r="W371" s="1" t="str">
        <f>IF($N$11="ENTER INITIALS","",IF(V371="","NO",IF(V371&lt;33,"YES","NO")))</f>
        <v/>
      </c>
      <c r="X371" s="5" t="e" cm="1">
        <f t="array" ref="X371">_xlfn.IFS(W371="YES",1,W371="NO",0,W371="NO AMP",0)</f>
        <v>#N/A</v>
      </c>
      <c r="Y371" s="10">
        <v>90</v>
      </c>
    </row>
    <row r="372" spans="16:25">
      <c r="P372" s="1" t="str">
        <f t="shared" si="11"/>
        <v/>
      </c>
      <c r="Q372" s="1" t="s">
        <v>350</v>
      </c>
      <c r="R372" s="1" t="s">
        <v>26</v>
      </c>
      <c r="S372" s="1" t="s">
        <v>27</v>
      </c>
      <c r="T372" s="1" t="s">
        <v>28</v>
      </c>
      <c r="U372" s="1" t="s">
        <v>349</v>
      </c>
      <c r="W372" s="1" t="str">
        <f>IF($N$11="ENTER INITIALS","",IF(V372="","INVALID",IF(V372&lt;33,"VALID","INVALID")))</f>
        <v/>
      </c>
      <c r="X372" s="5" t="e" cm="1">
        <f t="array" ref="X372">_xlfn.IFS(W372="VALID",1,W372="INVALID",0,W372="NO AMP",0)</f>
        <v>#N/A</v>
      </c>
      <c r="Y372" s="10">
        <v>90</v>
      </c>
    </row>
    <row r="373" spans="16:25">
      <c r="P373" s="1" t="str">
        <f t="shared" si="11"/>
        <v/>
      </c>
      <c r="Q373" s="1" t="s">
        <v>350</v>
      </c>
      <c r="R373" s="1" t="s">
        <v>33</v>
      </c>
      <c r="S373" s="1" t="s">
        <v>34</v>
      </c>
      <c r="T373" s="1" t="s">
        <v>28</v>
      </c>
      <c r="U373" s="1" t="s">
        <v>349</v>
      </c>
      <c r="W373" s="1" t="str">
        <f>IF($N$11="ENTER INITIALS","",IF(V373="","NO",IF(V373&lt;33,"YES","NO")))</f>
        <v/>
      </c>
      <c r="X373" s="5" t="e" cm="1">
        <f t="array" ref="X373">_xlfn.IFS(W373="YES",1,W373="NO",0,W373="NO AMP",0)</f>
        <v>#N/A</v>
      </c>
      <c r="Y373" s="10">
        <v>90</v>
      </c>
    </row>
    <row r="374" spans="16:25">
      <c r="P374" s="1" t="str">
        <f t="shared" si="11"/>
        <v/>
      </c>
      <c r="Q374" s="1" t="s">
        <v>351</v>
      </c>
      <c r="R374" s="1" t="s">
        <v>26</v>
      </c>
      <c r="S374" s="1" t="s">
        <v>27</v>
      </c>
      <c r="T374" s="1" t="s">
        <v>28</v>
      </c>
      <c r="U374" s="1" t="s">
        <v>352</v>
      </c>
      <c r="W374" s="1" t="str">
        <f>IF($N$11="ENTER INITIALS","",IF(V374="","INVALID",IF(V374&lt;33,"VALID","INVALID")))</f>
        <v/>
      </c>
      <c r="X374" s="5" t="e" cm="1">
        <f t="array" ref="X374">_xlfn.IFS(W374="VALID",1,W374="INVALID",0,W374="NO AMP",0)</f>
        <v>#N/A</v>
      </c>
      <c r="Y374" s="10">
        <v>91</v>
      </c>
    </row>
    <row r="375" spans="16:25">
      <c r="P375" s="1" t="str">
        <f t="shared" si="11"/>
        <v/>
      </c>
      <c r="Q375" s="1" t="s">
        <v>351</v>
      </c>
      <c r="R375" s="1" t="s">
        <v>33</v>
      </c>
      <c r="S375" s="1" t="s">
        <v>34</v>
      </c>
      <c r="T375" s="1" t="s">
        <v>28</v>
      </c>
      <c r="U375" s="1" t="s">
        <v>352</v>
      </c>
      <c r="W375" s="1" t="str">
        <f>IF($N$11="ENTER INITIALS","",IF(V375="","NO",IF(V375&lt;33,"YES","NO")))</f>
        <v/>
      </c>
      <c r="X375" s="5" t="e" cm="1">
        <f t="array" ref="X375">_xlfn.IFS(W375="YES",1,W375="NO",0,W375="NO AMP",0)</f>
        <v>#N/A</v>
      </c>
      <c r="Y375" s="10">
        <v>91</v>
      </c>
    </row>
    <row r="376" spans="16:25">
      <c r="P376" s="1" t="str">
        <f t="shared" si="11"/>
        <v/>
      </c>
      <c r="Q376" s="1" t="s">
        <v>353</v>
      </c>
      <c r="R376" s="1" t="s">
        <v>26</v>
      </c>
      <c r="S376" s="1" t="s">
        <v>27</v>
      </c>
      <c r="T376" s="1" t="s">
        <v>28</v>
      </c>
      <c r="U376" s="1" t="s">
        <v>352</v>
      </c>
      <c r="W376" s="1" t="str">
        <f>IF($N$11="ENTER INITIALS","",IF(V376="","INVALID",IF(V376&lt;33,"VALID","INVALID")))</f>
        <v/>
      </c>
      <c r="X376" s="5" t="e" cm="1">
        <f t="array" ref="X376">_xlfn.IFS(W376="VALID",1,W376="INVALID",0,W376="NO AMP",0)</f>
        <v>#N/A</v>
      </c>
      <c r="Y376" s="10">
        <v>91</v>
      </c>
    </row>
    <row r="377" spans="16:25">
      <c r="P377" s="1" t="str">
        <f t="shared" si="11"/>
        <v/>
      </c>
      <c r="Q377" s="1" t="s">
        <v>353</v>
      </c>
      <c r="R377" s="1" t="s">
        <v>33</v>
      </c>
      <c r="S377" s="1" t="s">
        <v>34</v>
      </c>
      <c r="T377" s="1" t="s">
        <v>28</v>
      </c>
      <c r="U377" s="1" t="s">
        <v>352</v>
      </c>
      <c r="W377" s="1" t="str">
        <f>IF($N$11="ENTER INITIALS","",IF(V377="","NO",IF(V377&lt;33,"YES","NO")))</f>
        <v/>
      </c>
      <c r="X377" s="5" t="e" cm="1">
        <f t="array" ref="X377">_xlfn.IFS(W377="YES",1,W377="NO",0,W377="NO AMP",0)</f>
        <v>#N/A</v>
      </c>
      <c r="Y377" s="10">
        <v>91</v>
      </c>
    </row>
    <row r="378" spans="16:25">
      <c r="P378" s="1" t="str">
        <f t="shared" si="11"/>
        <v/>
      </c>
      <c r="Q378" s="1" t="s">
        <v>354</v>
      </c>
      <c r="R378" s="1" t="s">
        <v>26</v>
      </c>
      <c r="S378" s="1" t="s">
        <v>27</v>
      </c>
      <c r="T378" s="1" t="s">
        <v>28</v>
      </c>
      <c r="U378" s="1" t="s">
        <v>355</v>
      </c>
      <c r="W378" s="1" t="str">
        <f>IF($N$11="ENTER INITIALS","",IF(V378="","INVALID",IF(V378&lt;33,"VALID","INVALID")))</f>
        <v/>
      </c>
      <c r="X378" s="5" t="e" cm="1">
        <f t="array" ref="X378">_xlfn.IFS(W378="VALID",1,W378="INVALID",0,W378="NO AMP",0)</f>
        <v>#N/A</v>
      </c>
      <c r="Y378" s="10">
        <v>92</v>
      </c>
    </row>
    <row r="379" spans="16:25">
      <c r="P379" s="1" t="str">
        <f t="shared" si="11"/>
        <v/>
      </c>
      <c r="Q379" s="1" t="s">
        <v>354</v>
      </c>
      <c r="R379" s="1" t="s">
        <v>33</v>
      </c>
      <c r="S379" s="1" t="s">
        <v>34</v>
      </c>
      <c r="T379" s="1" t="s">
        <v>28</v>
      </c>
      <c r="U379" s="1" t="s">
        <v>355</v>
      </c>
      <c r="W379" s="1" t="str">
        <f>IF($N$11="ENTER INITIALS","",IF(V379="","NO",IF(V379&lt;33,"YES","NO")))</f>
        <v/>
      </c>
      <c r="X379" s="5" t="e" cm="1">
        <f t="array" ref="X379">_xlfn.IFS(W379="YES",1,W379="NO",0,W379="NO AMP",0)</f>
        <v>#N/A</v>
      </c>
      <c r="Y379" s="10">
        <v>92</v>
      </c>
    </row>
    <row r="380" spans="16:25">
      <c r="P380" s="1" t="str">
        <f t="shared" si="11"/>
        <v/>
      </c>
      <c r="Q380" s="1" t="s">
        <v>356</v>
      </c>
      <c r="R380" s="1" t="s">
        <v>26</v>
      </c>
      <c r="S380" s="1" t="s">
        <v>27</v>
      </c>
      <c r="T380" s="1" t="s">
        <v>28</v>
      </c>
      <c r="U380" s="1" t="s">
        <v>355</v>
      </c>
      <c r="W380" s="1" t="str">
        <f>IF($N$11="ENTER INITIALS","",IF(V380="","INVALID",IF(V380&lt;33,"VALID","INVALID")))</f>
        <v/>
      </c>
      <c r="X380" s="5" t="e" cm="1">
        <f t="array" ref="X380">_xlfn.IFS(W380="VALID",1,W380="INVALID",0,W380="NO AMP",0)</f>
        <v>#N/A</v>
      </c>
      <c r="Y380" s="10">
        <v>92</v>
      </c>
    </row>
    <row r="381" spans="16:25">
      <c r="P381" s="1" t="str">
        <f t="shared" si="11"/>
        <v/>
      </c>
      <c r="Q381" s="1" t="s">
        <v>356</v>
      </c>
      <c r="R381" s="1" t="s">
        <v>33</v>
      </c>
      <c r="S381" s="1" t="s">
        <v>34</v>
      </c>
      <c r="T381" s="1" t="s">
        <v>28</v>
      </c>
      <c r="U381" s="1" t="s">
        <v>355</v>
      </c>
      <c r="W381" s="1" t="str">
        <f>IF($N$11="ENTER INITIALS","",IF(V381="","NO",IF(V381&lt;33,"YES","NO")))</f>
        <v/>
      </c>
      <c r="X381" s="5" t="e" cm="1">
        <f t="array" ref="X381">_xlfn.IFS(W381="YES",1,W381="NO",0,W381="NO AMP",0)</f>
        <v>#N/A</v>
      </c>
      <c r="Y381" s="10">
        <v>92</v>
      </c>
    </row>
    <row r="382" spans="16:25">
      <c r="P382" s="1" t="str">
        <f t="shared" si="11"/>
        <v/>
      </c>
      <c r="Q382" s="1" t="s">
        <v>357</v>
      </c>
      <c r="R382" s="1" t="s">
        <v>26</v>
      </c>
      <c r="S382" s="1" t="s">
        <v>27</v>
      </c>
      <c r="T382" s="1" t="s">
        <v>28</v>
      </c>
      <c r="U382" s="1" t="s">
        <v>358</v>
      </c>
      <c r="W382" s="1" t="str">
        <f>IF($N$11="ENTER INITIALS","",IF(V382="","INVALID",IF(V382&lt;33,"VALID","INVALID")))</f>
        <v/>
      </c>
      <c r="X382" s="5" t="e" cm="1">
        <f t="array" ref="X382">_xlfn.IFS(W382="VALID",1,W382="INVALID",0,W382="NO AMP",0)</f>
        <v>#N/A</v>
      </c>
      <c r="Y382" s="10">
        <v>93</v>
      </c>
    </row>
    <row r="383" spans="16:25">
      <c r="P383" s="1" t="str">
        <f t="shared" si="11"/>
        <v/>
      </c>
      <c r="Q383" s="1" t="s">
        <v>357</v>
      </c>
      <c r="R383" s="1" t="s">
        <v>33</v>
      </c>
      <c r="S383" s="1" t="s">
        <v>34</v>
      </c>
      <c r="T383" s="1" t="s">
        <v>28</v>
      </c>
      <c r="U383" s="1" t="s">
        <v>358</v>
      </c>
      <c r="W383" s="1" t="str">
        <f>IF($N$11="ENTER INITIALS","",IF(V383="","NO",IF(V383&lt;33,"YES","NO")))</f>
        <v/>
      </c>
      <c r="X383" s="5" t="e" cm="1">
        <f t="array" ref="X383">_xlfn.IFS(W383="YES",1,W383="NO",0,W383="NO AMP",0)</f>
        <v>#N/A</v>
      </c>
      <c r="Y383" s="10">
        <v>93</v>
      </c>
    </row>
    <row r="384" spans="16:25">
      <c r="P384" s="1" t="str">
        <f t="shared" si="11"/>
        <v/>
      </c>
      <c r="Q384" s="1" t="s">
        <v>359</v>
      </c>
      <c r="R384" s="1" t="s">
        <v>26</v>
      </c>
      <c r="S384" s="1" t="s">
        <v>27</v>
      </c>
      <c r="T384" s="1" t="s">
        <v>28</v>
      </c>
      <c r="U384" s="1" t="s">
        <v>358</v>
      </c>
      <c r="W384" s="1" t="str">
        <f>IF($N$11="ENTER INITIALS","",IF(V384="","INVALID",IF(V384&lt;33,"VALID","INVALID")))</f>
        <v/>
      </c>
      <c r="X384" s="5" t="e" cm="1">
        <f t="array" ref="X384">_xlfn.IFS(W384="VALID",1,W384="INVALID",0,W384="NO AMP",0)</f>
        <v>#N/A</v>
      </c>
      <c r="Y384" s="10">
        <v>93</v>
      </c>
    </row>
    <row r="385" spans="16:25">
      <c r="P385" s="1" t="str">
        <f t="shared" si="11"/>
        <v/>
      </c>
      <c r="Q385" s="1" t="s">
        <v>359</v>
      </c>
      <c r="R385" s="1" t="s">
        <v>33</v>
      </c>
      <c r="S385" s="1" t="s">
        <v>34</v>
      </c>
      <c r="T385" s="1" t="s">
        <v>28</v>
      </c>
      <c r="U385" s="1" t="s">
        <v>358</v>
      </c>
      <c r="W385" s="1" t="str">
        <f>IF($N$11="ENTER INITIALS","",IF(V385="","NO",IF(V385&lt;33,"YES","NO")))</f>
        <v/>
      </c>
      <c r="X385" s="5" t="e" cm="1">
        <f t="array" ref="X385">_xlfn.IFS(W385="YES",1,W385="NO",0,W385="NO AMP",0)</f>
        <v>#N/A</v>
      </c>
      <c r="Y385" s="10">
        <v>93</v>
      </c>
    </row>
    <row r="386" spans="16:25">
      <c r="P386" s="1" t="str">
        <f t="shared" si="11"/>
        <v/>
      </c>
      <c r="Q386" s="1" t="s">
        <v>360</v>
      </c>
      <c r="R386" s="1" t="s">
        <v>26</v>
      </c>
      <c r="S386" s="1" t="s">
        <v>27</v>
      </c>
      <c r="T386" s="1" t="s">
        <v>28</v>
      </c>
      <c r="U386" s="1" t="s">
        <v>361</v>
      </c>
      <c r="W386" s="1" t="str">
        <f>IF($N$11="ENTER INITIALS","",IF(V386="","INVALID",IF(V386&lt;33,"VALID","INVALID")))</f>
        <v/>
      </c>
      <c r="X386" s="5" t="e" cm="1">
        <f t="array" ref="X386">_xlfn.IFS(W386="VALID",1,W386="INVALID",0,W386="NO AMP",0)</f>
        <v>#N/A</v>
      </c>
      <c r="Y386" s="10">
        <v>94</v>
      </c>
    </row>
    <row r="387" spans="16:25">
      <c r="P387" s="1" t="str">
        <f t="shared" si="11"/>
        <v/>
      </c>
      <c r="Q387" s="1" t="s">
        <v>360</v>
      </c>
      <c r="R387" s="1" t="s">
        <v>33</v>
      </c>
      <c r="S387" s="1" t="s">
        <v>34</v>
      </c>
      <c r="T387" s="1" t="s">
        <v>28</v>
      </c>
      <c r="U387" s="1" t="s">
        <v>361</v>
      </c>
      <c r="W387" s="1" t="str">
        <f>IF($N$11="ENTER INITIALS","",IF(V387="","NO",IF(V387&lt;33,"YES","NO")))</f>
        <v/>
      </c>
      <c r="X387" s="5" t="e" cm="1">
        <f t="array" ref="X387">_xlfn.IFS(W387="YES",1,W387="NO",0,W387="NO AMP",0)</f>
        <v>#N/A</v>
      </c>
      <c r="Y387" s="10">
        <v>94</v>
      </c>
    </row>
    <row r="388" spans="16:25">
      <c r="P388" s="1" t="str">
        <f t="shared" si="11"/>
        <v/>
      </c>
      <c r="Q388" s="1" t="s">
        <v>362</v>
      </c>
      <c r="R388" s="1" t="s">
        <v>26</v>
      </c>
      <c r="S388" s="1" t="s">
        <v>27</v>
      </c>
      <c r="T388" s="1" t="s">
        <v>28</v>
      </c>
      <c r="U388" s="1" t="s">
        <v>361</v>
      </c>
      <c r="W388" s="1" t="str">
        <f>IF($N$11="ENTER INITIALS","",IF(V388="","INVALID",IF(V388&lt;33,"VALID","INVALID")))</f>
        <v/>
      </c>
      <c r="X388" s="5" t="e" cm="1">
        <f t="array" ref="X388">_xlfn.IFS(W388="VALID",1,W388="INVALID",0,W388="NO AMP",0)</f>
        <v>#N/A</v>
      </c>
      <c r="Y388" s="10">
        <v>94</v>
      </c>
    </row>
    <row r="389" spans="16:25">
      <c r="P389" s="1" t="str">
        <f t="shared" si="11"/>
        <v/>
      </c>
      <c r="Q389" s="1" t="s">
        <v>362</v>
      </c>
      <c r="R389" s="1" t="s">
        <v>33</v>
      </c>
      <c r="S389" s="1" t="s">
        <v>34</v>
      </c>
      <c r="T389" s="1" t="s">
        <v>28</v>
      </c>
      <c r="U389" s="1" t="s">
        <v>361</v>
      </c>
      <c r="W389" s="1" t="str">
        <f>IF($N$11="ENTER INITIALS","",IF(V389="","NO",IF(V389&lt;33,"YES","NO")))</f>
        <v/>
      </c>
      <c r="X389" s="5" t="e" cm="1">
        <f t="array" ref="X389">_xlfn.IFS(W389="YES",1,W389="NO",0,W389="NO AMP",0)</f>
        <v>#N/A</v>
      </c>
      <c r="Y389" s="10">
        <v>94</v>
      </c>
    </row>
    <row r="390" spans="16:25">
      <c r="P390" s="1" t="str">
        <f t="shared" si="11"/>
        <v/>
      </c>
      <c r="Q390" s="1" t="s">
        <v>363</v>
      </c>
      <c r="R390" s="1" t="s">
        <v>26</v>
      </c>
      <c r="S390" s="1" t="s">
        <v>27</v>
      </c>
      <c r="T390" s="1" t="s">
        <v>28</v>
      </c>
      <c r="U390" s="1" t="s">
        <v>364</v>
      </c>
      <c r="W390" s="1" t="str">
        <f>IF($N$11="ENTER INITIALS","",IF(V390="","INVALID",IF(V390&lt;33,"VALID","INVALID")))</f>
        <v/>
      </c>
      <c r="X390" s="5" t="e" cm="1">
        <f t="array" ref="X390">_xlfn.IFS(W390="VALID",1,W390="INVALID",0,W390="NO AMP",0)</f>
        <v>#N/A</v>
      </c>
      <c r="Y390" s="10">
        <v>95</v>
      </c>
    </row>
    <row r="391" spans="16:25">
      <c r="P391" s="1" t="str">
        <f t="shared" si="11"/>
        <v/>
      </c>
      <c r="Q391" s="1" t="s">
        <v>363</v>
      </c>
      <c r="R391" s="1" t="s">
        <v>33</v>
      </c>
      <c r="S391" s="1" t="s">
        <v>34</v>
      </c>
      <c r="T391" s="1" t="s">
        <v>28</v>
      </c>
      <c r="U391" s="1" t="s">
        <v>364</v>
      </c>
      <c r="W391" s="1" t="str">
        <f>IF($N$11="ENTER INITIALS","",IF(V391="","NO",IF(V391&lt;33,"YES","NO")))</f>
        <v/>
      </c>
      <c r="X391" s="5" t="e" cm="1">
        <f t="array" ref="X391">_xlfn.IFS(W391="YES",1,W391="NO",0,W391="NO AMP",0)</f>
        <v>#N/A</v>
      </c>
      <c r="Y391" s="10">
        <v>95</v>
      </c>
    </row>
    <row r="392" spans="16:25">
      <c r="P392" s="1" t="str">
        <f t="shared" si="11"/>
        <v/>
      </c>
      <c r="Q392" s="1" t="s">
        <v>365</v>
      </c>
      <c r="R392" s="1" t="s">
        <v>26</v>
      </c>
      <c r="S392" s="1" t="s">
        <v>27</v>
      </c>
      <c r="T392" s="1" t="s">
        <v>28</v>
      </c>
      <c r="U392" s="1" t="s">
        <v>364</v>
      </c>
      <c r="W392" s="1" t="str">
        <f>IF($N$11="ENTER INITIALS","",IF(V392="","INVALID",IF(V392&lt;33,"VALID","INVALID")))</f>
        <v/>
      </c>
      <c r="X392" s="5" t="e" cm="1">
        <f t="array" ref="X392">_xlfn.IFS(W392="VALID",1,W392="INVALID",0,W392="NO AMP",0)</f>
        <v>#N/A</v>
      </c>
      <c r="Y392" s="10">
        <v>95</v>
      </c>
    </row>
    <row r="393" spans="16:25">
      <c r="P393" s="1" t="str">
        <f t="shared" si="11"/>
        <v/>
      </c>
      <c r="Q393" s="1" t="s">
        <v>365</v>
      </c>
      <c r="R393" s="1" t="s">
        <v>33</v>
      </c>
      <c r="S393" s="1" t="s">
        <v>34</v>
      </c>
      <c r="T393" s="1" t="s">
        <v>28</v>
      </c>
      <c r="U393" s="1" t="s">
        <v>364</v>
      </c>
      <c r="W393" s="1" t="str">
        <f>IF($N$11="ENTER INITIALS","",IF(V393="","NO",IF(V393&lt;33,"YES","NO")))</f>
        <v/>
      </c>
      <c r="X393" s="5" t="e" cm="1">
        <f t="array" ref="X393">_xlfn.IFS(W393="YES",1,W393="NO",0,W393="NO AMP",0)</f>
        <v>#N/A</v>
      </c>
      <c r="Y393" s="10">
        <v>95</v>
      </c>
    </row>
    <row r="394" spans="16:25">
      <c r="P394" s="1" t="str">
        <f t="shared" si="11"/>
        <v/>
      </c>
      <c r="Q394" s="1" t="s">
        <v>366</v>
      </c>
      <c r="R394" s="1" t="s">
        <v>26</v>
      </c>
      <c r="S394" s="1" t="s">
        <v>27</v>
      </c>
      <c r="T394" s="1" t="s">
        <v>28</v>
      </c>
      <c r="U394" s="1" t="s">
        <v>367</v>
      </c>
      <c r="W394" s="1" t="str">
        <f>IF($N$11="ENTER INITIALS","",IF(V394="","INVALID",IF(V394&lt;33,"VALID","INVALID")))</f>
        <v/>
      </c>
      <c r="X394" s="5" t="e" cm="1">
        <f t="array" ref="X394">_xlfn.IFS(W394="VALID",1,W394="INVALID",0,W394="NO AMP",0)</f>
        <v>#N/A</v>
      </c>
      <c r="Y394" s="10">
        <v>96</v>
      </c>
    </row>
    <row r="395" spans="16:25">
      <c r="P395" s="1" t="str">
        <f t="shared" si="11"/>
        <v/>
      </c>
      <c r="Q395" s="1" t="s">
        <v>366</v>
      </c>
      <c r="R395" s="1" t="s">
        <v>33</v>
      </c>
      <c r="S395" s="1" t="s">
        <v>34</v>
      </c>
      <c r="T395" s="1" t="s">
        <v>28</v>
      </c>
      <c r="U395" s="1" t="s">
        <v>367</v>
      </c>
      <c r="W395" s="1" t="str">
        <f>IF($N$11="ENTER INITIALS","",IF(V395="","NO",IF(V395&lt;33,"YES","NO")))</f>
        <v/>
      </c>
      <c r="X395" s="5" t="e" cm="1">
        <f t="array" ref="X395">_xlfn.IFS(W395="YES",1,W395="NO",0,W395="NO AMP",0)</f>
        <v>#N/A</v>
      </c>
      <c r="Y395" s="10">
        <v>96</v>
      </c>
    </row>
    <row r="396" spans="16:25">
      <c r="P396" s="1" t="str">
        <f t="shared" si="11"/>
        <v/>
      </c>
      <c r="Q396" s="1" t="s">
        <v>368</v>
      </c>
      <c r="R396" s="1" t="s">
        <v>26</v>
      </c>
      <c r="S396" s="1" t="s">
        <v>27</v>
      </c>
      <c r="T396" s="1" t="s">
        <v>28</v>
      </c>
      <c r="U396" s="1" t="s">
        <v>367</v>
      </c>
      <c r="W396" s="1" t="str">
        <f>IF($N$11="ENTER INITIALS","",IF(V396="","INVALID",IF(V396&lt;33,"VALID","INVALID")))</f>
        <v/>
      </c>
      <c r="X396" s="5" t="e" cm="1">
        <f t="array" ref="X396">_xlfn.IFS(W396="VALID",1,W396="INVALID",0,W396="NO AMP",0)</f>
        <v>#N/A</v>
      </c>
      <c r="Y396" s="10">
        <v>96</v>
      </c>
    </row>
    <row r="397" spans="16:25">
      <c r="P397" s="1" t="str">
        <f t="shared" si="11"/>
        <v/>
      </c>
      <c r="Q397" s="1" t="s">
        <v>368</v>
      </c>
      <c r="R397" s="1" t="s">
        <v>33</v>
      </c>
      <c r="S397" s="1" t="s">
        <v>34</v>
      </c>
      <c r="T397" s="1" t="s">
        <v>28</v>
      </c>
      <c r="U397" s="1" t="s">
        <v>367</v>
      </c>
      <c r="W397" s="1" t="str">
        <f>IF($N$11="ENTER INITIALS","",IF(V397="","NO",IF(V397&lt;33,"YES","NO")))</f>
        <v/>
      </c>
      <c r="X397" s="5" t="e" cm="1">
        <f t="array" ref="X397">_xlfn.IFS(W397="YES",1,W397="NO",0,W397="NO AMP",0)</f>
        <v>#N/A</v>
      </c>
      <c r="Y397" s="10">
        <v>96</v>
      </c>
    </row>
    <row r="398" spans="16:25">
      <c r="P398" s="1" t="str">
        <f t="shared" si="11"/>
        <v/>
      </c>
      <c r="Q398" s="1" t="s">
        <v>369</v>
      </c>
      <c r="R398" s="1" t="s">
        <v>26</v>
      </c>
      <c r="S398" s="1" t="s">
        <v>27</v>
      </c>
      <c r="T398" s="1" t="s">
        <v>28</v>
      </c>
      <c r="U398" s="1" t="s">
        <v>370</v>
      </c>
      <c r="W398" s="1" t="str">
        <f>IF($N$11="ENTER INITIALS","",IF(V398="","INVALID",IF(V398&lt;33,"VALID","INVALID")))</f>
        <v/>
      </c>
      <c r="X398" s="5" t="e" cm="1">
        <f t="array" ref="X398">_xlfn.IFS(W398="VALID",1,W398="INVALID",0,W398="NO AMP",0)</f>
        <v>#N/A</v>
      </c>
      <c r="Y398" s="10">
        <v>97</v>
      </c>
    </row>
    <row r="399" spans="16:25">
      <c r="P399" s="1" t="str">
        <f t="shared" ref="P399:P462" si="12">IF(VLOOKUP(Y399,$B$2:$D$190,3,FALSE)="","",VLOOKUP(Y399,$B$2:$D$190,3,FALSE))</f>
        <v/>
      </c>
      <c r="Q399" s="1" t="s">
        <v>369</v>
      </c>
      <c r="R399" s="1" t="s">
        <v>33</v>
      </c>
      <c r="S399" s="1" t="s">
        <v>34</v>
      </c>
      <c r="T399" s="1" t="s">
        <v>28</v>
      </c>
      <c r="U399" s="1" t="s">
        <v>370</v>
      </c>
      <c r="W399" s="1" t="str">
        <f>IF($N$11="ENTER INITIALS","",IF(V399="","NO",IF(V399&lt;33,"YES","NO")))</f>
        <v/>
      </c>
      <c r="X399" s="5" t="e" cm="1">
        <f t="array" ref="X399">_xlfn.IFS(W399="YES",1,W399="NO",0,W399="NO AMP",0)</f>
        <v>#N/A</v>
      </c>
      <c r="Y399" s="10">
        <v>97</v>
      </c>
    </row>
    <row r="400" spans="16:25">
      <c r="P400" s="1" t="str">
        <f t="shared" si="12"/>
        <v/>
      </c>
      <c r="Q400" s="1" t="s">
        <v>371</v>
      </c>
      <c r="R400" s="1" t="s">
        <v>26</v>
      </c>
      <c r="S400" s="1" t="s">
        <v>27</v>
      </c>
      <c r="T400" s="1" t="s">
        <v>28</v>
      </c>
      <c r="U400" s="1" t="s">
        <v>370</v>
      </c>
      <c r="W400" s="1" t="str">
        <f>IF($N$11="ENTER INITIALS","",IF(V400="","INVALID",IF(V400&lt;33,"VALID","INVALID")))</f>
        <v/>
      </c>
      <c r="X400" s="5" t="e" cm="1">
        <f t="array" ref="X400">_xlfn.IFS(W400="VALID",1,W400="INVALID",0,W400="NO AMP",0)</f>
        <v>#N/A</v>
      </c>
      <c r="Y400" s="10">
        <v>97</v>
      </c>
    </row>
    <row r="401" spans="16:25">
      <c r="P401" s="1" t="str">
        <f t="shared" si="12"/>
        <v/>
      </c>
      <c r="Q401" s="1" t="s">
        <v>371</v>
      </c>
      <c r="R401" s="1" t="s">
        <v>33</v>
      </c>
      <c r="S401" s="1" t="s">
        <v>34</v>
      </c>
      <c r="T401" s="1" t="s">
        <v>28</v>
      </c>
      <c r="U401" s="1" t="s">
        <v>370</v>
      </c>
      <c r="W401" s="1" t="str">
        <f>IF($N$11="ENTER INITIALS","",IF(V401="","NO",IF(V401&lt;33,"YES","NO")))</f>
        <v/>
      </c>
      <c r="X401" s="5" t="e" cm="1">
        <f t="array" ref="X401">_xlfn.IFS(W401="YES",1,W401="NO",0,W401="NO AMP",0)</f>
        <v>#N/A</v>
      </c>
      <c r="Y401" s="10">
        <v>97</v>
      </c>
    </row>
    <row r="402" spans="16:25">
      <c r="P402" s="1" t="str">
        <f t="shared" si="12"/>
        <v/>
      </c>
      <c r="Q402" s="1" t="s">
        <v>372</v>
      </c>
      <c r="R402" s="1" t="s">
        <v>26</v>
      </c>
      <c r="S402" s="1" t="s">
        <v>27</v>
      </c>
      <c r="T402" s="1" t="s">
        <v>28</v>
      </c>
      <c r="U402" s="1" t="s">
        <v>373</v>
      </c>
      <c r="W402" s="1" t="str">
        <f>IF($N$11="ENTER INITIALS","",IF(V402="","INVALID",IF(V402&lt;33,"VALID","INVALID")))</f>
        <v/>
      </c>
      <c r="X402" s="5" t="e" cm="1">
        <f t="array" ref="X402">_xlfn.IFS(W402="VALID",1,W402="INVALID",0,W402="NO AMP",0)</f>
        <v>#N/A</v>
      </c>
      <c r="Y402" s="10">
        <v>98</v>
      </c>
    </row>
    <row r="403" spans="16:25">
      <c r="P403" s="1" t="str">
        <f t="shared" si="12"/>
        <v/>
      </c>
      <c r="Q403" s="1" t="s">
        <v>372</v>
      </c>
      <c r="R403" s="1" t="s">
        <v>33</v>
      </c>
      <c r="S403" s="1" t="s">
        <v>34</v>
      </c>
      <c r="T403" s="1" t="s">
        <v>28</v>
      </c>
      <c r="U403" s="1" t="s">
        <v>373</v>
      </c>
      <c r="W403" s="1" t="str">
        <f>IF($N$11="ENTER INITIALS","",IF(V403="","NO",IF(V403&lt;33,"YES","NO")))</f>
        <v/>
      </c>
      <c r="X403" s="5" t="e" cm="1">
        <f t="array" ref="X403">_xlfn.IFS(W403="YES",1,W403="NO",0,W403="NO AMP",0)</f>
        <v>#N/A</v>
      </c>
      <c r="Y403" s="10">
        <v>98</v>
      </c>
    </row>
    <row r="404" spans="16:25">
      <c r="P404" s="1" t="str">
        <f t="shared" si="12"/>
        <v/>
      </c>
      <c r="Q404" s="1" t="s">
        <v>374</v>
      </c>
      <c r="R404" s="1" t="s">
        <v>26</v>
      </c>
      <c r="S404" s="1" t="s">
        <v>27</v>
      </c>
      <c r="T404" s="1" t="s">
        <v>28</v>
      </c>
      <c r="U404" s="1" t="s">
        <v>373</v>
      </c>
      <c r="W404" s="1" t="str">
        <f>IF($N$11="ENTER INITIALS","",IF(V404="","INVALID",IF(V404&lt;33,"VALID","INVALID")))</f>
        <v/>
      </c>
      <c r="X404" s="5" t="e" cm="1">
        <f t="array" ref="X404">_xlfn.IFS(W404="VALID",1,W404="INVALID",0,W404="NO AMP",0)</f>
        <v>#N/A</v>
      </c>
      <c r="Y404" s="10">
        <v>98</v>
      </c>
    </row>
    <row r="405" spans="16:25">
      <c r="P405" s="1" t="str">
        <f t="shared" si="12"/>
        <v/>
      </c>
      <c r="Q405" s="1" t="s">
        <v>374</v>
      </c>
      <c r="R405" s="1" t="s">
        <v>33</v>
      </c>
      <c r="S405" s="1" t="s">
        <v>34</v>
      </c>
      <c r="T405" s="1" t="s">
        <v>28</v>
      </c>
      <c r="U405" s="1" t="s">
        <v>373</v>
      </c>
      <c r="W405" s="1" t="str">
        <f>IF($N$11="ENTER INITIALS","",IF(V405="","NO",IF(V405&lt;33,"YES","NO")))</f>
        <v/>
      </c>
      <c r="X405" s="5" t="e" cm="1">
        <f t="array" ref="X405">_xlfn.IFS(W405="YES",1,W405="NO",0,W405="NO AMP",0)</f>
        <v>#N/A</v>
      </c>
      <c r="Y405" s="10">
        <v>98</v>
      </c>
    </row>
    <row r="406" spans="16:25">
      <c r="P406" s="1" t="str">
        <f t="shared" si="12"/>
        <v/>
      </c>
      <c r="Q406" s="1" t="s">
        <v>375</v>
      </c>
      <c r="R406" s="1" t="s">
        <v>26</v>
      </c>
      <c r="S406" s="1" t="s">
        <v>27</v>
      </c>
      <c r="T406" s="1" t="s">
        <v>28</v>
      </c>
      <c r="U406" s="1" t="s">
        <v>376</v>
      </c>
      <c r="W406" s="1" t="str">
        <f>IF($N$11="ENTER INITIALS","",IF(V406="","INVALID",IF(V406&lt;33,"VALID","INVALID")))</f>
        <v/>
      </c>
      <c r="X406" s="5" t="e" cm="1">
        <f t="array" ref="X406">_xlfn.IFS(W406="VALID",1,W406="INVALID",0,W406="NO AMP",0)</f>
        <v>#N/A</v>
      </c>
      <c r="Y406" s="10">
        <v>99</v>
      </c>
    </row>
    <row r="407" spans="16:25">
      <c r="P407" s="1" t="str">
        <f t="shared" si="12"/>
        <v/>
      </c>
      <c r="Q407" s="1" t="s">
        <v>375</v>
      </c>
      <c r="R407" s="1" t="s">
        <v>33</v>
      </c>
      <c r="S407" s="1" t="s">
        <v>34</v>
      </c>
      <c r="T407" s="1" t="s">
        <v>28</v>
      </c>
      <c r="U407" s="1" t="s">
        <v>376</v>
      </c>
      <c r="W407" s="1" t="str">
        <f>IF($N$11="ENTER INITIALS","",IF(V407="","NO",IF(V407&lt;33,"YES","NO")))</f>
        <v/>
      </c>
      <c r="X407" s="5" t="e" cm="1">
        <f t="array" ref="X407">_xlfn.IFS(W407="YES",1,W407="NO",0,W407="NO AMP",0)</f>
        <v>#N/A</v>
      </c>
      <c r="Y407" s="10">
        <v>99</v>
      </c>
    </row>
    <row r="408" spans="16:25">
      <c r="P408" s="1" t="str">
        <f t="shared" si="12"/>
        <v/>
      </c>
      <c r="Q408" s="1" t="s">
        <v>377</v>
      </c>
      <c r="R408" s="1" t="s">
        <v>26</v>
      </c>
      <c r="S408" s="1" t="s">
        <v>27</v>
      </c>
      <c r="T408" s="1" t="s">
        <v>28</v>
      </c>
      <c r="U408" s="1" t="s">
        <v>376</v>
      </c>
      <c r="W408" s="1" t="str">
        <f>IF($N$11="ENTER INITIALS","",IF(V408="","INVALID",IF(V408&lt;33,"VALID","INVALID")))</f>
        <v/>
      </c>
      <c r="X408" s="5" t="e" cm="1">
        <f t="array" ref="X408">_xlfn.IFS(W408="VALID",1,W408="INVALID",0,W408="NO AMP",0)</f>
        <v>#N/A</v>
      </c>
      <c r="Y408" s="10">
        <v>99</v>
      </c>
    </row>
    <row r="409" spans="16:25">
      <c r="P409" s="1" t="str">
        <f t="shared" si="12"/>
        <v/>
      </c>
      <c r="Q409" s="1" t="s">
        <v>377</v>
      </c>
      <c r="R409" s="1" t="s">
        <v>33</v>
      </c>
      <c r="S409" s="1" t="s">
        <v>34</v>
      </c>
      <c r="T409" s="1" t="s">
        <v>28</v>
      </c>
      <c r="U409" s="1" t="s">
        <v>376</v>
      </c>
      <c r="W409" s="1" t="str">
        <f>IF($N$11="ENTER INITIALS","",IF(V409="","NO",IF(V409&lt;33,"YES","NO")))</f>
        <v/>
      </c>
      <c r="X409" s="5" t="e" cm="1">
        <f t="array" ref="X409">_xlfn.IFS(W409="YES",1,W409="NO",0,W409="NO AMP",0)</f>
        <v>#N/A</v>
      </c>
      <c r="Y409" s="10">
        <v>99</v>
      </c>
    </row>
    <row r="410" spans="16:25">
      <c r="P410" s="1" t="str">
        <f t="shared" si="12"/>
        <v/>
      </c>
      <c r="Q410" s="1" t="s">
        <v>378</v>
      </c>
      <c r="R410" s="1" t="s">
        <v>26</v>
      </c>
      <c r="S410" s="1" t="s">
        <v>27</v>
      </c>
      <c r="T410" s="1" t="s">
        <v>28</v>
      </c>
      <c r="U410" s="1" t="s">
        <v>379</v>
      </c>
      <c r="W410" s="1" t="str">
        <f>IF($N$11="ENTER INITIALS","",IF(V410="","INVALID",IF(V410&lt;33,"VALID","INVALID")))</f>
        <v/>
      </c>
      <c r="X410" s="5" t="e" cm="1">
        <f t="array" ref="X410">_xlfn.IFS(W410="VALID",1,W410="INVALID",0,W410="NO AMP",0)</f>
        <v>#N/A</v>
      </c>
      <c r="Y410" s="10">
        <v>100</v>
      </c>
    </row>
    <row r="411" spans="16:25">
      <c r="P411" s="1" t="str">
        <f t="shared" si="12"/>
        <v/>
      </c>
      <c r="Q411" s="1" t="s">
        <v>378</v>
      </c>
      <c r="R411" s="1" t="s">
        <v>33</v>
      </c>
      <c r="S411" s="1" t="s">
        <v>34</v>
      </c>
      <c r="T411" s="1" t="s">
        <v>28</v>
      </c>
      <c r="U411" s="1" t="s">
        <v>379</v>
      </c>
      <c r="W411" s="1" t="str">
        <f>IF($N$11="ENTER INITIALS","",IF(V411="","NO",IF(V411&lt;33,"YES","NO")))</f>
        <v/>
      </c>
      <c r="X411" s="5" t="e" cm="1">
        <f t="array" ref="X411">_xlfn.IFS(W411="YES",1,W411="NO",0,W411="NO AMP",0)</f>
        <v>#N/A</v>
      </c>
      <c r="Y411" s="10">
        <v>100</v>
      </c>
    </row>
    <row r="412" spans="16:25">
      <c r="P412" s="1" t="str">
        <f t="shared" si="12"/>
        <v/>
      </c>
      <c r="Q412" s="1" t="s">
        <v>380</v>
      </c>
      <c r="R412" s="1" t="s">
        <v>26</v>
      </c>
      <c r="S412" s="1" t="s">
        <v>27</v>
      </c>
      <c r="T412" s="1" t="s">
        <v>28</v>
      </c>
      <c r="U412" s="1" t="s">
        <v>379</v>
      </c>
      <c r="W412" s="1" t="str">
        <f>IF($N$11="ENTER INITIALS","",IF(V412="","INVALID",IF(V412&lt;33,"VALID","INVALID")))</f>
        <v/>
      </c>
      <c r="X412" s="5" t="e" cm="1">
        <f t="array" ref="X412">_xlfn.IFS(W412="VALID",1,W412="INVALID",0,W412="NO AMP",0)</f>
        <v>#N/A</v>
      </c>
      <c r="Y412" s="10">
        <v>100</v>
      </c>
    </row>
    <row r="413" spans="16:25">
      <c r="P413" s="1" t="str">
        <f t="shared" si="12"/>
        <v/>
      </c>
      <c r="Q413" s="1" t="s">
        <v>380</v>
      </c>
      <c r="R413" s="1" t="s">
        <v>33</v>
      </c>
      <c r="S413" s="1" t="s">
        <v>34</v>
      </c>
      <c r="T413" s="1" t="s">
        <v>28</v>
      </c>
      <c r="U413" s="1" t="s">
        <v>379</v>
      </c>
      <c r="W413" s="1" t="str">
        <f>IF($N$11="ENTER INITIALS","",IF(V413="","NO",IF(V413&lt;33,"YES","NO")))</f>
        <v/>
      </c>
      <c r="X413" s="5" t="e" cm="1">
        <f t="array" ref="X413">_xlfn.IFS(W413="YES",1,W413="NO",0,W413="NO AMP",0)</f>
        <v>#N/A</v>
      </c>
      <c r="Y413" s="10">
        <v>100</v>
      </c>
    </row>
    <row r="414" spans="16:25">
      <c r="P414" s="1" t="str">
        <f t="shared" si="12"/>
        <v/>
      </c>
      <c r="Q414" s="1" t="s">
        <v>381</v>
      </c>
      <c r="R414" s="1" t="s">
        <v>26</v>
      </c>
      <c r="S414" s="1" t="s">
        <v>27</v>
      </c>
      <c r="T414" s="1" t="s">
        <v>28</v>
      </c>
      <c r="U414" s="1" t="s">
        <v>382</v>
      </c>
      <c r="W414" s="1" t="str">
        <f>IF($N$11="ENTER INITIALS","",IF(V414="","INVALID",IF(V414&lt;33,"VALID","INVALID")))</f>
        <v/>
      </c>
      <c r="X414" s="5" t="e" cm="1">
        <f t="array" ref="X414">_xlfn.IFS(W414="VALID",1,W414="INVALID",0,W414="NO AMP",0)</f>
        <v>#N/A</v>
      </c>
      <c r="Y414" s="10">
        <v>101</v>
      </c>
    </row>
    <row r="415" spans="16:25">
      <c r="P415" s="1" t="str">
        <f t="shared" si="12"/>
        <v/>
      </c>
      <c r="Q415" s="1" t="s">
        <v>381</v>
      </c>
      <c r="R415" s="1" t="s">
        <v>33</v>
      </c>
      <c r="S415" s="1" t="s">
        <v>34</v>
      </c>
      <c r="T415" s="1" t="s">
        <v>28</v>
      </c>
      <c r="U415" s="1" t="s">
        <v>382</v>
      </c>
      <c r="W415" s="1" t="str">
        <f>IF($N$11="ENTER INITIALS","",IF(V415="","NO",IF(V415&lt;33,"YES","NO")))</f>
        <v/>
      </c>
      <c r="X415" s="5" t="e" cm="1">
        <f t="array" ref="X415">_xlfn.IFS(W415="YES",1,W415="NO",0,W415="NO AMP",0)</f>
        <v>#N/A</v>
      </c>
      <c r="Y415" s="10">
        <v>101</v>
      </c>
    </row>
    <row r="416" spans="16:25">
      <c r="P416" s="1" t="str">
        <f t="shared" si="12"/>
        <v/>
      </c>
      <c r="Q416" s="1" t="s">
        <v>383</v>
      </c>
      <c r="R416" s="1" t="s">
        <v>26</v>
      </c>
      <c r="S416" s="1" t="s">
        <v>27</v>
      </c>
      <c r="T416" s="1" t="s">
        <v>28</v>
      </c>
      <c r="U416" s="1" t="s">
        <v>382</v>
      </c>
      <c r="W416" s="1" t="str">
        <f>IF($N$11="ENTER INITIALS","",IF(V416="","INVALID",IF(V416&lt;33,"VALID","INVALID")))</f>
        <v/>
      </c>
      <c r="X416" s="5" t="e" cm="1">
        <f t="array" ref="X416">_xlfn.IFS(W416="VALID",1,W416="INVALID",0,W416="NO AMP",0)</f>
        <v>#N/A</v>
      </c>
      <c r="Y416" s="10">
        <v>101</v>
      </c>
    </row>
    <row r="417" spans="16:25">
      <c r="P417" s="1" t="str">
        <f t="shared" si="12"/>
        <v/>
      </c>
      <c r="Q417" s="1" t="s">
        <v>383</v>
      </c>
      <c r="R417" s="1" t="s">
        <v>33</v>
      </c>
      <c r="S417" s="1" t="s">
        <v>34</v>
      </c>
      <c r="T417" s="1" t="s">
        <v>28</v>
      </c>
      <c r="U417" s="1" t="s">
        <v>382</v>
      </c>
      <c r="W417" s="1" t="str">
        <f>IF($N$11="ENTER INITIALS","",IF(V417="","NO",IF(V417&lt;33,"YES","NO")))</f>
        <v/>
      </c>
      <c r="X417" s="5" t="e" cm="1">
        <f t="array" ref="X417">_xlfn.IFS(W417="YES",1,W417="NO",0,W417="NO AMP",0)</f>
        <v>#N/A</v>
      </c>
      <c r="Y417" s="10">
        <v>101</v>
      </c>
    </row>
    <row r="418" spans="16:25">
      <c r="P418" s="1" t="str">
        <f t="shared" si="12"/>
        <v/>
      </c>
      <c r="Q418" s="1" t="s">
        <v>384</v>
      </c>
      <c r="R418" s="1" t="s">
        <v>26</v>
      </c>
      <c r="S418" s="1" t="s">
        <v>27</v>
      </c>
      <c r="T418" s="1" t="s">
        <v>28</v>
      </c>
      <c r="U418" s="1" t="s">
        <v>385</v>
      </c>
      <c r="W418" s="1" t="str">
        <f>IF($N$11="ENTER INITIALS","",IF(V418="","INVALID",IF(V418&lt;33,"VALID","INVALID")))</f>
        <v/>
      </c>
      <c r="X418" s="5" t="e" cm="1">
        <f t="array" ref="X418">_xlfn.IFS(W418="VALID",1,W418="INVALID",0,W418="NO AMP",0)</f>
        <v>#N/A</v>
      </c>
      <c r="Y418" s="10">
        <v>102</v>
      </c>
    </row>
    <row r="419" spans="16:25">
      <c r="P419" s="1" t="str">
        <f t="shared" si="12"/>
        <v/>
      </c>
      <c r="Q419" s="1" t="s">
        <v>384</v>
      </c>
      <c r="R419" s="1" t="s">
        <v>33</v>
      </c>
      <c r="S419" s="1" t="s">
        <v>34</v>
      </c>
      <c r="T419" s="1" t="s">
        <v>28</v>
      </c>
      <c r="U419" s="1" t="s">
        <v>385</v>
      </c>
      <c r="W419" s="1" t="str">
        <f>IF($N$11="ENTER INITIALS","",IF(V419="","NO",IF(V419&lt;33,"YES","NO")))</f>
        <v/>
      </c>
      <c r="X419" s="5" t="e" cm="1">
        <f t="array" ref="X419">_xlfn.IFS(W419="YES",1,W419="NO",0,W419="NO AMP",0)</f>
        <v>#N/A</v>
      </c>
      <c r="Y419" s="10">
        <v>102</v>
      </c>
    </row>
    <row r="420" spans="16:25">
      <c r="P420" s="1" t="str">
        <f t="shared" si="12"/>
        <v/>
      </c>
      <c r="Q420" s="1" t="s">
        <v>386</v>
      </c>
      <c r="R420" s="1" t="s">
        <v>26</v>
      </c>
      <c r="S420" s="1" t="s">
        <v>27</v>
      </c>
      <c r="T420" s="1" t="s">
        <v>28</v>
      </c>
      <c r="U420" s="1" t="s">
        <v>385</v>
      </c>
      <c r="W420" s="1" t="str">
        <f>IF($N$11="ENTER INITIALS","",IF(V420="","INVALID",IF(V420&lt;33,"VALID","INVALID")))</f>
        <v/>
      </c>
      <c r="X420" s="5" t="e" cm="1">
        <f t="array" ref="X420">_xlfn.IFS(W420="VALID",1,W420="INVALID",0,W420="NO AMP",0)</f>
        <v>#N/A</v>
      </c>
      <c r="Y420" s="10">
        <v>102</v>
      </c>
    </row>
    <row r="421" spans="16:25">
      <c r="P421" s="1" t="str">
        <f t="shared" si="12"/>
        <v/>
      </c>
      <c r="Q421" s="1" t="s">
        <v>386</v>
      </c>
      <c r="R421" s="1" t="s">
        <v>33</v>
      </c>
      <c r="S421" s="1" t="s">
        <v>34</v>
      </c>
      <c r="T421" s="1" t="s">
        <v>28</v>
      </c>
      <c r="U421" s="1" t="s">
        <v>385</v>
      </c>
      <c r="W421" s="1" t="str">
        <f>IF($N$11="ENTER INITIALS","",IF(V421="","NO",IF(V421&lt;33,"YES","NO")))</f>
        <v/>
      </c>
      <c r="X421" s="5" t="e" cm="1">
        <f t="array" ref="X421">_xlfn.IFS(W421="YES",1,W421="NO",0,W421="NO AMP",0)</f>
        <v>#N/A</v>
      </c>
      <c r="Y421" s="10">
        <v>102</v>
      </c>
    </row>
    <row r="422" spans="16:25">
      <c r="P422" s="1" t="str">
        <f t="shared" si="12"/>
        <v/>
      </c>
      <c r="Q422" s="1" t="s">
        <v>387</v>
      </c>
      <c r="R422" s="1" t="s">
        <v>26</v>
      </c>
      <c r="S422" s="1" t="s">
        <v>27</v>
      </c>
      <c r="T422" s="1" t="s">
        <v>28</v>
      </c>
      <c r="U422" s="1" t="s">
        <v>388</v>
      </c>
      <c r="W422" s="1" t="str">
        <f>IF($N$11="ENTER INITIALS","",IF(V422="","INVALID",IF(V422&lt;33,"VALID","INVALID")))</f>
        <v/>
      </c>
      <c r="X422" s="5" t="e" cm="1">
        <f t="array" ref="X422">_xlfn.IFS(W422="VALID",1,W422="INVALID",0,W422="NO AMP",0)</f>
        <v>#N/A</v>
      </c>
      <c r="Y422" s="10">
        <v>103</v>
      </c>
    </row>
    <row r="423" spans="16:25">
      <c r="P423" s="1" t="str">
        <f t="shared" si="12"/>
        <v/>
      </c>
      <c r="Q423" s="1" t="s">
        <v>387</v>
      </c>
      <c r="R423" s="1" t="s">
        <v>33</v>
      </c>
      <c r="S423" s="1" t="s">
        <v>34</v>
      </c>
      <c r="T423" s="1" t="s">
        <v>28</v>
      </c>
      <c r="U423" s="1" t="s">
        <v>388</v>
      </c>
      <c r="W423" s="1" t="str">
        <f>IF($N$11="ENTER INITIALS","",IF(V423="","NO",IF(V423&lt;33,"YES","NO")))</f>
        <v/>
      </c>
      <c r="X423" s="5" t="e" cm="1">
        <f t="array" ref="X423">_xlfn.IFS(W423="YES",1,W423="NO",0,W423="NO AMP",0)</f>
        <v>#N/A</v>
      </c>
      <c r="Y423" s="10">
        <v>103</v>
      </c>
    </row>
    <row r="424" spans="16:25">
      <c r="P424" s="1" t="str">
        <f t="shared" si="12"/>
        <v/>
      </c>
      <c r="Q424" s="1" t="s">
        <v>389</v>
      </c>
      <c r="R424" s="1" t="s">
        <v>26</v>
      </c>
      <c r="S424" s="1" t="s">
        <v>27</v>
      </c>
      <c r="T424" s="1" t="s">
        <v>28</v>
      </c>
      <c r="U424" s="1" t="s">
        <v>388</v>
      </c>
      <c r="W424" s="1" t="str">
        <f>IF($N$11="ENTER INITIALS","",IF(V424="","INVALID",IF(V424&lt;33,"VALID","INVALID")))</f>
        <v/>
      </c>
      <c r="X424" s="5" t="e" cm="1">
        <f t="array" ref="X424">_xlfn.IFS(W424="VALID",1,W424="INVALID",0,W424="NO AMP",0)</f>
        <v>#N/A</v>
      </c>
      <c r="Y424" s="10">
        <v>103</v>
      </c>
    </row>
    <row r="425" spans="16:25">
      <c r="P425" s="1" t="str">
        <f t="shared" si="12"/>
        <v/>
      </c>
      <c r="Q425" s="1" t="s">
        <v>389</v>
      </c>
      <c r="R425" s="1" t="s">
        <v>33</v>
      </c>
      <c r="S425" s="1" t="s">
        <v>34</v>
      </c>
      <c r="T425" s="1" t="s">
        <v>28</v>
      </c>
      <c r="U425" s="1" t="s">
        <v>388</v>
      </c>
      <c r="W425" s="1" t="str">
        <f>IF($N$11="ENTER INITIALS","",IF(V425="","NO",IF(V425&lt;33,"YES","NO")))</f>
        <v/>
      </c>
      <c r="X425" s="5" t="e" cm="1">
        <f t="array" ref="X425">_xlfn.IFS(W425="YES",1,W425="NO",0,W425="NO AMP",0)</f>
        <v>#N/A</v>
      </c>
      <c r="Y425" s="10">
        <v>103</v>
      </c>
    </row>
    <row r="426" spans="16:25">
      <c r="P426" s="1" t="str">
        <f t="shared" si="12"/>
        <v/>
      </c>
      <c r="Q426" s="1" t="s">
        <v>390</v>
      </c>
      <c r="R426" s="1" t="s">
        <v>26</v>
      </c>
      <c r="S426" s="1" t="s">
        <v>27</v>
      </c>
      <c r="T426" s="1" t="s">
        <v>28</v>
      </c>
      <c r="U426" s="1" t="s">
        <v>391</v>
      </c>
      <c r="W426" s="1" t="str">
        <f>IF($N$11="ENTER INITIALS","",IF(V426="","INVALID",IF(V426&lt;33,"VALID","INVALID")))</f>
        <v/>
      </c>
      <c r="X426" s="5" t="e" cm="1">
        <f t="array" ref="X426">_xlfn.IFS(W426="VALID",1,W426="INVALID",0,W426="NO AMP",0)</f>
        <v>#N/A</v>
      </c>
      <c r="Y426" s="10">
        <v>104</v>
      </c>
    </row>
    <row r="427" spans="16:25">
      <c r="P427" s="1" t="str">
        <f t="shared" si="12"/>
        <v/>
      </c>
      <c r="Q427" s="1" t="s">
        <v>390</v>
      </c>
      <c r="R427" s="1" t="s">
        <v>33</v>
      </c>
      <c r="S427" s="1" t="s">
        <v>34</v>
      </c>
      <c r="T427" s="1" t="s">
        <v>28</v>
      </c>
      <c r="U427" s="1" t="s">
        <v>391</v>
      </c>
      <c r="W427" s="1" t="str">
        <f>IF($N$11="ENTER INITIALS","",IF(V427="","NO",IF(V427&lt;33,"YES","NO")))</f>
        <v/>
      </c>
      <c r="X427" s="5" t="e" cm="1">
        <f t="array" ref="X427">_xlfn.IFS(W427="YES",1,W427="NO",0,W427="NO AMP",0)</f>
        <v>#N/A</v>
      </c>
      <c r="Y427" s="10">
        <v>104</v>
      </c>
    </row>
    <row r="428" spans="16:25">
      <c r="P428" s="1" t="str">
        <f t="shared" si="12"/>
        <v/>
      </c>
      <c r="Q428" s="1" t="s">
        <v>392</v>
      </c>
      <c r="R428" s="1" t="s">
        <v>26</v>
      </c>
      <c r="S428" s="1" t="s">
        <v>27</v>
      </c>
      <c r="T428" s="1" t="s">
        <v>28</v>
      </c>
      <c r="U428" s="1" t="s">
        <v>391</v>
      </c>
      <c r="W428" s="1" t="str">
        <f>IF($N$11="ENTER INITIALS","",IF(V428="","INVALID",IF(V428&lt;33,"VALID","INVALID")))</f>
        <v/>
      </c>
      <c r="X428" s="5" t="e" cm="1">
        <f t="array" ref="X428">_xlfn.IFS(W428="VALID",1,W428="INVALID",0,W428="NO AMP",0)</f>
        <v>#N/A</v>
      </c>
      <c r="Y428" s="10">
        <v>104</v>
      </c>
    </row>
    <row r="429" spans="16:25">
      <c r="P429" s="1" t="str">
        <f t="shared" si="12"/>
        <v/>
      </c>
      <c r="Q429" s="1" t="s">
        <v>392</v>
      </c>
      <c r="R429" s="1" t="s">
        <v>33</v>
      </c>
      <c r="S429" s="1" t="s">
        <v>34</v>
      </c>
      <c r="T429" s="1" t="s">
        <v>28</v>
      </c>
      <c r="U429" s="1" t="s">
        <v>391</v>
      </c>
      <c r="W429" s="1" t="str">
        <f>IF($N$11="ENTER INITIALS","",IF(V429="","NO",IF(V429&lt;33,"YES","NO")))</f>
        <v/>
      </c>
      <c r="X429" s="5" t="e" cm="1">
        <f t="array" ref="X429">_xlfn.IFS(W429="YES",1,W429="NO",0,W429="NO AMP",0)</f>
        <v>#N/A</v>
      </c>
      <c r="Y429" s="10">
        <v>104</v>
      </c>
    </row>
    <row r="430" spans="16:25">
      <c r="P430" s="1" t="str">
        <f t="shared" si="12"/>
        <v/>
      </c>
      <c r="Q430" s="1" t="s">
        <v>393</v>
      </c>
      <c r="R430" s="1" t="s">
        <v>26</v>
      </c>
      <c r="S430" s="1" t="s">
        <v>27</v>
      </c>
      <c r="T430" s="1" t="s">
        <v>28</v>
      </c>
      <c r="U430" s="1" t="s">
        <v>394</v>
      </c>
      <c r="W430" s="1" t="str">
        <f>IF($N$11="ENTER INITIALS","",IF(V430="","INVALID",IF(V430&lt;33,"VALID","INVALID")))</f>
        <v/>
      </c>
      <c r="X430" s="5" t="e" cm="1">
        <f t="array" ref="X430">_xlfn.IFS(W430="VALID",1,W430="INVALID",0,W430="NO AMP",0)</f>
        <v>#N/A</v>
      </c>
      <c r="Y430" s="10">
        <v>105</v>
      </c>
    </row>
    <row r="431" spans="16:25">
      <c r="P431" s="1" t="str">
        <f t="shared" si="12"/>
        <v/>
      </c>
      <c r="Q431" s="1" t="s">
        <v>393</v>
      </c>
      <c r="R431" s="1" t="s">
        <v>33</v>
      </c>
      <c r="S431" s="1" t="s">
        <v>34</v>
      </c>
      <c r="T431" s="1" t="s">
        <v>28</v>
      </c>
      <c r="U431" s="1" t="s">
        <v>394</v>
      </c>
      <c r="W431" s="1" t="str">
        <f>IF($N$11="ENTER INITIALS","",IF(V431="","NO",IF(V431&lt;33,"YES","NO")))</f>
        <v/>
      </c>
      <c r="X431" s="5" t="e" cm="1">
        <f t="array" ref="X431">_xlfn.IFS(W431="YES",1,W431="NO",0,W431="NO AMP",0)</f>
        <v>#N/A</v>
      </c>
      <c r="Y431" s="10">
        <v>105</v>
      </c>
    </row>
    <row r="432" spans="16:25">
      <c r="P432" s="1" t="str">
        <f t="shared" si="12"/>
        <v/>
      </c>
      <c r="Q432" s="1" t="s">
        <v>395</v>
      </c>
      <c r="R432" s="1" t="s">
        <v>26</v>
      </c>
      <c r="S432" s="1" t="s">
        <v>27</v>
      </c>
      <c r="T432" s="1" t="s">
        <v>28</v>
      </c>
      <c r="U432" s="1" t="s">
        <v>394</v>
      </c>
      <c r="W432" s="1" t="str">
        <f>IF($N$11="ENTER INITIALS","",IF(V432="","INVALID",IF(V432&lt;33,"VALID","INVALID")))</f>
        <v/>
      </c>
      <c r="X432" s="5" t="e" cm="1">
        <f t="array" ref="X432">_xlfn.IFS(W432="VALID",1,W432="INVALID",0,W432="NO AMP",0)</f>
        <v>#N/A</v>
      </c>
      <c r="Y432" s="10">
        <v>105</v>
      </c>
    </row>
    <row r="433" spans="16:25">
      <c r="P433" s="1" t="str">
        <f t="shared" si="12"/>
        <v/>
      </c>
      <c r="Q433" s="1" t="s">
        <v>395</v>
      </c>
      <c r="R433" s="1" t="s">
        <v>33</v>
      </c>
      <c r="S433" s="1" t="s">
        <v>34</v>
      </c>
      <c r="T433" s="1" t="s">
        <v>28</v>
      </c>
      <c r="U433" s="1" t="s">
        <v>394</v>
      </c>
      <c r="W433" s="1" t="str">
        <f>IF($N$11="ENTER INITIALS","",IF(V433="","NO",IF(V433&lt;33,"YES","NO")))</f>
        <v/>
      </c>
      <c r="X433" s="5" t="e" cm="1">
        <f t="array" ref="X433">_xlfn.IFS(W433="YES",1,W433="NO",0,W433="NO AMP",0)</f>
        <v>#N/A</v>
      </c>
      <c r="Y433" s="10">
        <v>105</v>
      </c>
    </row>
    <row r="434" spans="16:25">
      <c r="P434" s="1" t="str">
        <f t="shared" si="12"/>
        <v/>
      </c>
      <c r="Q434" s="1" t="s">
        <v>396</v>
      </c>
      <c r="R434" s="1" t="s">
        <v>26</v>
      </c>
      <c r="S434" s="1" t="s">
        <v>27</v>
      </c>
      <c r="T434" s="1" t="s">
        <v>28</v>
      </c>
      <c r="U434" s="1" t="s">
        <v>397</v>
      </c>
      <c r="W434" s="1" t="str">
        <f>IF($N$11="ENTER INITIALS","",IF(V434="","INVALID",IF(V434&lt;33,"VALID","INVALID")))</f>
        <v/>
      </c>
      <c r="X434" s="5" t="e" cm="1">
        <f t="array" ref="X434">_xlfn.IFS(W434="VALID",1,W434="INVALID",0,W434="NO AMP",0)</f>
        <v>#N/A</v>
      </c>
      <c r="Y434" s="10">
        <v>106</v>
      </c>
    </row>
    <row r="435" spans="16:25">
      <c r="P435" s="1" t="str">
        <f t="shared" si="12"/>
        <v/>
      </c>
      <c r="Q435" s="1" t="s">
        <v>396</v>
      </c>
      <c r="R435" s="1" t="s">
        <v>33</v>
      </c>
      <c r="S435" s="1" t="s">
        <v>34</v>
      </c>
      <c r="T435" s="1" t="s">
        <v>28</v>
      </c>
      <c r="U435" s="1" t="s">
        <v>397</v>
      </c>
      <c r="W435" s="1" t="str">
        <f>IF($N$11="ENTER INITIALS","",IF(V435="","NO",IF(V435&lt;33,"YES","NO")))</f>
        <v/>
      </c>
      <c r="X435" s="5" t="e" cm="1">
        <f t="array" ref="X435">_xlfn.IFS(W435="YES",1,W435="NO",0,W435="NO AMP",0)</f>
        <v>#N/A</v>
      </c>
      <c r="Y435" s="10">
        <v>106</v>
      </c>
    </row>
    <row r="436" spans="16:25">
      <c r="P436" s="1" t="str">
        <f t="shared" si="12"/>
        <v/>
      </c>
      <c r="Q436" s="1" t="s">
        <v>398</v>
      </c>
      <c r="R436" s="1" t="s">
        <v>26</v>
      </c>
      <c r="S436" s="1" t="s">
        <v>27</v>
      </c>
      <c r="T436" s="1" t="s">
        <v>28</v>
      </c>
      <c r="U436" s="1" t="s">
        <v>397</v>
      </c>
      <c r="W436" s="1" t="str">
        <f>IF($N$11="ENTER INITIALS","",IF(V436="","INVALID",IF(V436&lt;33,"VALID","INVALID")))</f>
        <v/>
      </c>
      <c r="X436" s="5" t="e" cm="1">
        <f t="array" ref="X436">_xlfn.IFS(W436="VALID",1,W436="INVALID",0,W436="NO AMP",0)</f>
        <v>#N/A</v>
      </c>
      <c r="Y436" s="10">
        <v>106</v>
      </c>
    </row>
    <row r="437" spans="16:25">
      <c r="P437" s="1" t="str">
        <f t="shared" si="12"/>
        <v/>
      </c>
      <c r="Q437" s="1" t="s">
        <v>398</v>
      </c>
      <c r="R437" s="1" t="s">
        <v>33</v>
      </c>
      <c r="S437" s="1" t="s">
        <v>34</v>
      </c>
      <c r="T437" s="1" t="s">
        <v>28</v>
      </c>
      <c r="U437" s="1" t="s">
        <v>397</v>
      </c>
      <c r="W437" s="1" t="str">
        <f>IF($N$11="ENTER INITIALS","",IF(V437="","NO",IF(V437&lt;33,"YES","NO")))</f>
        <v/>
      </c>
      <c r="X437" s="5" t="e" cm="1">
        <f t="array" ref="X437">_xlfn.IFS(W437="YES",1,W437="NO",0,W437="NO AMP",0)</f>
        <v>#N/A</v>
      </c>
      <c r="Y437" s="10">
        <v>106</v>
      </c>
    </row>
    <row r="438" spans="16:25">
      <c r="P438" s="1" t="str">
        <f t="shared" si="12"/>
        <v/>
      </c>
      <c r="Q438" s="1" t="s">
        <v>399</v>
      </c>
      <c r="R438" s="1" t="s">
        <v>26</v>
      </c>
      <c r="S438" s="1" t="s">
        <v>27</v>
      </c>
      <c r="T438" s="1" t="s">
        <v>28</v>
      </c>
      <c r="U438" s="1" t="s">
        <v>400</v>
      </c>
      <c r="W438" s="1" t="str">
        <f>IF($N$11="ENTER INITIALS","",IF(V438="","INVALID",IF(V438&lt;33,"VALID","INVALID")))</f>
        <v/>
      </c>
      <c r="X438" s="5" t="e" cm="1">
        <f t="array" ref="X438">_xlfn.IFS(W438="VALID",1,W438="INVALID",0,W438="NO AMP",0)</f>
        <v>#N/A</v>
      </c>
      <c r="Y438" s="10">
        <v>107</v>
      </c>
    </row>
    <row r="439" spans="16:25">
      <c r="P439" s="1" t="str">
        <f t="shared" si="12"/>
        <v/>
      </c>
      <c r="Q439" s="1" t="s">
        <v>399</v>
      </c>
      <c r="R439" s="1" t="s">
        <v>33</v>
      </c>
      <c r="S439" s="1" t="s">
        <v>34</v>
      </c>
      <c r="T439" s="1" t="s">
        <v>28</v>
      </c>
      <c r="U439" s="1" t="s">
        <v>400</v>
      </c>
      <c r="W439" s="1" t="str">
        <f>IF($N$11="ENTER INITIALS","",IF(V439="","NO",IF(V439&lt;33,"YES","NO")))</f>
        <v/>
      </c>
      <c r="X439" s="5" t="e" cm="1">
        <f t="array" ref="X439">_xlfn.IFS(W439="YES",1,W439="NO",0,W439="NO AMP",0)</f>
        <v>#N/A</v>
      </c>
      <c r="Y439" s="10">
        <v>107</v>
      </c>
    </row>
    <row r="440" spans="16:25">
      <c r="P440" s="1" t="str">
        <f t="shared" si="12"/>
        <v/>
      </c>
      <c r="Q440" s="1" t="s">
        <v>401</v>
      </c>
      <c r="R440" s="1" t="s">
        <v>26</v>
      </c>
      <c r="S440" s="1" t="s">
        <v>27</v>
      </c>
      <c r="T440" s="1" t="s">
        <v>28</v>
      </c>
      <c r="U440" s="1" t="s">
        <v>400</v>
      </c>
      <c r="W440" s="1" t="str">
        <f>IF($N$11="ENTER INITIALS","",IF(V440="","INVALID",IF(V440&lt;33,"VALID","INVALID")))</f>
        <v/>
      </c>
      <c r="X440" s="5" t="e" cm="1">
        <f t="array" ref="X440">_xlfn.IFS(W440="VALID",1,W440="INVALID",0,W440="NO AMP",0)</f>
        <v>#N/A</v>
      </c>
      <c r="Y440" s="10">
        <v>107</v>
      </c>
    </row>
    <row r="441" spans="16:25">
      <c r="P441" s="1" t="str">
        <f t="shared" si="12"/>
        <v/>
      </c>
      <c r="Q441" s="1" t="s">
        <v>401</v>
      </c>
      <c r="R441" s="1" t="s">
        <v>33</v>
      </c>
      <c r="S441" s="1" t="s">
        <v>34</v>
      </c>
      <c r="T441" s="1" t="s">
        <v>28</v>
      </c>
      <c r="U441" s="1" t="s">
        <v>400</v>
      </c>
      <c r="W441" s="1" t="str">
        <f>IF($N$11="ENTER INITIALS","",IF(V441="","NO",IF(V441&lt;33,"YES","NO")))</f>
        <v/>
      </c>
      <c r="X441" s="5" t="e" cm="1">
        <f t="array" ref="X441">_xlfn.IFS(W441="YES",1,W441="NO",0,W441="NO AMP",0)</f>
        <v>#N/A</v>
      </c>
      <c r="Y441" s="10">
        <v>107</v>
      </c>
    </row>
    <row r="442" spans="16:25">
      <c r="P442" s="1" t="str">
        <f t="shared" si="12"/>
        <v/>
      </c>
      <c r="Q442" s="1" t="s">
        <v>402</v>
      </c>
      <c r="R442" s="1" t="s">
        <v>26</v>
      </c>
      <c r="S442" s="1" t="s">
        <v>27</v>
      </c>
      <c r="T442" s="1" t="s">
        <v>28</v>
      </c>
      <c r="U442" s="1" t="s">
        <v>403</v>
      </c>
      <c r="W442" s="1" t="str">
        <f>IF($N$11="ENTER INITIALS","",IF(V442="","INVALID",IF(V442&lt;33,"VALID","INVALID")))</f>
        <v/>
      </c>
      <c r="X442" s="5" t="e" cm="1">
        <f t="array" ref="X442">_xlfn.IFS(W442="VALID",1,W442="INVALID",0,W442="NO AMP",0)</f>
        <v>#N/A</v>
      </c>
      <c r="Y442" s="10">
        <v>108</v>
      </c>
    </row>
    <row r="443" spans="16:25">
      <c r="P443" s="1" t="str">
        <f t="shared" si="12"/>
        <v/>
      </c>
      <c r="Q443" s="1" t="s">
        <v>402</v>
      </c>
      <c r="R443" s="1" t="s">
        <v>33</v>
      </c>
      <c r="S443" s="1" t="s">
        <v>34</v>
      </c>
      <c r="T443" s="1" t="s">
        <v>28</v>
      </c>
      <c r="U443" s="1" t="s">
        <v>403</v>
      </c>
      <c r="W443" s="1" t="str">
        <f>IF($N$11="ENTER INITIALS","",IF(V443="","NO",IF(V443&lt;33,"YES","NO")))</f>
        <v/>
      </c>
      <c r="X443" s="5" t="e" cm="1">
        <f t="array" ref="X443">_xlfn.IFS(W443="YES",1,W443="NO",0,W443="NO AMP",0)</f>
        <v>#N/A</v>
      </c>
      <c r="Y443" s="10">
        <v>108</v>
      </c>
    </row>
    <row r="444" spans="16:25">
      <c r="P444" s="1" t="str">
        <f t="shared" si="12"/>
        <v/>
      </c>
      <c r="Q444" s="1" t="s">
        <v>404</v>
      </c>
      <c r="R444" s="1" t="s">
        <v>26</v>
      </c>
      <c r="S444" s="1" t="s">
        <v>27</v>
      </c>
      <c r="T444" s="1" t="s">
        <v>28</v>
      </c>
      <c r="U444" s="1" t="s">
        <v>403</v>
      </c>
      <c r="W444" s="1" t="str">
        <f>IF($N$11="ENTER INITIALS","",IF(V444="","INVALID",IF(V444&lt;33,"VALID","INVALID")))</f>
        <v/>
      </c>
      <c r="X444" s="5" t="e" cm="1">
        <f t="array" ref="X444">_xlfn.IFS(W444="VALID",1,W444="INVALID",0,W444="NO AMP",0)</f>
        <v>#N/A</v>
      </c>
      <c r="Y444" s="10">
        <v>108</v>
      </c>
    </row>
    <row r="445" spans="16:25">
      <c r="P445" s="1" t="str">
        <f t="shared" si="12"/>
        <v/>
      </c>
      <c r="Q445" s="1" t="s">
        <v>404</v>
      </c>
      <c r="R445" s="1" t="s">
        <v>33</v>
      </c>
      <c r="S445" s="1" t="s">
        <v>34</v>
      </c>
      <c r="T445" s="1" t="s">
        <v>28</v>
      </c>
      <c r="U445" s="1" t="s">
        <v>403</v>
      </c>
      <c r="W445" s="1" t="str">
        <f>IF($N$11="ENTER INITIALS","",IF(V445="","NO",IF(V445&lt;33,"YES","NO")))</f>
        <v/>
      </c>
      <c r="X445" s="5" t="e" cm="1">
        <f t="array" ref="X445">_xlfn.IFS(W445="YES",1,W445="NO",0,W445="NO AMP",0)</f>
        <v>#N/A</v>
      </c>
      <c r="Y445" s="10">
        <v>108</v>
      </c>
    </row>
    <row r="446" spans="16:25">
      <c r="P446" s="1" t="str">
        <f t="shared" si="12"/>
        <v/>
      </c>
      <c r="Q446" s="1" t="s">
        <v>405</v>
      </c>
      <c r="R446" s="1" t="s">
        <v>26</v>
      </c>
      <c r="S446" s="1" t="s">
        <v>27</v>
      </c>
      <c r="T446" s="1" t="s">
        <v>28</v>
      </c>
      <c r="U446" s="1" t="s">
        <v>406</v>
      </c>
      <c r="W446" s="1" t="str">
        <f>IF($N$11="ENTER INITIALS","",IF(V446="","INVALID",IF(V446&lt;33,"VALID","INVALID")))</f>
        <v/>
      </c>
      <c r="X446" s="5" t="e" cm="1">
        <f t="array" ref="X446">_xlfn.IFS(W446="VALID",1,W446="INVALID",0,W446="NO AMP",0)</f>
        <v>#N/A</v>
      </c>
      <c r="Y446" s="10">
        <v>109</v>
      </c>
    </row>
    <row r="447" spans="16:25">
      <c r="P447" s="1" t="str">
        <f t="shared" si="12"/>
        <v/>
      </c>
      <c r="Q447" s="1" t="s">
        <v>405</v>
      </c>
      <c r="R447" s="1" t="s">
        <v>33</v>
      </c>
      <c r="S447" s="1" t="s">
        <v>34</v>
      </c>
      <c r="T447" s="1" t="s">
        <v>28</v>
      </c>
      <c r="U447" s="1" t="s">
        <v>406</v>
      </c>
      <c r="W447" s="1" t="str">
        <f>IF($N$11="ENTER INITIALS","",IF(V447="","NO",IF(V447&lt;33,"YES","NO")))</f>
        <v/>
      </c>
      <c r="X447" s="5" t="e" cm="1">
        <f t="array" ref="X447">_xlfn.IFS(W447="YES",1,W447="NO",0,W447="NO AMP",0)</f>
        <v>#N/A</v>
      </c>
      <c r="Y447" s="10">
        <v>109</v>
      </c>
    </row>
    <row r="448" spans="16:25">
      <c r="P448" s="1" t="str">
        <f t="shared" si="12"/>
        <v/>
      </c>
      <c r="Q448" s="1" t="s">
        <v>407</v>
      </c>
      <c r="R448" s="1" t="s">
        <v>26</v>
      </c>
      <c r="S448" s="1" t="s">
        <v>27</v>
      </c>
      <c r="T448" s="1" t="s">
        <v>28</v>
      </c>
      <c r="U448" s="1" t="s">
        <v>406</v>
      </c>
      <c r="W448" s="1" t="str">
        <f>IF($N$11="ENTER INITIALS","",IF(V448="","INVALID",IF(V448&lt;33,"VALID","INVALID")))</f>
        <v/>
      </c>
      <c r="X448" s="5" t="e" cm="1">
        <f t="array" ref="X448">_xlfn.IFS(W448="VALID",1,W448="INVALID",0,W448="NO AMP",0)</f>
        <v>#N/A</v>
      </c>
      <c r="Y448" s="10">
        <v>109</v>
      </c>
    </row>
    <row r="449" spans="16:25">
      <c r="P449" s="1" t="str">
        <f t="shared" si="12"/>
        <v/>
      </c>
      <c r="Q449" s="1" t="s">
        <v>407</v>
      </c>
      <c r="R449" s="1" t="s">
        <v>33</v>
      </c>
      <c r="S449" s="1" t="s">
        <v>34</v>
      </c>
      <c r="T449" s="1" t="s">
        <v>28</v>
      </c>
      <c r="U449" s="1" t="s">
        <v>406</v>
      </c>
      <c r="W449" s="1" t="str">
        <f>IF($N$11="ENTER INITIALS","",IF(V449="","NO",IF(V449&lt;33,"YES","NO")))</f>
        <v/>
      </c>
      <c r="X449" s="5" t="e" cm="1">
        <f t="array" ref="X449">_xlfn.IFS(W449="YES",1,W449="NO",0,W449="NO AMP",0)</f>
        <v>#N/A</v>
      </c>
      <c r="Y449" s="10">
        <v>109</v>
      </c>
    </row>
    <row r="450" spans="16:25">
      <c r="P450" s="1" t="str">
        <f t="shared" si="12"/>
        <v/>
      </c>
      <c r="Q450" s="1" t="s">
        <v>408</v>
      </c>
      <c r="R450" s="1" t="s">
        <v>26</v>
      </c>
      <c r="S450" s="1" t="s">
        <v>27</v>
      </c>
      <c r="T450" s="1" t="s">
        <v>28</v>
      </c>
      <c r="U450" s="1" t="s">
        <v>409</v>
      </c>
      <c r="W450" s="1" t="str">
        <f>IF($N$11="ENTER INITIALS","",IF(V450="","INVALID",IF(V450&lt;33,"VALID","INVALID")))</f>
        <v/>
      </c>
      <c r="X450" s="5" t="e" cm="1">
        <f t="array" ref="X450">_xlfn.IFS(W450="VALID",1,W450="INVALID",0,W450="NO AMP",0)</f>
        <v>#N/A</v>
      </c>
      <c r="Y450" s="10">
        <v>110</v>
      </c>
    </row>
    <row r="451" spans="16:25">
      <c r="P451" s="1" t="str">
        <f t="shared" si="12"/>
        <v/>
      </c>
      <c r="Q451" s="1" t="s">
        <v>408</v>
      </c>
      <c r="R451" s="1" t="s">
        <v>33</v>
      </c>
      <c r="S451" s="1" t="s">
        <v>34</v>
      </c>
      <c r="T451" s="1" t="s">
        <v>28</v>
      </c>
      <c r="U451" s="1" t="s">
        <v>409</v>
      </c>
      <c r="W451" s="1" t="str">
        <f>IF($N$11="ENTER INITIALS","",IF(V451="","NO",IF(V451&lt;33,"YES","NO")))</f>
        <v/>
      </c>
      <c r="X451" s="5" t="e" cm="1">
        <f t="array" ref="X451">_xlfn.IFS(W451="YES",1,W451="NO",0,W451="NO AMP",0)</f>
        <v>#N/A</v>
      </c>
      <c r="Y451" s="10">
        <v>110</v>
      </c>
    </row>
    <row r="452" spans="16:25">
      <c r="P452" s="1" t="str">
        <f t="shared" si="12"/>
        <v/>
      </c>
      <c r="Q452" s="1" t="s">
        <v>410</v>
      </c>
      <c r="R452" s="1" t="s">
        <v>26</v>
      </c>
      <c r="S452" s="1" t="s">
        <v>27</v>
      </c>
      <c r="T452" s="1" t="s">
        <v>28</v>
      </c>
      <c r="U452" s="1" t="s">
        <v>409</v>
      </c>
      <c r="W452" s="1" t="str">
        <f>IF($N$11="ENTER INITIALS","",IF(V452="","INVALID",IF(V452&lt;33,"VALID","INVALID")))</f>
        <v/>
      </c>
      <c r="X452" s="5" t="e" cm="1">
        <f t="array" ref="X452">_xlfn.IFS(W452="VALID",1,W452="INVALID",0,W452="NO AMP",0)</f>
        <v>#N/A</v>
      </c>
      <c r="Y452" s="10">
        <v>110</v>
      </c>
    </row>
    <row r="453" spans="16:25">
      <c r="P453" s="1" t="str">
        <f t="shared" si="12"/>
        <v/>
      </c>
      <c r="Q453" s="1" t="s">
        <v>410</v>
      </c>
      <c r="R453" s="1" t="s">
        <v>33</v>
      </c>
      <c r="S453" s="1" t="s">
        <v>34</v>
      </c>
      <c r="T453" s="1" t="s">
        <v>28</v>
      </c>
      <c r="U453" s="1" t="s">
        <v>409</v>
      </c>
      <c r="W453" s="1" t="str">
        <f>IF($N$11="ENTER INITIALS","",IF(V453="","NO",IF(V453&lt;33,"YES","NO")))</f>
        <v/>
      </c>
      <c r="X453" s="5" t="e" cm="1">
        <f t="array" ref="X453">_xlfn.IFS(W453="YES",1,W453="NO",0,W453="NO AMP",0)</f>
        <v>#N/A</v>
      </c>
      <c r="Y453" s="10">
        <v>110</v>
      </c>
    </row>
    <row r="454" spans="16:25">
      <c r="P454" s="1" t="str">
        <f t="shared" si="12"/>
        <v/>
      </c>
      <c r="Q454" s="1" t="s">
        <v>411</v>
      </c>
      <c r="R454" s="1" t="s">
        <v>26</v>
      </c>
      <c r="S454" s="1" t="s">
        <v>27</v>
      </c>
      <c r="T454" s="1" t="s">
        <v>28</v>
      </c>
      <c r="U454" s="1" t="s">
        <v>412</v>
      </c>
      <c r="W454" s="1" t="str">
        <f>IF($N$11="ENTER INITIALS","",IF(V454="","INVALID",IF(V454&lt;33,"VALID","INVALID")))</f>
        <v/>
      </c>
      <c r="X454" s="5" t="e" cm="1">
        <f t="array" ref="X454">_xlfn.IFS(W454="VALID",1,W454="INVALID",0,W454="NO AMP",0)</f>
        <v>#N/A</v>
      </c>
      <c r="Y454" s="10">
        <v>111</v>
      </c>
    </row>
    <row r="455" spans="16:25">
      <c r="P455" s="1" t="str">
        <f t="shared" si="12"/>
        <v/>
      </c>
      <c r="Q455" s="1" t="s">
        <v>411</v>
      </c>
      <c r="R455" s="1" t="s">
        <v>33</v>
      </c>
      <c r="S455" s="1" t="s">
        <v>34</v>
      </c>
      <c r="T455" s="1" t="s">
        <v>28</v>
      </c>
      <c r="U455" s="1" t="s">
        <v>412</v>
      </c>
      <c r="W455" s="1" t="str">
        <f>IF($N$11="ENTER INITIALS","",IF(V455="","NO",IF(V455&lt;33,"YES","NO")))</f>
        <v/>
      </c>
      <c r="X455" s="5" t="e" cm="1">
        <f t="array" ref="X455">_xlfn.IFS(W455="YES",1,W455="NO",0,W455="NO AMP",0)</f>
        <v>#N/A</v>
      </c>
      <c r="Y455" s="10">
        <v>111</v>
      </c>
    </row>
    <row r="456" spans="16:25">
      <c r="P456" s="1" t="str">
        <f t="shared" si="12"/>
        <v/>
      </c>
      <c r="Q456" s="1" t="s">
        <v>413</v>
      </c>
      <c r="R456" s="1" t="s">
        <v>26</v>
      </c>
      <c r="S456" s="1" t="s">
        <v>27</v>
      </c>
      <c r="T456" s="1" t="s">
        <v>28</v>
      </c>
      <c r="U456" s="1" t="s">
        <v>412</v>
      </c>
      <c r="W456" s="1" t="str">
        <f>IF($N$11="ENTER INITIALS","",IF(V456="","INVALID",IF(V456&lt;33,"VALID","INVALID")))</f>
        <v/>
      </c>
      <c r="X456" s="5" t="e" cm="1">
        <f t="array" ref="X456">_xlfn.IFS(W456="VALID",1,W456="INVALID",0,W456="NO AMP",0)</f>
        <v>#N/A</v>
      </c>
      <c r="Y456" s="10">
        <v>111</v>
      </c>
    </row>
    <row r="457" spans="16:25">
      <c r="P457" s="1" t="str">
        <f t="shared" si="12"/>
        <v/>
      </c>
      <c r="Q457" s="1" t="s">
        <v>413</v>
      </c>
      <c r="R457" s="1" t="s">
        <v>33</v>
      </c>
      <c r="S457" s="1" t="s">
        <v>34</v>
      </c>
      <c r="T457" s="1" t="s">
        <v>28</v>
      </c>
      <c r="U457" s="1" t="s">
        <v>412</v>
      </c>
      <c r="W457" s="1" t="str">
        <f>IF($N$11="ENTER INITIALS","",IF(V457="","NO",IF(V457&lt;33,"YES","NO")))</f>
        <v/>
      </c>
      <c r="X457" s="5" t="e" cm="1">
        <f t="array" ref="X457">_xlfn.IFS(W457="YES",1,W457="NO",0,W457="NO AMP",0)</f>
        <v>#N/A</v>
      </c>
      <c r="Y457" s="10">
        <v>111</v>
      </c>
    </row>
    <row r="458" spans="16:25">
      <c r="P458" s="1" t="str">
        <f t="shared" si="12"/>
        <v/>
      </c>
      <c r="Q458" s="1" t="s">
        <v>414</v>
      </c>
      <c r="R458" s="1" t="s">
        <v>26</v>
      </c>
      <c r="S458" s="1" t="s">
        <v>27</v>
      </c>
      <c r="T458" s="1" t="s">
        <v>28</v>
      </c>
      <c r="U458" s="1" t="s">
        <v>415</v>
      </c>
      <c r="W458" s="1" t="str">
        <f>IF($N$11="ENTER INITIALS","",IF(V458="","INVALID",IF(V458&lt;33,"VALID","INVALID")))</f>
        <v/>
      </c>
      <c r="X458" s="5" t="e" cm="1">
        <f t="array" ref="X458">_xlfn.IFS(W458="VALID",1,W458="INVALID",0,W458="NO AMP",0)</f>
        <v>#N/A</v>
      </c>
      <c r="Y458" s="10">
        <v>112</v>
      </c>
    </row>
    <row r="459" spans="16:25">
      <c r="P459" s="1" t="str">
        <f t="shared" si="12"/>
        <v/>
      </c>
      <c r="Q459" s="1" t="s">
        <v>414</v>
      </c>
      <c r="R459" s="1" t="s">
        <v>33</v>
      </c>
      <c r="S459" s="1" t="s">
        <v>34</v>
      </c>
      <c r="T459" s="1" t="s">
        <v>28</v>
      </c>
      <c r="U459" s="1" t="s">
        <v>415</v>
      </c>
      <c r="W459" s="1" t="str">
        <f>IF($N$11="ENTER INITIALS","",IF(V459="","NO",IF(V459&lt;33,"YES","NO")))</f>
        <v/>
      </c>
      <c r="X459" s="5" t="e" cm="1">
        <f t="array" ref="X459">_xlfn.IFS(W459="YES",1,W459="NO",0,W459="NO AMP",0)</f>
        <v>#N/A</v>
      </c>
      <c r="Y459" s="10">
        <v>112</v>
      </c>
    </row>
    <row r="460" spans="16:25">
      <c r="P460" s="1" t="str">
        <f t="shared" si="12"/>
        <v/>
      </c>
      <c r="Q460" s="1" t="s">
        <v>416</v>
      </c>
      <c r="R460" s="1" t="s">
        <v>26</v>
      </c>
      <c r="S460" s="1" t="s">
        <v>27</v>
      </c>
      <c r="T460" s="1" t="s">
        <v>28</v>
      </c>
      <c r="U460" s="1" t="s">
        <v>415</v>
      </c>
      <c r="W460" s="1" t="str">
        <f>IF($N$11="ENTER INITIALS","",IF(V460="","INVALID",IF(V460&lt;33,"VALID","INVALID")))</f>
        <v/>
      </c>
      <c r="X460" s="5" t="e" cm="1">
        <f t="array" ref="X460">_xlfn.IFS(W460="VALID",1,W460="INVALID",0,W460="NO AMP",0)</f>
        <v>#N/A</v>
      </c>
      <c r="Y460" s="10">
        <v>112</v>
      </c>
    </row>
    <row r="461" spans="16:25">
      <c r="P461" s="1" t="str">
        <f t="shared" si="12"/>
        <v/>
      </c>
      <c r="Q461" s="1" t="s">
        <v>416</v>
      </c>
      <c r="R461" s="1" t="s">
        <v>33</v>
      </c>
      <c r="S461" s="1" t="s">
        <v>34</v>
      </c>
      <c r="T461" s="1" t="s">
        <v>28</v>
      </c>
      <c r="U461" s="1" t="s">
        <v>415</v>
      </c>
      <c r="W461" s="1" t="str">
        <f>IF($N$11="ENTER INITIALS","",IF(V461="","NO",IF(V461&lt;33,"YES","NO")))</f>
        <v/>
      </c>
      <c r="X461" s="5" t="e" cm="1">
        <f t="array" ref="X461">_xlfn.IFS(W461="YES",1,W461="NO",0,W461="NO AMP",0)</f>
        <v>#N/A</v>
      </c>
      <c r="Y461" s="10">
        <v>112</v>
      </c>
    </row>
    <row r="462" spans="16:25">
      <c r="P462" s="1" t="str">
        <f t="shared" si="12"/>
        <v/>
      </c>
      <c r="Q462" s="1" t="s">
        <v>417</v>
      </c>
      <c r="R462" s="1" t="s">
        <v>26</v>
      </c>
      <c r="S462" s="1" t="s">
        <v>27</v>
      </c>
      <c r="T462" s="1" t="s">
        <v>28</v>
      </c>
      <c r="U462" s="1" t="s">
        <v>418</v>
      </c>
      <c r="W462" s="1" t="str">
        <f>IF($N$11="ENTER INITIALS","",IF(V462="","INVALID",IF(V462&lt;33,"VALID","INVALID")))</f>
        <v/>
      </c>
      <c r="X462" s="5" t="e" cm="1">
        <f t="array" ref="X462">_xlfn.IFS(W462="VALID",1,W462="INVALID",0,W462="NO AMP",0)</f>
        <v>#N/A</v>
      </c>
      <c r="Y462" s="10">
        <v>113</v>
      </c>
    </row>
    <row r="463" spans="16:25">
      <c r="P463" s="1" t="str">
        <f t="shared" ref="P463:P526" si="13">IF(VLOOKUP(Y463,$B$2:$D$190,3,FALSE)="","",VLOOKUP(Y463,$B$2:$D$190,3,FALSE))</f>
        <v/>
      </c>
      <c r="Q463" s="1" t="s">
        <v>417</v>
      </c>
      <c r="R463" s="1" t="s">
        <v>33</v>
      </c>
      <c r="S463" s="1" t="s">
        <v>34</v>
      </c>
      <c r="T463" s="1" t="s">
        <v>28</v>
      </c>
      <c r="U463" s="1" t="s">
        <v>418</v>
      </c>
      <c r="W463" s="1" t="str">
        <f>IF($N$11="ENTER INITIALS","",IF(V463="","NO",IF(V463&lt;33,"YES","NO")))</f>
        <v/>
      </c>
      <c r="X463" s="5" t="e" cm="1">
        <f t="array" ref="X463">_xlfn.IFS(W463="YES",1,W463="NO",0,W463="NO AMP",0)</f>
        <v>#N/A</v>
      </c>
      <c r="Y463" s="10">
        <v>113</v>
      </c>
    </row>
    <row r="464" spans="16:25">
      <c r="P464" s="1" t="str">
        <f t="shared" si="13"/>
        <v/>
      </c>
      <c r="Q464" s="1" t="s">
        <v>419</v>
      </c>
      <c r="R464" s="1" t="s">
        <v>26</v>
      </c>
      <c r="S464" s="1" t="s">
        <v>27</v>
      </c>
      <c r="T464" s="1" t="s">
        <v>28</v>
      </c>
      <c r="U464" s="1" t="s">
        <v>418</v>
      </c>
      <c r="W464" s="1" t="str">
        <f>IF($N$11="ENTER INITIALS","",IF(V464="","INVALID",IF(V464&lt;33,"VALID","INVALID")))</f>
        <v/>
      </c>
      <c r="X464" s="5" t="e" cm="1">
        <f t="array" ref="X464">_xlfn.IFS(W464="VALID",1,W464="INVALID",0,W464="NO AMP",0)</f>
        <v>#N/A</v>
      </c>
      <c r="Y464" s="10">
        <v>113</v>
      </c>
    </row>
    <row r="465" spans="16:25">
      <c r="P465" s="1" t="str">
        <f t="shared" si="13"/>
        <v/>
      </c>
      <c r="Q465" s="1" t="s">
        <v>419</v>
      </c>
      <c r="R465" s="1" t="s">
        <v>33</v>
      </c>
      <c r="S465" s="1" t="s">
        <v>34</v>
      </c>
      <c r="T465" s="1" t="s">
        <v>28</v>
      </c>
      <c r="U465" s="1" t="s">
        <v>418</v>
      </c>
      <c r="W465" s="1" t="str">
        <f>IF($N$11="ENTER INITIALS","",IF(V465="","NO",IF(V465&lt;33,"YES","NO")))</f>
        <v/>
      </c>
      <c r="X465" s="5" t="e" cm="1">
        <f t="array" ref="X465">_xlfn.IFS(W465="YES",1,W465="NO",0,W465="NO AMP",0)</f>
        <v>#N/A</v>
      </c>
      <c r="Y465" s="10">
        <v>113</v>
      </c>
    </row>
    <row r="466" spans="16:25">
      <c r="P466" s="1" t="str">
        <f t="shared" si="13"/>
        <v/>
      </c>
      <c r="Q466" s="1" t="s">
        <v>420</v>
      </c>
      <c r="R466" s="1" t="s">
        <v>26</v>
      </c>
      <c r="S466" s="1" t="s">
        <v>27</v>
      </c>
      <c r="T466" s="1" t="s">
        <v>28</v>
      </c>
      <c r="U466" s="1" t="s">
        <v>421</v>
      </c>
      <c r="W466" s="1" t="str">
        <f>IF($N$11="ENTER INITIALS","",IF(V466="","INVALID",IF(V466&lt;33,"VALID","INVALID")))</f>
        <v/>
      </c>
      <c r="X466" s="5" t="e" cm="1">
        <f t="array" ref="X466">_xlfn.IFS(W466="VALID",1,W466="INVALID",0,W466="NO AMP",0)</f>
        <v>#N/A</v>
      </c>
      <c r="Y466" s="10">
        <v>114</v>
      </c>
    </row>
    <row r="467" spans="16:25">
      <c r="P467" s="1" t="str">
        <f t="shared" si="13"/>
        <v/>
      </c>
      <c r="Q467" s="1" t="s">
        <v>420</v>
      </c>
      <c r="R467" s="1" t="s">
        <v>33</v>
      </c>
      <c r="S467" s="1" t="s">
        <v>34</v>
      </c>
      <c r="T467" s="1" t="s">
        <v>28</v>
      </c>
      <c r="U467" s="1" t="s">
        <v>421</v>
      </c>
      <c r="W467" s="1" t="str">
        <f>IF($N$11="ENTER INITIALS","",IF(V467="","NO",IF(V467&lt;33,"YES","NO")))</f>
        <v/>
      </c>
      <c r="X467" s="5" t="e" cm="1">
        <f t="array" ref="X467">_xlfn.IFS(W467="YES",1,W467="NO",0,W467="NO AMP",0)</f>
        <v>#N/A</v>
      </c>
      <c r="Y467" s="10">
        <v>114</v>
      </c>
    </row>
    <row r="468" spans="16:25">
      <c r="P468" s="1" t="str">
        <f t="shared" si="13"/>
        <v/>
      </c>
      <c r="Q468" s="1" t="s">
        <v>422</v>
      </c>
      <c r="R468" s="1" t="s">
        <v>26</v>
      </c>
      <c r="S468" s="1" t="s">
        <v>27</v>
      </c>
      <c r="T468" s="1" t="s">
        <v>28</v>
      </c>
      <c r="U468" s="1" t="s">
        <v>421</v>
      </c>
      <c r="W468" s="1" t="str">
        <f>IF($N$11="ENTER INITIALS","",IF(V468="","INVALID",IF(V468&lt;33,"VALID","INVALID")))</f>
        <v/>
      </c>
      <c r="X468" s="5" t="e" cm="1">
        <f t="array" ref="X468">_xlfn.IFS(W468="VALID",1,W468="INVALID",0,W468="NO AMP",0)</f>
        <v>#N/A</v>
      </c>
      <c r="Y468" s="10">
        <v>114</v>
      </c>
    </row>
    <row r="469" spans="16:25">
      <c r="P469" s="1" t="str">
        <f t="shared" si="13"/>
        <v/>
      </c>
      <c r="Q469" s="1" t="s">
        <v>422</v>
      </c>
      <c r="R469" s="1" t="s">
        <v>33</v>
      </c>
      <c r="S469" s="1" t="s">
        <v>34</v>
      </c>
      <c r="T469" s="1" t="s">
        <v>28</v>
      </c>
      <c r="U469" s="1" t="s">
        <v>421</v>
      </c>
      <c r="W469" s="1" t="str">
        <f>IF($N$11="ENTER INITIALS","",IF(V469="","NO",IF(V469&lt;33,"YES","NO")))</f>
        <v/>
      </c>
      <c r="X469" s="5" t="e" cm="1">
        <f t="array" ref="X469">_xlfn.IFS(W469="YES",1,W469="NO",0,W469="NO AMP",0)</f>
        <v>#N/A</v>
      </c>
      <c r="Y469" s="10">
        <v>114</v>
      </c>
    </row>
    <row r="470" spans="16:25">
      <c r="P470" s="1" t="str">
        <f t="shared" si="13"/>
        <v/>
      </c>
      <c r="Q470" s="1" t="s">
        <v>423</v>
      </c>
      <c r="R470" s="1" t="s">
        <v>26</v>
      </c>
      <c r="S470" s="1" t="s">
        <v>27</v>
      </c>
      <c r="T470" s="1" t="s">
        <v>28</v>
      </c>
      <c r="U470" s="1" t="s">
        <v>424</v>
      </c>
      <c r="W470" s="1" t="str">
        <f>IF($N$11="ENTER INITIALS","",IF(V470="","INVALID",IF(V470&lt;33,"VALID","INVALID")))</f>
        <v/>
      </c>
      <c r="X470" s="5" t="e" cm="1">
        <f t="array" ref="X470">_xlfn.IFS(W470="VALID",1,W470="INVALID",0,W470="NO AMP",0)</f>
        <v>#N/A</v>
      </c>
      <c r="Y470" s="10">
        <v>115</v>
      </c>
    </row>
    <row r="471" spans="16:25">
      <c r="P471" s="1" t="str">
        <f t="shared" si="13"/>
        <v/>
      </c>
      <c r="Q471" s="1" t="s">
        <v>423</v>
      </c>
      <c r="R471" s="1" t="s">
        <v>33</v>
      </c>
      <c r="S471" s="1" t="s">
        <v>34</v>
      </c>
      <c r="T471" s="1" t="s">
        <v>28</v>
      </c>
      <c r="U471" s="1" t="s">
        <v>424</v>
      </c>
      <c r="W471" s="1" t="str">
        <f>IF($N$11="ENTER INITIALS","",IF(V471="","NO",IF(V471&lt;33,"YES","NO")))</f>
        <v/>
      </c>
      <c r="X471" s="5" t="e" cm="1">
        <f t="array" ref="X471">_xlfn.IFS(W471="YES",1,W471="NO",0,W471="NO AMP",0)</f>
        <v>#N/A</v>
      </c>
      <c r="Y471" s="10">
        <v>115</v>
      </c>
    </row>
    <row r="472" spans="16:25">
      <c r="P472" s="1" t="str">
        <f t="shared" si="13"/>
        <v/>
      </c>
      <c r="Q472" s="1" t="s">
        <v>425</v>
      </c>
      <c r="R472" s="1" t="s">
        <v>26</v>
      </c>
      <c r="S472" s="1" t="s">
        <v>27</v>
      </c>
      <c r="T472" s="1" t="s">
        <v>28</v>
      </c>
      <c r="U472" s="1" t="s">
        <v>424</v>
      </c>
      <c r="W472" s="1" t="str">
        <f>IF($N$11="ENTER INITIALS","",IF(V472="","INVALID",IF(V472&lt;33,"VALID","INVALID")))</f>
        <v/>
      </c>
      <c r="X472" s="5" t="e" cm="1">
        <f t="array" ref="X472">_xlfn.IFS(W472="VALID",1,W472="INVALID",0,W472="NO AMP",0)</f>
        <v>#N/A</v>
      </c>
      <c r="Y472" s="10">
        <v>115</v>
      </c>
    </row>
    <row r="473" spans="16:25">
      <c r="P473" s="1" t="str">
        <f t="shared" si="13"/>
        <v/>
      </c>
      <c r="Q473" s="1" t="s">
        <v>425</v>
      </c>
      <c r="R473" s="1" t="s">
        <v>33</v>
      </c>
      <c r="S473" s="1" t="s">
        <v>34</v>
      </c>
      <c r="T473" s="1" t="s">
        <v>28</v>
      </c>
      <c r="U473" s="1" t="s">
        <v>424</v>
      </c>
      <c r="W473" s="1" t="str">
        <f>IF($N$11="ENTER INITIALS","",IF(V473="","NO",IF(V473&lt;33,"YES","NO")))</f>
        <v/>
      </c>
      <c r="X473" s="5" t="e" cm="1">
        <f t="array" ref="X473">_xlfn.IFS(W473="YES",1,W473="NO",0,W473="NO AMP",0)</f>
        <v>#N/A</v>
      </c>
      <c r="Y473" s="10">
        <v>115</v>
      </c>
    </row>
    <row r="474" spans="16:25">
      <c r="P474" s="1" t="str">
        <f t="shared" si="13"/>
        <v/>
      </c>
      <c r="Q474" s="1" t="s">
        <v>426</v>
      </c>
      <c r="R474" s="1" t="s">
        <v>26</v>
      </c>
      <c r="S474" s="1" t="s">
        <v>27</v>
      </c>
      <c r="T474" s="1" t="s">
        <v>28</v>
      </c>
      <c r="U474" s="1" t="s">
        <v>427</v>
      </c>
      <c r="W474" s="1" t="str">
        <f>IF($N$11="ENTER INITIALS","",IF(V474="","INVALID",IF(V474&lt;33,"VALID","INVALID")))</f>
        <v/>
      </c>
      <c r="X474" s="5" t="e" cm="1">
        <f t="array" ref="X474">_xlfn.IFS(W474="VALID",1,W474="INVALID",0,W474="NO AMP",0)</f>
        <v>#N/A</v>
      </c>
      <c r="Y474" s="10">
        <v>116</v>
      </c>
    </row>
    <row r="475" spans="16:25">
      <c r="P475" s="1" t="str">
        <f t="shared" si="13"/>
        <v/>
      </c>
      <c r="Q475" s="1" t="s">
        <v>426</v>
      </c>
      <c r="R475" s="1" t="s">
        <v>33</v>
      </c>
      <c r="S475" s="1" t="s">
        <v>34</v>
      </c>
      <c r="T475" s="1" t="s">
        <v>28</v>
      </c>
      <c r="U475" s="1" t="s">
        <v>427</v>
      </c>
      <c r="W475" s="1" t="str">
        <f>IF($N$11="ENTER INITIALS","",IF(V475="","NO",IF(V475&lt;33,"YES","NO")))</f>
        <v/>
      </c>
      <c r="X475" s="5" t="e" cm="1">
        <f t="array" ref="X475">_xlfn.IFS(W475="YES",1,W475="NO",0,W475="NO AMP",0)</f>
        <v>#N/A</v>
      </c>
      <c r="Y475" s="10">
        <v>116</v>
      </c>
    </row>
    <row r="476" spans="16:25">
      <c r="P476" s="1" t="str">
        <f t="shared" si="13"/>
        <v/>
      </c>
      <c r="Q476" s="1" t="s">
        <v>428</v>
      </c>
      <c r="R476" s="1" t="s">
        <v>26</v>
      </c>
      <c r="S476" s="1" t="s">
        <v>27</v>
      </c>
      <c r="T476" s="1" t="s">
        <v>28</v>
      </c>
      <c r="U476" s="1" t="s">
        <v>427</v>
      </c>
      <c r="W476" s="1" t="str">
        <f>IF($N$11="ENTER INITIALS","",IF(V476="","INVALID",IF(V476&lt;33,"VALID","INVALID")))</f>
        <v/>
      </c>
      <c r="X476" s="5" t="e" cm="1">
        <f t="array" ref="X476">_xlfn.IFS(W476="VALID",1,W476="INVALID",0,W476="NO AMP",0)</f>
        <v>#N/A</v>
      </c>
      <c r="Y476" s="10">
        <v>116</v>
      </c>
    </row>
    <row r="477" spans="16:25">
      <c r="P477" s="1" t="str">
        <f t="shared" si="13"/>
        <v/>
      </c>
      <c r="Q477" s="1" t="s">
        <v>428</v>
      </c>
      <c r="R477" s="1" t="s">
        <v>33</v>
      </c>
      <c r="S477" s="1" t="s">
        <v>34</v>
      </c>
      <c r="T477" s="1" t="s">
        <v>28</v>
      </c>
      <c r="U477" s="1" t="s">
        <v>427</v>
      </c>
      <c r="W477" s="1" t="str">
        <f>IF($N$11="ENTER INITIALS","",IF(V477="","NO",IF(V477&lt;33,"YES","NO")))</f>
        <v/>
      </c>
      <c r="X477" s="5" t="e" cm="1">
        <f t="array" ref="X477">_xlfn.IFS(W477="YES",1,W477="NO",0,W477="NO AMP",0)</f>
        <v>#N/A</v>
      </c>
      <c r="Y477" s="10">
        <v>116</v>
      </c>
    </row>
    <row r="478" spans="16:25">
      <c r="P478" s="1" t="str">
        <f t="shared" si="13"/>
        <v/>
      </c>
      <c r="Q478" s="1" t="s">
        <v>429</v>
      </c>
      <c r="R478" s="1" t="s">
        <v>26</v>
      </c>
      <c r="S478" s="1" t="s">
        <v>27</v>
      </c>
      <c r="T478" s="1" t="s">
        <v>28</v>
      </c>
      <c r="U478" s="1" t="s">
        <v>430</v>
      </c>
      <c r="W478" s="1" t="str">
        <f>IF($N$11="ENTER INITIALS","",IF(V478="","INVALID",IF(V478&lt;33,"VALID","INVALID")))</f>
        <v/>
      </c>
      <c r="X478" s="5" t="e" cm="1">
        <f t="array" ref="X478">_xlfn.IFS(W478="VALID",1,W478="INVALID",0,W478="NO AMP",0)</f>
        <v>#N/A</v>
      </c>
      <c r="Y478" s="10">
        <v>117</v>
      </c>
    </row>
    <row r="479" spans="16:25">
      <c r="P479" s="1" t="str">
        <f t="shared" si="13"/>
        <v/>
      </c>
      <c r="Q479" s="1" t="s">
        <v>429</v>
      </c>
      <c r="R479" s="1" t="s">
        <v>33</v>
      </c>
      <c r="S479" s="1" t="s">
        <v>34</v>
      </c>
      <c r="T479" s="1" t="s">
        <v>28</v>
      </c>
      <c r="U479" s="1" t="s">
        <v>430</v>
      </c>
      <c r="W479" s="1" t="str">
        <f>IF($N$11="ENTER INITIALS","",IF(V479="","NO",IF(V479&lt;33,"YES","NO")))</f>
        <v/>
      </c>
      <c r="X479" s="5" t="e" cm="1">
        <f t="array" ref="X479">_xlfn.IFS(W479="YES",1,W479="NO",0,W479="NO AMP",0)</f>
        <v>#N/A</v>
      </c>
      <c r="Y479" s="10">
        <v>117</v>
      </c>
    </row>
    <row r="480" spans="16:25">
      <c r="P480" s="1" t="str">
        <f t="shared" si="13"/>
        <v/>
      </c>
      <c r="Q480" s="1" t="s">
        <v>431</v>
      </c>
      <c r="R480" s="1" t="s">
        <v>26</v>
      </c>
      <c r="S480" s="1" t="s">
        <v>27</v>
      </c>
      <c r="T480" s="1" t="s">
        <v>28</v>
      </c>
      <c r="U480" s="1" t="s">
        <v>430</v>
      </c>
      <c r="W480" s="1" t="str">
        <f>IF($N$11="ENTER INITIALS","",IF(V480="","INVALID",IF(V480&lt;33,"VALID","INVALID")))</f>
        <v/>
      </c>
      <c r="X480" s="5" t="e" cm="1">
        <f t="array" ref="X480">_xlfn.IFS(W480="VALID",1,W480="INVALID",0,W480="NO AMP",0)</f>
        <v>#N/A</v>
      </c>
      <c r="Y480" s="10">
        <v>117</v>
      </c>
    </row>
    <row r="481" spans="16:25">
      <c r="P481" s="1" t="str">
        <f t="shared" si="13"/>
        <v/>
      </c>
      <c r="Q481" s="1" t="s">
        <v>431</v>
      </c>
      <c r="R481" s="1" t="s">
        <v>33</v>
      </c>
      <c r="S481" s="1" t="s">
        <v>34</v>
      </c>
      <c r="T481" s="1" t="s">
        <v>28</v>
      </c>
      <c r="U481" s="1" t="s">
        <v>430</v>
      </c>
      <c r="W481" s="1" t="str">
        <f>IF($N$11="ENTER INITIALS","",IF(V481="","NO",IF(V481&lt;33,"YES","NO")))</f>
        <v/>
      </c>
      <c r="X481" s="5" t="e" cm="1">
        <f t="array" ref="X481">_xlfn.IFS(W481="YES",1,W481="NO",0,W481="NO AMP",0)</f>
        <v>#N/A</v>
      </c>
      <c r="Y481" s="10">
        <v>117</v>
      </c>
    </row>
    <row r="482" spans="16:25">
      <c r="P482" s="1" t="str">
        <f t="shared" si="13"/>
        <v/>
      </c>
      <c r="Q482" s="1" t="s">
        <v>432</v>
      </c>
      <c r="R482" s="1" t="s">
        <v>26</v>
      </c>
      <c r="S482" s="1" t="s">
        <v>27</v>
      </c>
      <c r="T482" s="1" t="s">
        <v>28</v>
      </c>
      <c r="U482" s="1" t="s">
        <v>433</v>
      </c>
      <c r="W482" s="1" t="str">
        <f>IF($N$11="ENTER INITIALS","",IF(V482="","INVALID",IF(V482&lt;33,"VALID","INVALID")))</f>
        <v/>
      </c>
      <c r="X482" s="5" t="e" cm="1">
        <f t="array" ref="X482">_xlfn.IFS(W482="VALID",1,W482="INVALID",0,W482="NO AMP",0)</f>
        <v>#N/A</v>
      </c>
      <c r="Y482" s="10">
        <v>118</v>
      </c>
    </row>
    <row r="483" spans="16:25">
      <c r="P483" s="1" t="str">
        <f t="shared" si="13"/>
        <v/>
      </c>
      <c r="Q483" s="1" t="s">
        <v>432</v>
      </c>
      <c r="R483" s="1" t="s">
        <v>33</v>
      </c>
      <c r="S483" s="1" t="s">
        <v>34</v>
      </c>
      <c r="T483" s="1" t="s">
        <v>28</v>
      </c>
      <c r="U483" s="1" t="s">
        <v>433</v>
      </c>
      <c r="W483" s="1" t="str">
        <f>IF($N$11="ENTER INITIALS","",IF(V483="","NO",IF(V483&lt;33,"YES","NO")))</f>
        <v/>
      </c>
      <c r="X483" s="5" t="e" cm="1">
        <f t="array" ref="X483">_xlfn.IFS(W483="YES",1,W483="NO",0,W483="NO AMP",0)</f>
        <v>#N/A</v>
      </c>
      <c r="Y483" s="10">
        <v>118</v>
      </c>
    </row>
    <row r="484" spans="16:25">
      <c r="P484" s="1" t="str">
        <f t="shared" si="13"/>
        <v/>
      </c>
      <c r="Q484" s="1" t="s">
        <v>434</v>
      </c>
      <c r="R484" s="1" t="s">
        <v>26</v>
      </c>
      <c r="S484" s="1" t="s">
        <v>27</v>
      </c>
      <c r="T484" s="1" t="s">
        <v>28</v>
      </c>
      <c r="U484" s="1" t="s">
        <v>433</v>
      </c>
      <c r="W484" s="1" t="str">
        <f>IF($N$11="ENTER INITIALS","",IF(V484="","INVALID",IF(V484&lt;33,"VALID","INVALID")))</f>
        <v/>
      </c>
      <c r="X484" s="5" t="e" cm="1">
        <f t="array" ref="X484">_xlfn.IFS(W484="VALID",1,W484="INVALID",0,W484="NO AMP",0)</f>
        <v>#N/A</v>
      </c>
      <c r="Y484" s="10">
        <v>118</v>
      </c>
    </row>
    <row r="485" spans="16:25">
      <c r="P485" s="1" t="str">
        <f t="shared" si="13"/>
        <v/>
      </c>
      <c r="Q485" s="1" t="s">
        <v>434</v>
      </c>
      <c r="R485" s="1" t="s">
        <v>33</v>
      </c>
      <c r="S485" s="1" t="s">
        <v>34</v>
      </c>
      <c r="T485" s="1" t="s">
        <v>28</v>
      </c>
      <c r="U485" s="1" t="s">
        <v>433</v>
      </c>
      <c r="W485" s="1" t="str">
        <f>IF($N$11="ENTER INITIALS","",IF(V485="","NO",IF(V485&lt;33,"YES","NO")))</f>
        <v/>
      </c>
      <c r="X485" s="5" t="e" cm="1">
        <f t="array" ref="X485">_xlfn.IFS(W485="YES",1,W485="NO",0,W485="NO AMP",0)</f>
        <v>#N/A</v>
      </c>
      <c r="Y485" s="10">
        <v>118</v>
      </c>
    </row>
    <row r="486" spans="16:25">
      <c r="P486" s="1" t="str">
        <f t="shared" si="13"/>
        <v/>
      </c>
      <c r="Q486" s="1" t="s">
        <v>435</v>
      </c>
      <c r="R486" s="1" t="s">
        <v>26</v>
      </c>
      <c r="S486" s="1" t="s">
        <v>27</v>
      </c>
      <c r="T486" s="1" t="s">
        <v>28</v>
      </c>
      <c r="U486" s="1" t="s">
        <v>436</v>
      </c>
      <c r="W486" s="1" t="str">
        <f>IF($N$11="ENTER INITIALS","",IF(V486="","INVALID",IF(V486&lt;33,"VALID","INVALID")))</f>
        <v/>
      </c>
      <c r="X486" s="5" t="e" cm="1">
        <f t="array" ref="X486">_xlfn.IFS(W486="VALID",1,W486="INVALID",0,W486="NO AMP",0)</f>
        <v>#N/A</v>
      </c>
      <c r="Y486" s="10">
        <v>119</v>
      </c>
    </row>
    <row r="487" spans="16:25">
      <c r="P487" s="1" t="str">
        <f t="shared" si="13"/>
        <v/>
      </c>
      <c r="Q487" s="1" t="s">
        <v>435</v>
      </c>
      <c r="R487" s="1" t="s">
        <v>33</v>
      </c>
      <c r="S487" s="1" t="s">
        <v>34</v>
      </c>
      <c r="T487" s="1" t="s">
        <v>28</v>
      </c>
      <c r="U487" s="1" t="s">
        <v>436</v>
      </c>
      <c r="W487" s="1" t="str">
        <f>IF($N$11="ENTER INITIALS","",IF(V487="","NO",IF(V487&lt;33,"YES","NO")))</f>
        <v/>
      </c>
      <c r="X487" s="5" t="e" cm="1">
        <f t="array" ref="X487">_xlfn.IFS(W487="YES",1,W487="NO",0,W487="NO AMP",0)</f>
        <v>#N/A</v>
      </c>
      <c r="Y487" s="10">
        <v>119</v>
      </c>
    </row>
    <row r="488" spans="16:25">
      <c r="P488" s="1" t="str">
        <f t="shared" si="13"/>
        <v/>
      </c>
      <c r="Q488" s="1" t="s">
        <v>437</v>
      </c>
      <c r="R488" s="1" t="s">
        <v>26</v>
      </c>
      <c r="S488" s="1" t="s">
        <v>27</v>
      </c>
      <c r="T488" s="1" t="s">
        <v>28</v>
      </c>
      <c r="U488" s="1" t="s">
        <v>436</v>
      </c>
      <c r="W488" s="1" t="str">
        <f>IF($N$11="ENTER INITIALS","",IF(V488="","INVALID",IF(V488&lt;33,"VALID","INVALID")))</f>
        <v/>
      </c>
      <c r="X488" s="5" t="e" cm="1">
        <f t="array" ref="X488">_xlfn.IFS(W488="VALID",1,W488="INVALID",0,W488="NO AMP",0)</f>
        <v>#N/A</v>
      </c>
      <c r="Y488" s="10">
        <v>119</v>
      </c>
    </row>
    <row r="489" spans="16:25">
      <c r="P489" s="1" t="str">
        <f t="shared" si="13"/>
        <v/>
      </c>
      <c r="Q489" s="1" t="s">
        <v>437</v>
      </c>
      <c r="R489" s="1" t="s">
        <v>33</v>
      </c>
      <c r="S489" s="1" t="s">
        <v>34</v>
      </c>
      <c r="T489" s="1" t="s">
        <v>28</v>
      </c>
      <c r="U489" s="1" t="s">
        <v>436</v>
      </c>
      <c r="W489" s="1" t="str">
        <f>IF($N$11="ENTER INITIALS","",IF(V489="","NO",IF(V489&lt;33,"YES","NO")))</f>
        <v/>
      </c>
      <c r="X489" s="5" t="e" cm="1">
        <f t="array" ref="X489">_xlfn.IFS(W489="YES",1,W489="NO",0,W489="NO AMP",0)</f>
        <v>#N/A</v>
      </c>
      <c r="Y489" s="10">
        <v>119</v>
      </c>
    </row>
    <row r="490" spans="16:25">
      <c r="P490" s="1" t="str">
        <f t="shared" si="13"/>
        <v/>
      </c>
      <c r="Q490" s="1" t="s">
        <v>438</v>
      </c>
      <c r="R490" s="1" t="s">
        <v>26</v>
      </c>
      <c r="S490" s="1" t="s">
        <v>27</v>
      </c>
      <c r="T490" s="1" t="s">
        <v>28</v>
      </c>
      <c r="U490" s="1" t="s">
        <v>439</v>
      </c>
      <c r="W490" s="1" t="str">
        <f>IF($N$11="ENTER INITIALS","",IF(V490="","INVALID",IF(V490&lt;33,"VALID","INVALID")))</f>
        <v/>
      </c>
      <c r="X490" s="5" t="e" cm="1">
        <f t="array" ref="X490">_xlfn.IFS(W490="VALID",1,W490="INVALID",0,W490="NO AMP",0)</f>
        <v>#N/A</v>
      </c>
      <c r="Y490" s="10">
        <v>120</v>
      </c>
    </row>
    <row r="491" spans="16:25">
      <c r="P491" s="1" t="str">
        <f t="shared" si="13"/>
        <v/>
      </c>
      <c r="Q491" s="1" t="s">
        <v>438</v>
      </c>
      <c r="R491" s="1" t="s">
        <v>33</v>
      </c>
      <c r="S491" s="1" t="s">
        <v>34</v>
      </c>
      <c r="T491" s="1" t="s">
        <v>28</v>
      </c>
      <c r="U491" s="1" t="s">
        <v>439</v>
      </c>
      <c r="W491" s="1" t="str">
        <f>IF($N$11="ENTER INITIALS","",IF(V491="","NO",IF(V491&lt;33,"YES","NO")))</f>
        <v/>
      </c>
      <c r="X491" s="5" t="e" cm="1">
        <f t="array" ref="X491">_xlfn.IFS(W491="YES",1,W491="NO",0,W491="NO AMP",0)</f>
        <v>#N/A</v>
      </c>
      <c r="Y491" s="10">
        <v>120</v>
      </c>
    </row>
    <row r="492" spans="16:25">
      <c r="P492" s="1" t="str">
        <f t="shared" si="13"/>
        <v/>
      </c>
      <c r="Q492" s="1" t="s">
        <v>440</v>
      </c>
      <c r="R492" s="1" t="s">
        <v>26</v>
      </c>
      <c r="S492" s="1" t="s">
        <v>27</v>
      </c>
      <c r="T492" s="1" t="s">
        <v>28</v>
      </c>
      <c r="U492" s="1" t="s">
        <v>439</v>
      </c>
      <c r="W492" s="1" t="str">
        <f>IF($N$11="ENTER INITIALS","",IF(V492="","INVALID",IF(V492&lt;33,"VALID","INVALID")))</f>
        <v/>
      </c>
      <c r="X492" s="5" t="e" cm="1">
        <f t="array" ref="X492">_xlfn.IFS(W492="VALID",1,W492="INVALID",0,W492="NO AMP",0)</f>
        <v>#N/A</v>
      </c>
      <c r="Y492" s="10">
        <v>120</v>
      </c>
    </row>
    <row r="493" spans="16:25">
      <c r="P493" s="1" t="str">
        <f t="shared" si="13"/>
        <v/>
      </c>
      <c r="Q493" s="1" t="s">
        <v>440</v>
      </c>
      <c r="R493" s="1" t="s">
        <v>33</v>
      </c>
      <c r="S493" s="1" t="s">
        <v>34</v>
      </c>
      <c r="T493" s="1" t="s">
        <v>28</v>
      </c>
      <c r="U493" s="1" t="s">
        <v>439</v>
      </c>
      <c r="W493" s="1" t="str">
        <f>IF($N$11="ENTER INITIALS","",IF(V493="","NO",IF(V493&lt;33,"YES","NO")))</f>
        <v/>
      </c>
      <c r="X493" s="5" t="e" cm="1">
        <f t="array" ref="X493">_xlfn.IFS(W493="YES",1,W493="NO",0,W493="NO AMP",0)</f>
        <v>#N/A</v>
      </c>
      <c r="Y493" s="10">
        <v>120</v>
      </c>
    </row>
    <row r="494" spans="16:25">
      <c r="P494" s="1" t="str">
        <f t="shared" si="13"/>
        <v/>
      </c>
      <c r="Q494" s="1" t="s">
        <v>441</v>
      </c>
      <c r="R494" s="1" t="s">
        <v>26</v>
      </c>
      <c r="S494" s="1" t="s">
        <v>27</v>
      </c>
      <c r="T494" s="1" t="s">
        <v>28</v>
      </c>
      <c r="U494" s="1" t="s">
        <v>442</v>
      </c>
      <c r="W494" s="1" t="str">
        <f>IF($N$11="ENTER INITIALS","",IF(V494="","INVALID",IF(V494&lt;33,"VALID","INVALID")))</f>
        <v/>
      </c>
      <c r="X494" s="5" t="e" cm="1">
        <f t="array" ref="X494">_xlfn.IFS(W494="VALID",1,W494="INVALID",0,W494="NO AMP",0)</f>
        <v>#N/A</v>
      </c>
      <c r="Y494" s="10">
        <v>121</v>
      </c>
    </row>
    <row r="495" spans="16:25">
      <c r="P495" s="1" t="str">
        <f t="shared" si="13"/>
        <v/>
      </c>
      <c r="Q495" s="1" t="s">
        <v>441</v>
      </c>
      <c r="R495" s="1" t="s">
        <v>33</v>
      </c>
      <c r="S495" s="1" t="s">
        <v>34</v>
      </c>
      <c r="T495" s="1" t="s">
        <v>28</v>
      </c>
      <c r="U495" s="1" t="s">
        <v>442</v>
      </c>
      <c r="W495" s="1" t="str">
        <f>IF($N$11="ENTER INITIALS","",IF(V495="","NO",IF(V495&lt;33,"YES","NO")))</f>
        <v/>
      </c>
      <c r="X495" s="5" t="e" cm="1">
        <f t="array" ref="X495">_xlfn.IFS(W495="YES",1,W495="NO",0,W495="NO AMP",0)</f>
        <v>#N/A</v>
      </c>
      <c r="Y495" s="10">
        <v>121</v>
      </c>
    </row>
    <row r="496" spans="16:25">
      <c r="P496" s="1" t="str">
        <f t="shared" si="13"/>
        <v/>
      </c>
      <c r="Q496" s="1" t="s">
        <v>443</v>
      </c>
      <c r="R496" s="1" t="s">
        <v>26</v>
      </c>
      <c r="S496" s="1" t="s">
        <v>27</v>
      </c>
      <c r="T496" s="1" t="s">
        <v>28</v>
      </c>
      <c r="U496" s="1" t="s">
        <v>442</v>
      </c>
      <c r="W496" s="1" t="str">
        <f>IF($N$11="ENTER INITIALS","",IF(V496="","INVALID",IF(V496&lt;33,"VALID","INVALID")))</f>
        <v/>
      </c>
      <c r="X496" s="5" t="e" cm="1">
        <f t="array" ref="X496">_xlfn.IFS(W496="VALID",1,W496="INVALID",0,W496="NO AMP",0)</f>
        <v>#N/A</v>
      </c>
      <c r="Y496" s="10">
        <v>121</v>
      </c>
    </row>
    <row r="497" spans="16:25">
      <c r="P497" s="1" t="str">
        <f t="shared" si="13"/>
        <v/>
      </c>
      <c r="Q497" s="1" t="s">
        <v>443</v>
      </c>
      <c r="R497" s="1" t="s">
        <v>33</v>
      </c>
      <c r="S497" s="1" t="s">
        <v>34</v>
      </c>
      <c r="T497" s="1" t="s">
        <v>28</v>
      </c>
      <c r="U497" s="1" t="s">
        <v>442</v>
      </c>
      <c r="W497" s="1" t="str">
        <f>IF($N$11="ENTER INITIALS","",IF(V497="","NO",IF(V497&lt;33,"YES","NO")))</f>
        <v/>
      </c>
      <c r="X497" s="5" t="e" cm="1">
        <f t="array" ref="X497">_xlfn.IFS(W497="YES",1,W497="NO",0,W497="NO AMP",0)</f>
        <v>#N/A</v>
      </c>
      <c r="Y497" s="10">
        <v>121</v>
      </c>
    </row>
    <row r="498" spans="16:25">
      <c r="P498" s="1" t="str">
        <f t="shared" si="13"/>
        <v/>
      </c>
      <c r="Q498" s="1" t="s">
        <v>444</v>
      </c>
      <c r="R498" s="1" t="s">
        <v>26</v>
      </c>
      <c r="S498" s="1" t="s">
        <v>27</v>
      </c>
      <c r="T498" s="1" t="s">
        <v>28</v>
      </c>
      <c r="U498" s="1" t="s">
        <v>445</v>
      </c>
      <c r="W498" s="1" t="str">
        <f>IF($N$11="ENTER INITIALS","",IF(V498="","INVALID",IF(V498&lt;33,"VALID","INVALID")))</f>
        <v/>
      </c>
      <c r="X498" s="5" t="e" cm="1">
        <f t="array" ref="X498">_xlfn.IFS(W498="VALID",1,W498="INVALID",0,W498="NO AMP",0)</f>
        <v>#N/A</v>
      </c>
      <c r="Y498" s="10">
        <v>122</v>
      </c>
    </row>
    <row r="499" spans="16:25">
      <c r="P499" s="1" t="str">
        <f t="shared" si="13"/>
        <v/>
      </c>
      <c r="Q499" s="1" t="s">
        <v>444</v>
      </c>
      <c r="R499" s="1" t="s">
        <v>33</v>
      </c>
      <c r="S499" s="1" t="s">
        <v>34</v>
      </c>
      <c r="T499" s="1" t="s">
        <v>28</v>
      </c>
      <c r="U499" s="1" t="s">
        <v>445</v>
      </c>
      <c r="W499" s="1" t="str">
        <f>IF($N$11="ENTER INITIALS","",IF(V499="","NO",IF(V499&lt;33,"YES","NO")))</f>
        <v/>
      </c>
      <c r="X499" s="5" t="e" cm="1">
        <f t="array" ref="X499">_xlfn.IFS(W499="YES",1,W499="NO",0,W499="NO AMP",0)</f>
        <v>#N/A</v>
      </c>
      <c r="Y499" s="10">
        <v>122</v>
      </c>
    </row>
    <row r="500" spans="16:25">
      <c r="P500" s="1" t="str">
        <f t="shared" si="13"/>
        <v/>
      </c>
      <c r="Q500" s="1" t="s">
        <v>446</v>
      </c>
      <c r="R500" s="1" t="s">
        <v>26</v>
      </c>
      <c r="S500" s="1" t="s">
        <v>27</v>
      </c>
      <c r="T500" s="1" t="s">
        <v>28</v>
      </c>
      <c r="U500" s="1" t="s">
        <v>445</v>
      </c>
      <c r="W500" s="1" t="str">
        <f>IF($N$11="ENTER INITIALS","",IF(V500="","INVALID",IF(V500&lt;33,"VALID","INVALID")))</f>
        <v/>
      </c>
      <c r="X500" s="5" t="e" cm="1">
        <f t="array" ref="X500">_xlfn.IFS(W500="VALID",1,W500="INVALID",0,W500="NO AMP",0)</f>
        <v>#N/A</v>
      </c>
      <c r="Y500" s="10">
        <v>122</v>
      </c>
    </row>
    <row r="501" spans="16:25">
      <c r="P501" s="1" t="str">
        <f t="shared" si="13"/>
        <v/>
      </c>
      <c r="Q501" s="1" t="s">
        <v>446</v>
      </c>
      <c r="R501" s="1" t="s">
        <v>33</v>
      </c>
      <c r="S501" s="1" t="s">
        <v>34</v>
      </c>
      <c r="T501" s="1" t="s">
        <v>28</v>
      </c>
      <c r="U501" s="1" t="s">
        <v>445</v>
      </c>
      <c r="W501" s="1" t="str">
        <f>IF($N$11="ENTER INITIALS","",IF(V501="","NO",IF(V501&lt;33,"YES","NO")))</f>
        <v/>
      </c>
      <c r="X501" s="5" t="e" cm="1">
        <f t="array" ref="X501">_xlfn.IFS(W501="YES",1,W501="NO",0,W501="NO AMP",0)</f>
        <v>#N/A</v>
      </c>
      <c r="Y501" s="10">
        <v>122</v>
      </c>
    </row>
    <row r="502" spans="16:25">
      <c r="P502" s="1" t="str">
        <f t="shared" si="13"/>
        <v/>
      </c>
      <c r="Q502" s="1" t="s">
        <v>447</v>
      </c>
      <c r="R502" s="1" t="s">
        <v>26</v>
      </c>
      <c r="S502" s="1" t="s">
        <v>27</v>
      </c>
      <c r="T502" s="1" t="s">
        <v>28</v>
      </c>
      <c r="U502" s="1" t="s">
        <v>448</v>
      </c>
      <c r="W502" s="1" t="str">
        <f>IF($N$11="ENTER INITIALS","",IF(V502="","INVALID",IF(V502&lt;33,"VALID","INVALID")))</f>
        <v/>
      </c>
      <c r="X502" s="5" t="e" cm="1">
        <f t="array" ref="X502">_xlfn.IFS(W502="VALID",1,W502="INVALID",0,W502="NO AMP",0)</f>
        <v>#N/A</v>
      </c>
      <c r="Y502" s="10">
        <v>123</v>
      </c>
    </row>
    <row r="503" spans="16:25">
      <c r="P503" s="1" t="str">
        <f t="shared" si="13"/>
        <v/>
      </c>
      <c r="Q503" s="1" t="s">
        <v>447</v>
      </c>
      <c r="R503" s="1" t="s">
        <v>33</v>
      </c>
      <c r="S503" s="1" t="s">
        <v>34</v>
      </c>
      <c r="T503" s="1" t="s">
        <v>28</v>
      </c>
      <c r="U503" s="1" t="s">
        <v>448</v>
      </c>
      <c r="W503" s="1" t="str">
        <f>IF($N$11="ENTER INITIALS","",IF(V503="","NO",IF(V503&lt;33,"YES","NO")))</f>
        <v/>
      </c>
      <c r="X503" s="5" t="e" cm="1">
        <f t="array" ref="X503">_xlfn.IFS(W503="YES",1,W503="NO",0,W503="NO AMP",0)</f>
        <v>#N/A</v>
      </c>
      <c r="Y503" s="10">
        <v>123</v>
      </c>
    </row>
    <row r="504" spans="16:25">
      <c r="P504" s="1" t="str">
        <f t="shared" si="13"/>
        <v/>
      </c>
      <c r="Q504" s="1" t="s">
        <v>449</v>
      </c>
      <c r="R504" s="1" t="s">
        <v>26</v>
      </c>
      <c r="S504" s="1" t="s">
        <v>27</v>
      </c>
      <c r="T504" s="1" t="s">
        <v>28</v>
      </c>
      <c r="U504" s="1" t="s">
        <v>448</v>
      </c>
      <c r="W504" s="1" t="str">
        <f>IF($N$11="ENTER INITIALS","",IF(V504="","INVALID",IF(V504&lt;33,"VALID","INVALID")))</f>
        <v/>
      </c>
      <c r="X504" s="5" t="e" cm="1">
        <f t="array" ref="X504">_xlfn.IFS(W504="VALID",1,W504="INVALID",0,W504="NO AMP",0)</f>
        <v>#N/A</v>
      </c>
      <c r="Y504" s="10">
        <v>123</v>
      </c>
    </row>
    <row r="505" spans="16:25">
      <c r="P505" s="1" t="str">
        <f t="shared" si="13"/>
        <v/>
      </c>
      <c r="Q505" s="1" t="s">
        <v>449</v>
      </c>
      <c r="R505" s="1" t="s">
        <v>33</v>
      </c>
      <c r="S505" s="1" t="s">
        <v>34</v>
      </c>
      <c r="T505" s="1" t="s">
        <v>28</v>
      </c>
      <c r="U505" s="1" t="s">
        <v>448</v>
      </c>
      <c r="W505" s="1" t="str">
        <f>IF($N$11="ENTER INITIALS","",IF(V505="","NO",IF(V505&lt;33,"YES","NO")))</f>
        <v/>
      </c>
      <c r="X505" s="5" t="e" cm="1">
        <f t="array" ref="X505">_xlfn.IFS(W505="YES",1,W505="NO",0,W505="NO AMP",0)</f>
        <v>#N/A</v>
      </c>
      <c r="Y505" s="10">
        <v>123</v>
      </c>
    </row>
    <row r="506" spans="16:25">
      <c r="P506" s="1" t="str">
        <f t="shared" si="13"/>
        <v/>
      </c>
      <c r="Q506" s="1" t="s">
        <v>450</v>
      </c>
      <c r="R506" s="1" t="s">
        <v>26</v>
      </c>
      <c r="S506" s="1" t="s">
        <v>27</v>
      </c>
      <c r="T506" s="1" t="s">
        <v>28</v>
      </c>
      <c r="U506" s="1" t="s">
        <v>451</v>
      </c>
      <c r="W506" s="1" t="str">
        <f>IF($N$11="ENTER INITIALS","",IF(V506="","INVALID",IF(V506&lt;33,"VALID","INVALID")))</f>
        <v/>
      </c>
      <c r="X506" s="5" t="e" cm="1">
        <f t="array" ref="X506">_xlfn.IFS(W506="VALID",1,W506="INVALID",0,W506="NO AMP",0)</f>
        <v>#N/A</v>
      </c>
      <c r="Y506" s="10">
        <v>124</v>
      </c>
    </row>
    <row r="507" spans="16:25">
      <c r="P507" s="1" t="str">
        <f t="shared" si="13"/>
        <v/>
      </c>
      <c r="Q507" s="1" t="s">
        <v>450</v>
      </c>
      <c r="R507" s="1" t="s">
        <v>33</v>
      </c>
      <c r="S507" s="1" t="s">
        <v>34</v>
      </c>
      <c r="T507" s="1" t="s">
        <v>28</v>
      </c>
      <c r="U507" s="1" t="s">
        <v>451</v>
      </c>
      <c r="W507" s="1" t="str">
        <f>IF($N$11="ENTER INITIALS","",IF(V507="","NO",IF(V507&lt;33,"YES","NO")))</f>
        <v/>
      </c>
      <c r="X507" s="5" t="e" cm="1">
        <f t="array" ref="X507">_xlfn.IFS(W507="YES",1,W507="NO",0,W507="NO AMP",0)</f>
        <v>#N/A</v>
      </c>
      <c r="Y507" s="10">
        <v>124</v>
      </c>
    </row>
    <row r="508" spans="16:25">
      <c r="P508" s="1" t="str">
        <f t="shared" si="13"/>
        <v/>
      </c>
      <c r="Q508" s="1" t="s">
        <v>452</v>
      </c>
      <c r="R508" s="1" t="s">
        <v>26</v>
      </c>
      <c r="S508" s="1" t="s">
        <v>27</v>
      </c>
      <c r="T508" s="1" t="s">
        <v>28</v>
      </c>
      <c r="U508" s="1" t="s">
        <v>451</v>
      </c>
      <c r="W508" s="1" t="str">
        <f>IF($N$11="ENTER INITIALS","",IF(V508="","INVALID",IF(V508&lt;33,"VALID","INVALID")))</f>
        <v/>
      </c>
      <c r="X508" s="5" t="e" cm="1">
        <f t="array" ref="X508">_xlfn.IFS(W508="VALID",1,W508="INVALID",0,W508="NO AMP",0)</f>
        <v>#N/A</v>
      </c>
      <c r="Y508" s="10">
        <v>124</v>
      </c>
    </row>
    <row r="509" spans="16:25">
      <c r="P509" s="1" t="str">
        <f t="shared" si="13"/>
        <v/>
      </c>
      <c r="Q509" s="1" t="s">
        <v>452</v>
      </c>
      <c r="R509" s="1" t="s">
        <v>33</v>
      </c>
      <c r="S509" s="1" t="s">
        <v>34</v>
      </c>
      <c r="T509" s="1" t="s">
        <v>28</v>
      </c>
      <c r="U509" s="1" t="s">
        <v>451</v>
      </c>
      <c r="W509" s="1" t="str">
        <f>IF($N$11="ENTER INITIALS","",IF(V509="","NO",IF(V509&lt;33,"YES","NO")))</f>
        <v/>
      </c>
      <c r="X509" s="5" t="e" cm="1">
        <f t="array" ref="X509">_xlfn.IFS(W509="YES",1,W509="NO",0,W509="NO AMP",0)</f>
        <v>#N/A</v>
      </c>
      <c r="Y509" s="10">
        <v>124</v>
      </c>
    </row>
    <row r="510" spans="16:25">
      <c r="P510" s="1" t="str">
        <f t="shared" si="13"/>
        <v/>
      </c>
      <c r="Q510" s="1" t="s">
        <v>453</v>
      </c>
      <c r="R510" s="1" t="s">
        <v>26</v>
      </c>
      <c r="S510" s="1" t="s">
        <v>27</v>
      </c>
      <c r="T510" s="1" t="s">
        <v>28</v>
      </c>
      <c r="U510" s="1" t="s">
        <v>454</v>
      </c>
      <c r="W510" s="1" t="str">
        <f>IF($N$11="ENTER INITIALS","",IF(V510="","INVALID",IF(V510&lt;33,"VALID","INVALID")))</f>
        <v/>
      </c>
      <c r="X510" s="5" t="e" cm="1">
        <f t="array" ref="X510">_xlfn.IFS(W510="VALID",1,W510="INVALID",0,W510="NO AMP",0)</f>
        <v>#N/A</v>
      </c>
      <c r="Y510" s="10">
        <v>125</v>
      </c>
    </row>
    <row r="511" spans="16:25">
      <c r="P511" s="1" t="str">
        <f t="shared" si="13"/>
        <v/>
      </c>
      <c r="Q511" s="1" t="s">
        <v>453</v>
      </c>
      <c r="R511" s="1" t="s">
        <v>33</v>
      </c>
      <c r="S511" s="1" t="s">
        <v>34</v>
      </c>
      <c r="T511" s="1" t="s">
        <v>28</v>
      </c>
      <c r="U511" s="1" t="s">
        <v>454</v>
      </c>
      <c r="W511" s="1" t="str">
        <f>IF($N$11="ENTER INITIALS","",IF(V511="","NO",IF(V511&lt;33,"YES","NO")))</f>
        <v/>
      </c>
      <c r="X511" s="5" t="e" cm="1">
        <f t="array" ref="X511">_xlfn.IFS(W511="YES",1,W511="NO",0,W511="NO AMP",0)</f>
        <v>#N/A</v>
      </c>
      <c r="Y511" s="10">
        <v>125</v>
      </c>
    </row>
    <row r="512" spans="16:25">
      <c r="P512" s="1" t="str">
        <f t="shared" si="13"/>
        <v/>
      </c>
      <c r="Q512" s="1" t="s">
        <v>455</v>
      </c>
      <c r="R512" s="1" t="s">
        <v>26</v>
      </c>
      <c r="S512" s="1" t="s">
        <v>27</v>
      </c>
      <c r="T512" s="1" t="s">
        <v>28</v>
      </c>
      <c r="U512" s="1" t="s">
        <v>454</v>
      </c>
      <c r="W512" s="1" t="str">
        <f>IF($N$11="ENTER INITIALS","",IF(V512="","INVALID",IF(V512&lt;33,"VALID","INVALID")))</f>
        <v/>
      </c>
      <c r="X512" s="5" t="e" cm="1">
        <f t="array" ref="X512">_xlfn.IFS(W512="VALID",1,W512="INVALID",0,W512="NO AMP",0)</f>
        <v>#N/A</v>
      </c>
      <c r="Y512" s="10">
        <v>125</v>
      </c>
    </row>
    <row r="513" spans="16:25">
      <c r="P513" s="1" t="str">
        <f t="shared" si="13"/>
        <v/>
      </c>
      <c r="Q513" s="1" t="s">
        <v>455</v>
      </c>
      <c r="R513" s="1" t="s">
        <v>33</v>
      </c>
      <c r="S513" s="1" t="s">
        <v>34</v>
      </c>
      <c r="T513" s="1" t="s">
        <v>28</v>
      </c>
      <c r="U513" s="1" t="s">
        <v>454</v>
      </c>
      <c r="W513" s="1" t="str">
        <f>IF($N$11="ENTER INITIALS","",IF(V513="","NO",IF(V513&lt;33,"YES","NO")))</f>
        <v/>
      </c>
      <c r="X513" s="5" t="e" cm="1">
        <f t="array" ref="X513">_xlfn.IFS(W513="YES",1,W513="NO",0,W513="NO AMP",0)</f>
        <v>#N/A</v>
      </c>
      <c r="Y513" s="10">
        <v>125</v>
      </c>
    </row>
    <row r="514" spans="16:25">
      <c r="P514" s="1" t="str">
        <f t="shared" si="13"/>
        <v/>
      </c>
      <c r="Q514" s="1" t="s">
        <v>456</v>
      </c>
      <c r="R514" s="1" t="s">
        <v>26</v>
      </c>
      <c r="S514" s="1" t="s">
        <v>27</v>
      </c>
      <c r="T514" s="1" t="s">
        <v>28</v>
      </c>
      <c r="U514" s="1" t="s">
        <v>457</v>
      </c>
      <c r="W514" s="1" t="str">
        <f>IF($N$11="ENTER INITIALS","",IF(V514="","INVALID",IF(V514&lt;33,"VALID","INVALID")))</f>
        <v/>
      </c>
      <c r="X514" s="5" t="e" cm="1">
        <f t="array" ref="X514">_xlfn.IFS(W514="VALID",1,W514="INVALID",0,W514="NO AMP",0)</f>
        <v>#N/A</v>
      </c>
      <c r="Y514" s="10">
        <v>126</v>
      </c>
    </row>
    <row r="515" spans="16:25">
      <c r="P515" s="1" t="str">
        <f t="shared" si="13"/>
        <v/>
      </c>
      <c r="Q515" s="1" t="s">
        <v>456</v>
      </c>
      <c r="R515" s="1" t="s">
        <v>33</v>
      </c>
      <c r="S515" s="1" t="s">
        <v>34</v>
      </c>
      <c r="T515" s="1" t="s">
        <v>28</v>
      </c>
      <c r="U515" s="1" t="s">
        <v>457</v>
      </c>
      <c r="W515" s="1" t="str">
        <f>IF($N$11="ENTER INITIALS","",IF(V515="","NO",IF(V515&lt;33,"YES","NO")))</f>
        <v/>
      </c>
      <c r="X515" s="5" t="e" cm="1">
        <f t="array" ref="X515">_xlfn.IFS(W515="YES",1,W515="NO",0,W515="NO AMP",0)</f>
        <v>#N/A</v>
      </c>
      <c r="Y515" s="10">
        <v>126</v>
      </c>
    </row>
    <row r="516" spans="16:25">
      <c r="P516" s="1" t="str">
        <f t="shared" si="13"/>
        <v/>
      </c>
      <c r="Q516" s="1" t="s">
        <v>458</v>
      </c>
      <c r="R516" s="1" t="s">
        <v>26</v>
      </c>
      <c r="S516" s="1" t="s">
        <v>27</v>
      </c>
      <c r="T516" s="1" t="s">
        <v>28</v>
      </c>
      <c r="U516" s="1" t="s">
        <v>457</v>
      </c>
      <c r="W516" s="1" t="str">
        <f>IF($N$11="ENTER INITIALS","",IF(V516="","INVALID",IF(V516&lt;33,"VALID","INVALID")))</f>
        <v/>
      </c>
      <c r="X516" s="5" t="e" cm="1">
        <f t="array" ref="X516">_xlfn.IFS(W516="VALID",1,W516="INVALID",0,W516="NO AMP",0)</f>
        <v>#N/A</v>
      </c>
      <c r="Y516" s="10">
        <v>126</v>
      </c>
    </row>
    <row r="517" spans="16:25">
      <c r="P517" s="1" t="str">
        <f t="shared" si="13"/>
        <v/>
      </c>
      <c r="Q517" s="1" t="s">
        <v>458</v>
      </c>
      <c r="R517" s="1" t="s">
        <v>33</v>
      </c>
      <c r="S517" s="1" t="s">
        <v>34</v>
      </c>
      <c r="T517" s="1" t="s">
        <v>28</v>
      </c>
      <c r="U517" s="1" t="s">
        <v>457</v>
      </c>
      <c r="W517" s="1" t="str">
        <f>IF($N$11="ENTER INITIALS","",IF(V517="","NO",IF(V517&lt;33,"YES","NO")))</f>
        <v/>
      </c>
      <c r="X517" s="5" t="e" cm="1">
        <f t="array" ref="X517">_xlfn.IFS(W517="YES",1,W517="NO",0,W517="NO AMP",0)</f>
        <v>#N/A</v>
      </c>
      <c r="Y517" s="10">
        <v>126</v>
      </c>
    </row>
    <row r="518" spans="16:25">
      <c r="P518" s="1" t="str">
        <f t="shared" si="13"/>
        <v/>
      </c>
      <c r="Q518" s="1" t="s">
        <v>459</v>
      </c>
      <c r="R518" s="1" t="s">
        <v>26</v>
      </c>
      <c r="S518" s="1" t="s">
        <v>27</v>
      </c>
      <c r="T518" s="1" t="s">
        <v>28</v>
      </c>
      <c r="U518" s="1" t="s">
        <v>460</v>
      </c>
      <c r="W518" s="1" t="str">
        <f>IF($N$11="ENTER INITIALS","",IF(V518="","INVALID",IF(V518&lt;33,"VALID","INVALID")))</f>
        <v/>
      </c>
      <c r="X518" s="5" t="e" cm="1">
        <f t="array" ref="X518">_xlfn.IFS(W518="VALID",1,W518="INVALID",0,W518="NO AMP",0)</f>
        <v>#N/A</v>
      </c>
      <c r="Y518" s="10">
        <v>127</v>
      </c>
    </row>
    <row r="519" spans="16:25">
      <c r="P519" s="1" t="str">
        <f t="shared" si="13"/>
        <v/>
      </c>
      <c r="Q519" s="1" t="s">
        <v>459</v>
      </c>
      <c r="R519" s="1" t="s">
        <v>33</v>
      </c>
      <c r="S519" s="1" t="s">
        <v>34</v>
      </c>
      <c r="T519" s="1" t="s">
        <v>28</v>
      </c>
      <c r="U519" s="1" t="s">
        <v>460</v>
      </c>
      <c r="W519" s="1" t="str">
        <f>IF($N$11="ENTER INITIALS","",IF(V519="","NO",IF(V519&lt;33,"YES","NO")))</f>
        <v/>
      </c>
      <c r="X519" s="5" t="e" cm="1">
        <f t="array" ref="X519">_xlfn.IFS(W519="YES",1,W519="NO",0,W519="NO AMP",0)</f>
        <v>#N/A</v>
      </c>
      <c r="Y519" s="10">
        <v>127</v>
      </c>
    </row>
    <row r="520" spans="16:25">
      <c r="P520" s="1" t="str">
        <f t="shared" si="13"/>
        <v/>
      </c>
      <c r="Q520" s="1" t="s">
        <v>461</v>
      </c>
      <c r="R520" s="1" t="s">
        <v>26</v>
      </c>
      <c r="S520" s="1" t="s">
        <v>27</v>
      </c>
      <c r="T520" s="1" t="s">
        <v>28</v>
      </c>
      <c r="U520" s="1" t="s">
        <v>460</v>
      </c>
      <c r="W520" s="1" t="str">
        <f>IF($N$11="ENTER INITIALS","",IF(V520="","INVALID",IF(V520&lt;33,"VALID","INVALID")))</f>
        <v/>
      </c>
      <c r="X520" s="5" t="e" cm="1">
        <f t="array" ref="X520">_xlfn.IFS(W520="VALID",1,W520="INVALID",0,W520="NO AMP",0)</f>
        <v>#N/A</v>
      </c>
      <c r="Y520" s="10">
        <v>127</v>
      </c>
    </row>
    <row r="521" spans="16:25">
      <c r="P521" s="1" t="str">
        <f t="shared" si="13"/>
        <v/>
      </c>
      <c r="Q521" s="1" t="s">
        <v>461</v>
      </c>
      <c r="R521" s="1" t="s">
        <v>33</v>
      </c>
      <c r="S521" s="1" t="s">
        <v>34</v>
      </c>
      <c r="T521" s="1" t="s">
        <v>28</v>
      </c>
      <c r="U521" s="1" t="s">
        <v>460</v>
      </c>
      <c r="W521" s="1" t="str">
        <f>IF($N$11="ENTER INITIALS","",IF(V521="","NO",IF(V521&lt;33,"YES","NO")))</f>
        <v/>
      </c>
      <c r="X521" s="5" t="e" cm="1">
        <f t="array" ref="X521">_xlfn.IFS(W521="YES",1,W521="NO",0,W521="NO AMP",0)</f>
        <v>#N/A</v>
      </c>
      <c r="Y521" s="10">
        <v>127</v>
      </c>
    </row>
    <row r="522" spans="16:25">
      <c r="P522" s="1" t="str">
        <f t="shared" si="13"/>
        <v/>
      </c>
      <c r="Q522" s="1" t="s">
        <v>462</v>
      </c>
      <c r="R522" s="1" t="s">
        <v>26</v>
      </c>
      <c r="S522" s="1" t="s">
        <v>27</v>
      </c>
      <c r="T522" s="1" t="s">
        <v>28</v>
      </c>
      <c r="U522" s="1" t="s">
        <v>463</v>
      </c>
      <c r="W522" s="1" t="str">
        <f>IF($N$11="ENTER INITIALS","",IF(V522="","INVALID",IF(V522&lt;33,"VALID","INVALID")))</f>
        <v/>
      </c>
      <c r="X522" s="5" t="e" cm="1">
        <f t="array" ref="X522">_xlfn.IFS(W522="VALID",1,W522="INVALID",0,W522="NO AMP",0)</f>
        <v>#N/A</v>
      </c>
      <c r="Y522" s="10">
        <v>128</v>
      </c>
    </row>
    <row r="523" spans="16:25">
      <c r="P523" s="1" t="str">
        <f t="shared" si="13"/>
        <v/>
      </c>
      <c r="Q523" s="1" t="s">
        <v>462</v>
      </c>
      <c r="R523" s="1" t="s">
        <v>33</v>
      </c>
      <c r="S523" s="1" t="s">
        <v>34</v>
      </c>
      <c r="T523" s="1" t="s">
        <v>28</v>
      </c>
      <c r="U523" s="1" t="s">
        <v>463</v>
      </c>
      <c r="W523" s="1" t="str">
        <f>IF($N$11="ENTER INITIALS","",IF(V523="","NO",IF(V523&lt;33,"YES","NO")))</f>
        <v/>
      </c>
      <c r="X523" s="5" t="e" cm="1">
        <f t="array" ref="X523">_xlfn.IFS(W523="YES",1,W523="NO",0,W523="NO AMP",0)</f>
        <v>#N/A</v>
      </c>
      <c r="Y523" s="10">
        <v>128</v>
      </c>
    </row>
    <row r="524" spans="16:25">
      <c r="P524" s="1" t="str">
        <f t="shared" si="13"/>
        <v/>
      </c>
      <c r="Q524" s="1" t="s">
        <v>464</v>
      </c>
      <c r="R524" s="1" t="s">
        <v>26</v>
      </c>
      <c r="S524" s="1" t="s">
        <v>27</v>
      </c>
      <c r="T524" s="1" t="s">
        <v>28</v>
      </c>
      <c r="U524" s="1" t="s">
        <v>463</v>
      </c>
      <c r="W524" s="1" t="str">
        <f>IF($N$11="ENTER INITIALS","",IF(V524="","INVALID",IF(V524&lt;33,"VALID","INVALID")))</f>
        <v/>
      </c>
      <c r="X524" s="5" t="e" cm="1">
        <f t="array" ref="X524">_xlfn.IFS(W524="VALID",1,W524="INVALID",0,W524="NO AMP",0)</f>
        <v>#N/A</v>
      </c>
      <c r="Y524" s="10">
        <v>128</v>
      </c>
    </row>
    <row r="525" spans="16:25">
      <c r="P525" s="1" t="str">
        <f t="shared" si="13"/>
        <v/>
      </c>
      <c r="Q525" s="1" t="s">
        <v>464</v>
      </c>
      <c r="R525" s="1" t="s">
        <v>33</v>
      </c>
      <c r="S525" s="1" t="s">
        <v>34</v>
      </c>
      <c r="T525" s="1" t="s">
        <v>28</v>
      </c>
      <c r="U525" s="1" t="s">
        <v>463</v>
      </c>
      <c r="W525" s="1" t="str">
        <f>IF($N$11="ENTER INITIALS","",IF(V525="","NO",IF(V525&lt;33,"YES","NO")))</f>
        <v/>
      </c>
      <c r="X525" s="5" t="e" cm="1">
        <f t="array" ref="X525">_xlfn.IFS(W525="YES",1,W525="NO",0,W525="NO AMP",0)</f>
        <v>#N/A</v>
      </c>
      <c r="Y525" s="10">
        <v>128</v>
      </c>
    </row>
    <row r="526" spans="16:25">
      <c r="P526" s="1" t="str">
        <f t="shared" si="13"/>
        <v/>
      </c>
      <c r="Q526" s="1" t="s">
        <v>465</v>
      </c>
      <c r="R526" s="1" t="s">
        <v>26</v>
      </c>
      <c r="S526" s="1" t="s">
        <v>27</v>
      </c>
      <c r="T526" s="1" t="s">
        <v>28</v>
      </c>
      <c r="U526" s="1" t="s">
        <v>466</v>
      </c>
      <c r="W526" s="1" t="str">
        <f>IF($N$11="ENTER INITIALS","",IF(V526="","INVALID",IF(V526&lt;33,"VALID","INVALID")))</f>
        <v/>
      </c>
      <c r="X526" s="5" t="e" cm="1">
        <f t="array" ref="X526">_xlfn.IFS(W526="VALID",1,W526="INVALID",0,W526="NO AMP",0)</f>
        <v>#N/A</v>
      </c>
      <c r="Y526" s="10">
        <v>129</v>
      </c>
    </row>
    <row r="527" spans="16:25">
      <c r="P527" s="1" t="str">
        <f t="shared" ref="P527:P590" si="14">IF(VLOOKUP(Y527,$B$2:$D$190,3,FALSE)="","",VLOOKUP(Y527,$B$2:$D$190,3,FALSE))</f>
        <v/>
      </c>
      <c r="Q527" s="1" t="s">
        <v>465</v>
      </c>
      <c r="R527" s="1" t="s">
        <v>33</v>
      </c>
      <c r="S527" s="1" t="s">
        <v>34</v>
      </c>
      <c r="T527" s="1" t="s">
        <v>28</v>
      </c>
      <c r="U527" s="1" t="s">
        <v>466</v>
      </c>
      <c r="W527" s="1" t="str">
        <f>IF($N$11="ENTER INITIALS","",IF(V527="","NO",IF(V527&lt;33,"YES","NO")))</f>
        <v/>
      </c>
      <c r="X527" s="5" t="e" cm="1">
        <f t="array" ref="X527">_xlfn.IFS(W527="YES",1,W527="NO",0,W527="NO AMP",0)</f>
        <v>#N/A</v>
      </c>
      <c r="Y527" s="10">
        <v>129</v>
      </c>
    </row>
    <row r="528" spans="16:25">
      <c r="P528" s="1" t="str">
        <f t="shared" si="14"/>
        <v/>
      </c>
      <c r="Q528" s="1" t="s">
        <v>467</v>
      </c>
      <c r="R528" s="1" t="s">
        <v>26</v>
      </c>
      <c r="S528" s="1" t="s">
        <v>27</v>
      </c>
      <c r="T528" s="1" t="s">
        <v>28</v>
      </c>
      <c r="U528" s="1" t="s">
        <v>466</v>
      </c>
      <c r="W528" s="1" t="str">
        <f>IF($N$11="ENTER INITIALS","",IF(V528="","INVALID",IF(V528&lt;33,"VALID","INVALID")))</f>
        <v/>
      </c>
      <c r="X528" s="5" t="e" cm="1">
        <f t="array" ref="X528">_xlfn.IFS(W528="VALID",1,W528="INVALID",0,W528="NO AMP",0)</f>
        <v>#N/A</v>
      </c>
      <c r="Y528" s="10">
        <v>129</v>
      </c>
    </row>
    <row r="529" spans="16:25">
      <c r="P529" s="1" t="str">
        <f t="shared" si="14"/>
        <v/>
      </c>
      <c r="Q529" s="1" t="s">
        <v>467</v>
      </c>
      <c r="R529" s="1" t="s">
        <v>33</v>
      </c>
      <c r="S529" s="1" t="s">
        <v>34</v>
      </c>
      <c r="T529" s="1" t="s">
        <v>28</v>
      </c>
      <c r="U529" s="1" t="s">
        <v>466</v>
      </c>
      <c r="W529" s="1" t="str">
        <f>IF($N$11="ENTER INITIALS","",IF(V529="","NO",IF(V529&lt;33,"YES","NO")))</f>
        <v/>
      </c>
      <c r="X529" s="5" t="e" cm="1">
        <f t="array" ref="X529">_xlfn.IFS(W529="YES",1,W529="NO",0,W529="NO AMP",0)</f>
        <v>#N/A</v>
      </c>
      <c r="Y529" s="10">
        <v>129</v>
      </c>
    </row>
    <row r="530" spans="16:25">
      <c r="P530" s="1" t="str">
        <f t="shared" si="14"/>
        <v/>
      </c>
      <c r="Q530" s="1" t="s">
        <v>468</v>
      </c>
      <c r="R530" s="1" t="s">
        <v>26</v>
      </c>
      <c r="S530" s="1" t="s">
        <v>27</v>
      </c>
      <c r="T530" s="1" t="s">
        <v>28</v>
      </c>
      <c r="U530" s="1" t="s">
        <v>469</v>
      </c>
      <c r="W530" s="1" t="str">
        <f>IF($N$11="ENTER INITIALS","",IF(V530="","INVALID",IF(V530&lt;33,"VALID","INVALID")))</f>
        <v/>
      </c>
      <c r="X530" s="5" t="e" cm="1">
        <f t="array" ref="X530">_xlfn.IFS(W530="VALID",1,W530="INVALID",0,W530="NO AMP",0)</f>
        <v>#N/A</v>
      </c>
      <c r="Y530" s="10">
        <v>130</v>
      </c>
    </row>
    <row r="531" spans="16:25">
      <c r="P531" s="1" t="str">
        <f t="shared" si="14"/>
        <v/>
      </c>
      <c r="Q531" s="1" t="s">
        <v>468</v>
      </c>
      <c r="R531" s="1" t="s">
        <v>33</v>
      </c>
      <c r="S531" s="1" t="s">
        <v>34</v>
      </c>
      <c r="T531" s="1" t="s">
        <v>28</v>
      </c>
      <c r="U531" s="1" t="s">
        <v>469</v>
      </c>
      <c r="W531" s="1" t="str">
        <f>IF($N$11="ENTER INITIALS","",IF(V531="","NO",IF(V531&lt;33,"YES","NO")))</f>
        <v/>
      </c>
      <c r="X531" s="5" t="e" cm="1">
        <f t="array" ref="X531">_xlfn.IFS(W531="YES",1,W531="NO",0,W531="NO AMP",0)</f>
        <v>#N/A</v>
      </c>
      <c r="Y531" s="10">
        <v>130</v>
      </c>
    </row>
    <row r="532" spans="16:25">
      <c r="P532" s="1" t="str">
        <f t="shared" si="14"/>
        <v/>
      </c>
      <c r="Q532" s="1" t="s">
        <v>470</v>
      </c>
      <c r="R532" s="1" t="s">
        <v>26</v>
      </c>
      <c r="S532" s="1" t="s">
        <v>27</v>
      </c>
      <c r="T532" s="1" t="s">
        <v>28</v>
      </c>
      <c r="U532" s="1" t="s">
        <v>469</v>
      </c>
      <c r="W532" s="1" t="str">
        <f>IF($N$11="ENTER INITIALS","",IF(V532="","INVALID",IF(V532&lt;33,"VALID","INVALID")))</f>
        <v/>
      </c>
      <c r="X532" s="5" t="e" cm="1">
        <f t="array" ref="X532">_xlfn.IFS(W532="VALID",1,W532="INVALID",0,W532="NO AMP",0)</f>
        <v>#N/A</v>
      </c>
      <c r="Y532" s="10">
        <v>130</v>
      </c>
    </row>
    <row r="533" spans="16:25">
      <c r="P533" s="1" t="str">
        <f t="shared" si="14"/>
        <v/>
      </c>
      <c r="Q533" s="1" t="s">
        <v>470</v>
      </c>
      <c r="R533" s="1" t="s">
        <v>33</v>
      </c>
      <c r="S533" s="1" t="s">
        <v>34</v>
      </c>
      <c r="T533" s="1" t="s">
        <v>28</v>
      </c>
      <c r="U533" s="1" t="s">
        <v>469</v>
      </c>
      <c r="W533" s="1" t="str">
        <f>IF($N$11="ENTER INITIALS","",IF(V533="","NO",IF(V533&lt;33,"YES","NO")))</f>
        <v/>
      </c>
      <c r="X533" s="5" t="e" cm="1">
        <f t="array" ref="X533">_xlfn.IFS(W533="YES",1,W533="NO",0,W533="NO AMP",0)</f>
        <v>#N/A</v>
      </c>
      <c r="Y533" s="10">
        <v>130</v>
      </c>
    </row>
    <row r="534" spans="16:25">
      <c r="P534" s="1" t="str">
        <f t="shared" si="14"/>
        <v/>
      </c>
      <c r="Q534" s="1" t="s">
        <v>471</v>
      </c>
      <c r="R534" s="1" t="s">
        <v>26</v>
      </c>
      <c r="S534" s="1" t="s">
        <v>27</v>
      </c>
      <c r="T534" s="1" t="s">
        <v>28</v>
      </c>
      <c r="U534" s="1" t="s">
        <v>472</v>
      </c>
      <c r="W534" s="1" t="str">
        <f>IF($N$11="ENTER INITIALS","",IF(V534="","INVALID",IF(V534&lt;33,"VALID","INVALID")))</f>
        <v/>
      </c>
      <c r="X534" s="5" t="e" cm="1">
        <f t="array" ref="X534">_xlfn.IFS(W534="VALID",1,W534="INVALID",0,W534="NO AMP",0)</f>
        <v>#N/A</v>
      </c>
      <c r="Y534" s="10">
        <v>131</v>
      </c>
    </row>
    <row r="535" spans="16:25">
      <c r="P535" s="1" t="str">
        <f t="shared" si="14"/>
        <v/>
      </c>
      <c r="Q535" s="1" t="s">
        <v>471</v>
      </c>
      <c r="R535" s="1" t="s">
        <v>33</v>
      </c>
      <c r="S535" s="1" t="s">
        <v>34</v>
      </c>
      <c r="T535" s="1" t="s">
        <v>28</v>
      </c>
      <c r="U535" s="1" t="s">
        <v>472</v>
      </c>
      <c r="W535" s="1" t="str">
        <f>IF($N$11="ENTER INITIALS","",IF(V535="","NO",IF(V535&lt;33,"YES","NO")))</f>
        <v/>
      </c>
      <c r="X535" s="5" t="e" cm="1">
        <f t="array" ref="X535">_xlfn.IFS(W535="YES",1,W535="NO",0,W535="NO AMP",0)</f>
        <v>#N/A</v>
      </c>
      <c r="Y535" s="10">
        <v>131</v>
      </c>
    </row>
    <row r="536" spans="16:25">
      <c r="P536" s="1" t="str">
        <f t="shared" si="14"/>
        <v/>
      </c>
      <c r="Q536" s="1" t="s">
        <v>473</v>
      </c>
      <c r="R536" s="1" t="s">
        <v>26</v>
      </c>
      <c r="S536" s="1" t="s">
        <v>27</v>
      </c>
      <c r="T536" s="1" t="s">
        <v>28</v>
      </c>
      <c r="U536" s="1" t="s">
        <v>472</v>
      </c>
      <c r="W536" s="1" t="str">
        <f>IF($N$11="ENTER INITIALS","",IF(V536="","INVALID",IF(V536&lt;33,"VALID","INVALID")))</f>
        <v/>
      </c>
      <c r="X536" s="5" t="e" cm="1">
        <f t="array" ref="X536">_xlfn.IFS(W536="VALID",1,W536="INVALID",0,W536="NO AMP",0)</f>
        <v>#N/A</v>
      </c>
      <c r="Y536" s="10">
        <v>131</v>
      </c>
    </row>
    <row r="537" spans="16:25">
      <c r="P537" s="1" t="str">
        <f t="shared" si="14"/>
        <v/>
      </c>
      <c r="Q537" s="1" t="s">
        <v>473</v>
      </c>
      <c r="R537" s="1" t="s">
        <v>33</v>
      </c>
      <c r="S537" s="1" t="s">
        <v>34</v>
      </c>
      <c r="T537" s="1" t="s">
        <v>28</v>
      </c>
      <c r="U537" s="1" t="s">
        <v>472</v>
      </c>
      <c r="W537" s="1" t="str">
        <f>IF($N$11="ENTER INITIALS","",IF(V537="","NO",IF(V537&lt;33,"YES","NO")))</f>
        <v/>
      </c>
      <c r="X537" s="5" t="e" cm="1">
        <f t="array" ref="X537">_xlfn.IFS(W537="YES",1,W537="NO",0,W537="NO AMP",0)</f>
        <v>#N/A</v>
      </c>
      <c r="Y537" s="10">
        <v>131</v>
      </c>
    </row>
    <row r="538" spans="16:25">
      <c r="P538" s="1" t="str">
        <f t="shared" si="14"/>
        <v/>
      </c>
      <c r="Q538" s="1" t="s">
        <v>474</v>
      </c>
      <c r="R538" s="1" t="s">
        <v>26</v>
      </c>
      <c r="S538" s="1" t="s">
        <v>27</v>
      </c>
      <c r="T538" s="1" t="s">
        <v>28</v>
      </c>
      <c r="U538" s="1" t="s">
        <v>475</v>
      </c>
      <c r="W538" s="1" t="str">
        <f>IF($N$11="ENTER INITIALS","",IF(V538="","INVALID",IF(V538&lt;33,"VALID","INVALID")))</f>
        <v/>
      </c>
      <c r="X538" s="5" t="e" cm="1">
        <f t="array" ref="X538">_xlfn.IFS(W538="VALID",1,W538="INVALID",0,W538="NO AMP",0)</f>
        <v>#N/A</v>
      </c>
      <c r="Y538" s="10">
        <v>132</v>
      </c>
    </row>
    <row r="539" spans="16:25">
      <c r="P539" s="1" t="str">
        <f t="shared" si="14"/>
        <v/>
      </c>
      <c r="Q539" s="1" t="s">
        <v>474</v>
      </c>
      <c r="R539" s="1" t="s">
        <v>33</v>
      </c>
      <c r="S539" s="1" t="s">
        <v>34</v>
      </c>
      <c r="T539" s="1" t="s">
        <v>28</v>
      </c>
      <c r="U539" s="1" t="s">
        <v>475</v>
      </c>
      <c r="W539" s="1" t="str">
        <f>IF($N$11="ENTER INITIALS","",IF(V539="","NO",IF(V539&lt;33,"YES","NO")))</f>
        <v/>
      </c>
      <c r="X539" s="5" t="e" cm="1">
        <f t="array" ref="X539">_xlfn.IFS(W539="YES",1,W539="NO",0,W539="NO AMP",0)</f>
        <v>#N/A</v>
      </c>
      <c r="Y539" s="10">
        <v>132</v>
      </c>
    </row>
    <row r="540" spans="16:25">
      <c r="P540" s="1" t="str">
        <f t="shared" si="14"/>
        <v/>
      </c>
      <c r="Q540" s="1" t="s">
        <v>476</v>
      </c>
      <c r="R540" s="1" t="s">
        <v>26</v>
      </c>
      <c r="S540" s="1" t="s">
        <v>27</v>
      </c>
      <c r="T540" s="1" t="s">
        <v>28</v>
      </c>
      <c r="U540" s="1" t="s">
        <v>475</v>
      </c>
      <c r="W540" s="1" t="str">
        <f>IF($N$11="ENTER INITIALS","",IF(V540="","INVALID",IF(V540&lt;33,"VALID","INVALID")))</f>
        <v/>
      </c>
      <c r="X540" s="5" t="e" cm="1">
        <f t="array" ref="X540">_xlfn.IFS(W540="VALID",1,W540="INVALID",0,W540="NO AMP",0)</f>
        <v>#N/A</v>
      </c>
      <c r="Y540" s="10">
        <v>132</v>
      </c>
    </row>
    <row r="541" spans="16:25">
      <c r="P541" s="1" t="str">
        <f t="shared" si="14"/>
        <v/>
      </c>
      <c r="Q541" s="1" t="s">
        <v>476</v>
      </c>
      <c r="R541" s="1" t="s">
        <v>33</v>
      </c>
      <c r="S541" s="1" t="s">
        <v>34</v>
      </c>
      <c r="T541" s="1" t="s">
        <v>28</v>
      </c>
      <c r="U541" s="1" t="s">
        <v>475</v>
      </c>
      <c r="W541" s="1" t="str">
        <f>IF($N$11="ENTER INITIALS","",IF(V541="","NO",IF(V541&lt;33,"YES","NO")))</f>
        <v/>
      </c>
      <c r="X541" s="5" t="e" cm="1">
        <f t="array" ref="X541">_xlfn.IFS(W541="YES",1,W541="NO",0,W541="NO AMP",0)</f>
        <v>#N/A</v>
      </c>
      <c r="Y541" s="10">
        <v>132</v>
      </c>
    </row>
    <row r="542" spans="16:25">
      <c r="P542" s="1" t="str">
        <f t="shared" si="14"/>
        <v/>
      </c>
      <c r="Q542" s="1" t="s">
        <v>477</v>
      </c>
      <c r="R542" s="1" t="s">
        <v>26</v>
      </c>
      <c r="S542" s="1" t="s">
        <v>27</v>
      </c>
      <c r="T542" s="1" t="s">
        <v>28</v>
      </c>
      <c r="U542" s="1" t="s">
        <v>478</v>
      </c>
      <c r="W542" s="1" t="str">
        <f>IF($N$11="ENTER INITIALS","",IF(V542="","INVALID",IF(V542&lt;33,"VALID","INVALID")))</f>
        <v/>
      </c>
      <c r="X542" s="5" t="e" cm="1">
        <f t="array" ref="X542">_xlfn.IFS(W542="VALID",1,W542="INVALID",0,W542="NO AMP",0)</f>
        <v>#N/A</v>
      </c>
      <c r="Y542" s="10">
        <v>133</v>
      </c>
    </row>
    <row r="543" spans="16:25">
      <c r="P543" s="1" t="str">
        <f t="shared" si="14"/>
        <v/>
      </c>
      <c r="Q543" s="1" t="s">
        <v>477</v>
      </c>
      <c r="R543" s="1" t="s">
        <v>33</v>
      </c>
      <c r="S543" s="1" t="s">
        <v>34</v>
      </c>
      <c r="T543" s="1" t="s">
        <v>28</v>
      </c>
      <c r="U543" s="1" t="s">
        <v>478</v>
      </c>
      <c r="W543" s="1" t="str">
        <f>IF($N$11="ENTER INITIALS","",IF(V543="","NO",IF(V543&lt;33,"YES","NO")))</f>
        <v/>
      </c>
      <c r="X543" s="5" t="e" cm="1">
        <f t="array" ref="X543">_xlfn.IFS(W543="YES",1,W543="NO",0,W543="NO AMP",0)</f>
        <v>#N/A</v>
      </c>
      <c r="Y543" s="10">
        <v>133</v>
      </c>
    </row>
    <row r="544" spans="16:25">
      <c r="P544" s="1" t="str">
        <f t="shared" si="14"/>
        <v/>
      </c>
      <c r="Q544" s="1" t="s">
        <v>479</v>
      </c>
      <c r="R544" s="1" t="s">
        <v>26</v>
      </c>
      <c r="S544" s="1" t="s">
        <v>27</v>
      </c>
      <c r="T544" s="1" t="s">
        <v>28</v>
      </c>
      <c r="U544" s="1" t="s">
        <v>478</v>
      </c>
      <c r="W544" s="1" t="str">
        <f>IF($N$11="ENTER INITIALS","",IF(V544="","INVALID",IF(V544&lt;33,"VALID","INVALID")))</f>
        <v/>
      </c>
      <c r="X544" s="5" t="e" cm="1">
        <f t="array" ref="X544">_xlfn.IFS(W544="VALID",1,W544="INVALID",0,W544="NO AMP",0)</f>
        <v>#N/A</v>
      </c>
      <c r="Y544" s="10">
        <v>133</v>
      </c>
    </row>
    <row r="545" spans="16:25">
      <c r="P545" s="1" t="str">
        <f t="shared" si="14"/>
        <v/>
      </c>
      <c r="Q545" s="1" t="s">
        <v>479</v>
      </c>
      <c r="R545" s="1" t="s">
        <v>33</v>
      </c>
      <c r="S545" s="1" t="s">
        <v>34</v>
      </c>
      <c r="T545" s="1" t="s">
        <v>28</v>
      </c>
      <c r="U545" s="1" t="s">
        <v>478</v>
      </c>
      <c r="W545" s="1" t="str">
        <f>IF($N$11="ENTER INITIALS","",IF(V545="","NO",IF(V545&lt;33,"YES","NO")))</f>
        <v/>
      </c>
      <c r="X545" s="5" t="e" cm="1">
        <f t="array" ref="X545">_xlfn.IFS(W545="YES",1,W545="NO",0,W545="NO AMP",0)</f>
        <v>#N/A</v>
      </c>
      <c r="Y545" s="10">
        <v>133</v>
      </c>
    </row>
    <row r="546" spans="16:25">
      <c r="P546" s="1" t="str">
        <f t="shared" si="14"/>
        <v/>
      </c>
      <c r="Q546" s="1" t="s">
        <v>480</v>
      </c>
      <c r="R546" s="1" t="s">
        <v>26</v>
      </c>
      <c r="S546" s="1" t="s">
        <v>27</v>
      </c>
      <c r="T546" s="1" t="s">
        <v>28</v>
      </c>
      <c r="U546" s="1" t="s">
        <v>481</v>
      </c>
      <c r="W546" s="1" t="str">
        <f>IF($N$11="ENTER INITIALS","",IF(V546="","INVALID",IF(V546&lt;33,"VALID","INVALID")))</f>
        <v/>
      </c>
      <c r="X546" s="5" t="e" cm="1">
        <f t="array" ref="X546">_xlfn.IFS(W546="VALID",1,W546="INVALID",0,W546="NO AMP",0)</f>
        <v>#N/A</v>
      </c>
      <c r="Y546" s="10">
        <v>134</v>
      </c>
    </row>
    <row r="547" spans="16:25">
      <c r="P547" s="1" t="str">
        <f t="shared" si="14"/>
        <v/>
      </c>
      <c r="Q547" s="1" t="s">
        <v>480</v>
      </c>
      <c r="R547" s="1" t="s">
        <v>33</v>
      </c>
      <c r="S547" s="1" t="s">
        <v>34</v>
      </c>
      <c r="T547" s="1" t="s">
        <v>28</v>
      </c>
      <c r="U547" s="1" t="s">
        <v>481</v>
      </c>
      <c r="W547" s="1" t="str">
        <f>IF($N$11="ENTER INITIALS","",IF(V547="","NO",IF(V547&lt;33,"YES","NO")))</f>
        <v/>
      </c>
      <c r="X547" s="5" t="e" cm="1">
        <f t="array" ref="X547">_xlfn.IFS(W547="YES",1,W547="NO",0,W547="NO AMP",0)</f>
        <v>#N/A</v>
      </c>
      <c r="Y547" s="10">
        <v>134</v>
      </c>
    </row>
    <row r="548" spans="16:25">
      <c r="P548" s="1" t="str">
        <f t="shared" si="14"/>
        <v/>
      </c>
      <c r="Q548" s="1" t="s">
        <v>482</v>
      </c>
      <c r="R548" s="1" t="s">
        <v>26</v>
      </c>
      <c r="S548" s="1" t="s">
        <v>27</v>
      </c>
      <c r="T548" s="1" t="s">
        <v>28</v>
      </c>
      <c r="U548" s="1" t="s">
        <v>481</v>
      </c>
      <c r="W548" s="1" t="str">
        <f>IF($N$11="ENTER INITIALS","",IF(V548="","INVALID",IF(V548&lt;33,"VALID","INVALID")))</f>
        <v/>
      </c>
      <c r="X548" s="5" t="e" cm="1">
        <f t="array" ref="X548">_xlfn.IFS(W548="VALID",1,W548="INVALID",0,W548="NO AMP",0)</f>
        <v>#N/A</v>
      </c>
      <c r="Y548" s="10">
        <v>134</v>
      </c>
    </row>
    <row r="549" spans="16:25">
      <c r="P549" s="1" t="str">
        <f t="shared" si="14"/>
        <v/>
      </c>
      <c r="Q549" s="1" t="s">
        <v>482</v>
      </c>
      <c r="R549" s="1" t="s">
        <v>33</v>
      </c>
      <c r="S549" s="1" t="s">
        <v>34</v>
      </c>
      <c r="T549" s="1" t="s">
        <v>28</v>
      </c>
      <c r="U549" s="1" t="s">
        <v>481</v>
      </c>
      <c r="W549" s="1" t="str">
        <f>IF($N$11="ENTER INITIALS","",IF(V549="","NO",IF(V549&lt;33,"YES","NO")))</f>
        <v/>
      </c>
      <c r="X549" s="5" t="e" cm="1">
        <f t="array" ref="X549">_xlfn.IFS(W549="YES",1,W549="NO",0,W549="NO AMP",0)</f>
        <v>#N/A</v>
      </c>
      <c r="Y549" s="10">
        <v>134</v>
      </c>
    </row>
    <row r="550" spans="16:25">
      <c r="P550" s="1" t="str">
        <f t="shared" si="14"/>
        <v/>
      </c>
      <c r="Q550" s="1" t="s">
        <v>483</v>
      </c>
      <c r="R550" s="1" t="s">
        <v>26</v>
      </c>
      <c r="S550" s="1" t="s">
        <v>27</v>
      </c>
      <c r="T550" s="1" t="s">
        <v>28</v>
      </c>
      <c r="U550" s="1" t="s">
        <v>484</v>
      </c>
      <c r="W550" s="1" t="str">
        <f>IF($N$11="ENTER INITIALS","",IF(V550="","INVALID",IF(V550&lt;33,"VALID","INVALID")))</f>
        <v/>
      </c>
      <c r="X550" s="5" t="e" cm="1">
        <f t="array" ref="X550">_xlfn.IFS(W550="VALID",1,W550="INVALID",0,W550="NO AMP",0)</f>
        <v>#N/A</v>
      </c>
      <c r="Y550" s="10">
        <v>135</v>
      </c>
    </row>
    <row r="551" spans="16:25">
      <c r="P551" s="1" t="str">
        <f t="shared" si="14"/>
        <v/>
      </c>
      <c r="Q551" s="1" t="s">
        <v>483</v>
      </c>
      <c r="R551" s="1" t="s">
        <v>33</v>
      </c>
      <c r="S551" s="1" t="s">
        <v>34</v>
      </c>
      <c r="T551" s="1" t="s">
        <v>28</v>
      </c>
      <c r="U551" s="1" t="s">
        <v>484</v>
      </c>
      <c r="W551" s="1" t="str">
        <f>IF($N$11="ENTER INITIALS","",IF(V551="","NO",IF(V551&lt;33,"YES","NO")))</f>
        <v/>
      </c>
      <c r="X551" s="5" t="e" cm="1">
        <f t="array" ref="X551">_xlfn.IFS(W551="YES",1,W551="NO",0,W551="NO AMP",0)</f>
        <v>#N/A</v>
      </c>
      <c r="Y551" s="10">
        <v>135</v>
      </c>
    </row>
    <row r="552" spans="16:25">
      <c r="P552" s="1" t="str">
        <f t="shared" si="14"/>
        <v/>
      </c>
      <c r="Q552" s="1" t="s">
        <v>485</v>
      </c>
      <c r="R552" s="1" t="s">
        <v>26</v>
      </c>
      <c r="S552" s="1" t="s">
        <v>27</v>
      </c>
      <c r="T552" s="1" t="s">
        <v>28</v>
      </c>
      <c r="U552" s="1" t="s">
        <v>484</v>
      </c>
      <c r="W552" s="1" t="str">
        <f>IF($N$11="ENTER INITIALS","",IF(V552="","INVALID",IF(V552&lt;33,"VALID","INVALID")))</f>
        <v/>
      </c>
      <c r="X552" s="5" t="e" cm="1">
        <f t="array" ref="X552">_xlfn.IFS(W552="VALID",1,W552="INVALID",0,W552="NO AMP",0)</f>
        <v>#N/A</v>
      </c>
      <c r="Y552" s="10">
        <v>135</v>
      </c>
    </row>
    <row r="553" spans="16:25">
      <c r="P553" s="1" t="str">
        <f t="shared" si="14"/>
        <v/>
      </c>
      <c r="Q553" s="1" t="s">
        <v>485</v>
      </c>
      <c r="R553" s="1" t="s">
        <v>33</v>
      </c>
      <c r="S553" s="1" t="s">
        <v>34</v>
      </c>
      <c r="T553" s="1" t="s">
        <v>28</v>
      </c>
      <c r="U553" s="1" t="s">
        <v>484</v>
      </c>
      <c r="W553" s="1" t="str">
        <f>IF($N$11="ENTER INITIALS","",IF(V553="","NO",IF(V553&lt;33,"YES","NO")))</f>
        <v/>
      </c>
      <c r="X553" s="5" t="e" cm="1">
        <f t="array" ref="X553">_xlfn.IFS(W553="YES",1,W553="NO",0,W553="NO AMP",0)</f>
        <v>#N/A</v>
      </c>
      <c r="Y553" s="10">
        <v>135</v>
      </c>
    </row>
    <row r="554" spans="16:25">
      <c r="P554" s="1" t="str">
        <f t="shared" si="14"/>
        <v/>
      </c>
      <c r="Q554" s="1" t="s">
        <v>486</v>
      </c>
      <c r="R554" s="1" t="s">
        <v>26</v>
      </c>
      <c r="S554" s="1" t="s">
        <v>27</v>
      </c>
      <c r="T554" s="1" t="s">
        <v>28</v>
      </c>
      <c r="U554" s="1" t="s">
        <v>487</v>
      </c>
      <c r="W554" s="1" t="str">
        <f>IF($N$11="ENTER INITIALS","",IF(V554="","INVALID",IF(V554&lt;33,"VALID","INVALID")))</f>
        <v/>
      </c>
      <c r="X554" s="5" t="e" cm="1">
        <f t="array" ref="X554">_xlfn.IFS(W554="VALID",1,W554="INVALID",0,W554="NO AMP",0)</f>
        <v>#N/A</v>
      </c>
      <c r="Y554" s="10">
        <v>136</v>
      </c>
    </row>
    <row r="555" spans="16:25">
      <c r="P555" s="1" t="str">
        <f t="shared" si="14"/>
        <v/>
      </c>
      <c r="Q555" s="1" t="s">
        <v>486</v>
      </c>
      <c r="R555" s="1" t="s">
        <v>33</v>
      </c>
      <c r="S555" s="1" t="s">
        <v>34</v>
      </c>
      <c r="T555" s="1" t="s">
        <v>28</v>
      </c>
      <c r="U555" s="1" t="s">
        <v>487</v>
      </c>
      <c r="W555" s="1" t="str">
        <f>IF($N$11="ENTER INITIALS","",IF(V555="","NO",IF(V555&lt;33,"YES","NO")))</f>
        <v/>
      </c>
      <c r="X555" s="5" t="e" cm="1">
        <f t="array" ref="X555">_xlfn.IFS(W555="YES",1,W555="NO",0,W555="NO AMP",0)</f>
        <v>#N/A</v>
      </c>
      <c r="Y555" s="10">
        <v>136</v>
      </c>
    </row>
    <row r="556" spans="16:25">
      <c r="P556" s="1" t="str">
        <f t="shared" si="14"/>
        <v/>
      </c>
      <c r="Q556" s="1" t="s">
        <v>488</v>
      </c>
      <c r="R556" s="1" t="s">
        <v>26</v>
      </c>
      <c r="S556" s="1" t="s">
        <v>27</v>
      </c>
      <c r="T556" s="1" t="s">
        <v>28</v>
      </c>
      <c r="U556" s="1" t="s">
        <v>487</v>
      </c>
      <c r="W556" s="1" t="str">
        <f>IF($N$11="ENTER INITIALS","",IF(V556="","INVALID",IF(V556&lt;33,"VALID","INVALID")))</f>
        <v/>
      </c>
      <c r="X556" s="5" t="e" cm="1">
        <f t="array" ref="X556">_xlfn.IFS(W556="VALID",1,W556="INVALID",0,W556="NO AMP",0)</f>
        <v>#N/A</v>
      </c>
      <c r="Y556" s="10">
        <v>136</v>
      </c>
    </row>
    <row r="557" spans="16:25">
      <c r="P557" s="1" t="str">
        <f t="shared" si="14"/>
        <v/>
      </c>
      <c r="Q557" s="1" t="s">
        <v>488</v>
      </c>
      <c r="R557" s="1" t="s">
        <v>33</v>
      </c>
      <c r="S557" s="1" t="s">
        <v>34</v>
      </c>
      <c r="T557" s="1" t="s">
        <v>28</v>
      </c>
      <c r="U557" s="1" t="s">
        <v>487</v>
      </c>
      <c r="W557" s="1" t="str">
        <f>IF($N$11="ENTER INITIALS","",IF(V557="","NO",IF(V557&lt;33,"YES","NO")))</f>
        <v/>
      </c>
      <c r="X557" s="5" t="e" cm="1">
        <f t="array" ref="X557">_xlfn.IFS(W557="YES",1,W557="NO",0,W557="NO AMP",0)</f>
        <v>#N/A</v>
      </c>
      <c r="Y557" s="10">
        <v>136</v>
      </c>
    </row>
    <row r="558" spans="16:25">
      <c r="P558" s="1" t="str">
        <f t="shared" si="14"/>
        <v/>
      </c>
      <c r="Q558" s="1" t="s">
        <v>489</v>
      </c>
      <c r="R558" s="1" t="s">
        <v>26</v>
      </c>
      <c r="S558" s="1" t="s">
        <v>27</v>
      </c>
      <c r="T558" s="1" t="s">
        <v>28</v>
      </c>
      <c r="U558" s="1" t="s">
        <v>490</v>
      </c>
      <c r="W558" s="1" t="str">
        <f>IF($N$11="ENTER INITIALS","",IF(V558="","INVALID",IF(V558&lt;33,"VALID","INVALID")))</f>
        <v/>
      </c>
      <c r="X558" s="5" t="e" cm="1">
        <f t="array" ref="X558">_xlfn.IFS(W558="VALID",1,W558="INVALID",0,W558="NO AMP",0)</f>
        <v>#N/A</v>
      </c>
      <c r="Y558" s="10">
        <v>137</v>
      </c>
    </row>
    <row r="559" spans="16:25">
      <c r="P559" s="1" t="str">
        <f t="shared" si="14"/>
        <v/>
      </c>
      <c r="Q559" s="1" t="s">
        <v>489</v>
      </c>
      <c r="R559" s="1" t="s">
        <v>33</v>
      </c>
      <c r="S559" s="1" t="s">
        <v>34</v>
      </c>
      <c r="T559" s="1" t="s">
        <v>28</v>
      </c>
      <c r="U559" s="1" t="s">
        <v>490</v>
      </c>
      <c r="W559" s="1" t="str">
        <f>IF($N$11="ENTER INITIALS","",IF(V559="","NO",IF(V559&lt;33,"YES","NO")))</f>
        <v/>
      </c>
      <c r="X559" s="5" t="e" cm="1">
        <f t="array" ref="X559">_xlfn.IFS(W559="YES",1,W559="NO",0,W559="NO AMP",0)</f>
        <v>#N/A</v>
      </c>
      <c r="Y559" s="10">
        <v>137</v>
      </c>
    </row>
    <row r="560" spans="16:25">
      <c r="P560" s="1" t="str">
        <f t="shared" si="14"/>
        <v/>
      </c>
      <c r="Q560" s="1" t="s">
        <v>491</v>
      </c>
      <c r="R560" s="1" t="s">
        <v>26</v>
      </c>
      <c r="S560" s="1" t="s">
        <v>27</v>
      </c>
      <c r="T560" s="1" t="s">
        <v>28</v>
      </c>
      <c r="U560" s="1" t="s">
        <v>490</v>
      </c>
      <c r="W560" s="1" t="str">
        <f>IF($N$11="ENTER INITIALS","",IF(V560="","INVALID",IF(V560&lt;33,"VALID","INVALID")))</f>
        <v/>
      </c>
      <c r="X560" s="5" t="e" cm="1">
        <f t="array" ref="X560">_xlfn.IFS(W560="VALID",1,W560="INVALID",0,W560="NO AMP",0)</f>
        <v>#N/A</v>
      </c>
      <c r="Y560" s="10">
        <v>137</v>
      </c>
    </row>
    <row r="561" spans="16:25">
      <c r="P561" s="1" t="str">
        <f t="shared" si="14"/>
        <v/>
      </c>
      <c r="Q561" s="1" t="s">
        <v>491</v>
      </c>
      <c r="R561" s="1" t="s">
        <v>33</v>
      </c>
      <c r="S561" s="1" t="s">
        <v>34</v>
      </c>
      <c r="T561" s="1" t="s">
        <v>28</v>
      </c>
      <c r="U561" s="1" t="s">
        <v>490</v>
      </c>
      <c r="W561" s="1" t="str">
        <f>IF($N$11="ENTER INITIALS","",IF(V561="","NO",IF(V561&lt;33,"YES","NO")))</f>
        <v/>
      </c>
      <c r="X561" s="5" t="e" cm="1">
        <f t="array" ref="X561">_xlfn.IFS(W561="YES",1,W561="NO",0,W561="NO AMP",0)</f>
        <v>#N/A</v>
      </c>
      <c r="Y561" s="10">
        <v>137</v>
      </c>
    </row>
    <row r="562" spans="16:25">
      <c r="P562" s="1" t="str">
        <f t="shared" si="14"/>
        <v/>
      </c>
      <c r="Q562" s="1" t="s">
        <v>492</v>
      </c>
      <c r="R562" s="1" t="s">
        <v>26</v>
      </c>
      <c r="S562" s="1" t="s">
        <v>27</v>
      </c>
      <c r="T562" s="1" t="s">
        <v>28</v>
      </c>
      <c r="U562" s="1" t="s">
        <v>493</v>
      </c>
      <c r="W562" s="1" t="str">
        <f>IF($N$11="ENTER INITIALS","",IF(V562="","INVALID",IF(V562&lt;33,"VALID","INVALID")))</f>
        <v/>
      </c>
      <c r="X562" s="5" t="e" cm="1">
        <f t="array" ref="X562">_xlfn.IFS(W562="VALID",1,W562="INVALID",0,W562="NO AMP",0)</f>
        <v>#N/A</v>
      </c>
      <c r="Y562" s="10">
        <v>138</v>
      </c>
    </row>
    <row r="563" spans="16:25">
      <c r="P563" s="1" t="str">
        <f t="shared" si="14"/>
        <v/>
      </c>
      <c r="Q563" s="1" t="s">
        <v>492</v>
      </c>
      <c r="R563" s="1" t="s">
        <v>33</v>
      </c>
      <c r="S563" s="1" t="s">
        <v>34</v>
      </c>
      <c r="T563" s="1" t="s">
        <v>28</v>
      </c>
      <c r="U563" s="1" t="s">
        <v>493</v>
      </c>
      <c r="W563" s="1" t="str">
        <f>IF($N$11="ENTER INITIALS","",IF(V563="","NO",IF(V563&lt;33,"YES","NO")))</f>
        <v/>
      </c>
      <c r="X563" s="5" t="e" cm="1">
        <f t="array" ref="X563">_xlfn.IFS(W563="YES",1,W563="NO",0,W563="NO AMP",0)</f>
        <v>#N/A</v>
      </c>
      <c r="Y563" s="10">
        <v>138</v>
      </c>
    </row>
    <row r="564" spans="16:25">
      <c r="P564" s="1" t="str">
        <f t="shared" si="14"/>
        <v/>
      </c>
      <c r="Q564" s="1" t="s">
        <v>494</v>
      </c>
      <c r="R564" s="1" t="s">
        <v>26</v>
      </c>
      <c r="S564" s="1" t="s">
        <v>27</v>
      </c>
      <c r="T564" s="1" t="s">
        <v>28</v>
      </c>
      <c r="U564" s="1" t="s">
        <v>493</v>
      </c>
      <c r="W564" s="1" t="str">
        <f>IF($N$11="ENTER INITIALS","",IF(V564="","INVALID",IF(V564&lt;33,"VALID","INVALID")))</f>
        <v/>
      </c>
      <c r="X564" s="5" t="e" cm="1">
        <f t="array" ref="X564">_xlfn.IFS(W564="VALID",1,W564="INVALID",0,W564="NO AMP",0)</f>
        <v>#N/A</v>
      </c>
      <c r="Y564" s="10">
        <v>138</v>
      </c>
    </row>
    <row r="565" spans="16:25">
      <c r="P565" s="1" t="str">
        <f t="shared" si="14"/>
        <v/>
      </c>
      <c r="Q565" s="1" t="s">
        <v>494</v>
      </c>
      <c r="R565" s="1" t="s">
        <v>33</v>
      </c>
      <c r="S565" s="1" t="s">
        <v>34</v>
      </c>
      <c r="T565" s="1" t="s">
        <v>28</v>
      </c>
      <c r="U565" s="1" t="s">
        <v>493</v>
      </c>
      <c r="W565" s="1" t="str">
        <f>IF($N$11="ENTER INITIALS","",IF(V565="","NO",IF(V565&lt;33,"YES","NO")))</f>
        <v/>
      </c>
      <c r="X565" s="5" t="e" cm="1">
        <f t="array" ref="X565">_xlfn.IFS(W565="YES",1,W565="NO",0,W565="NO AMP",0)</f>
        <v>#N/A</v>
      </c>
      <c r="Y565" s="10">
        <v>138</v>
      </c>
    </row>
    <row r="566" spans="16:25">
      <c r="P566" s="1" t="str">
        <f t="shared" si="14"/>
        <v/>
      </c>
      <c r="Q566" s="1" t="s">
        <v>495</v>
      </c>
      <c r="R566" s="1" t="s">
        <v>26</v>
      </c>
      <c r="S566" s="1" t="s">
        <v>27</v>
      </c>
      <c r="T566" s="1" t="s">
        <v>28</v>
      </c>
      <c r="U566" s="1" t="s">
        <v>496</v>
      </c>
      <c r="W566" s="1" t="str">
        <f>IF($N$11="ENTER INITIALS","",IF(V566="","INVALID",IF(V566&lt;33,"VALID","INVALID")))</f>
        <v/>
      </c>
      <c r="X566" s="5" t="e" cm="1">
        <f t="array" ref="X566">_xlfn.IFS(W566="VALID",1,W566="INVALID",0,W566="NO AMP",0)</f>
        <v>#N/A</v>
      </c>
      <c r="Y566" s="10">
        <v>139</v>
      </c>
    </row>
    <row r="567" spans="16:25">
      <c r="P567" s="1" t="str">
        <f t="shared" si="14"/>
        <v/>
      </c>
      <c r="Q567" s="1" t="s">
        <v>495</v>
      </c>
      <c r="R567" s="1" t="s">
        <v>33</v>
      </c>
      <c r="S567" s="1" t="s">
        <v>34</v>
      </c>
      <c r="T567" s="1" t="s">
        <v>28</v>
      </c>
      <c r="U567" s="1" t="s">
        <v>496</v>
      </c>
      <c r="W567" s="1" t="str">
        <f>IF($N$11="ENTER INITIALS","",IF(V567="","NO",IF(V567&lt;33,"YES","NO")))</f>
        <v/>
      </c>
      <c r="X567" s="5" t="e" cm="1">
        <f t="array" ref="X567">_xlfn.IFS(W567="YES",1,W567="NO",0,W567="NO AMP",0)</f>
        <v>#N/A</v>
      </c>
      <c r="Y567" s="10">
        <v>139</v>
      </c>
    </row>
    <row r="568" spans="16:25">
      <c r="P568" s="1" t="str">
        <f t="shared" si="14"/>
        <v/>
      </c>
      <c r="Q568" s="1" t="s">
        <v>497</v>
      </c>
      <c r="R568" s="1" t="s">
        <v>26</v>
      </c>
      <c r="S568" s="1" t="s">
        <v>27</v>
      </c>
      <c r="T568" s="1" t="s">
        <v>28</v>
      </c>
      <c r="U568" s="1" t="s">
        <v>496</v>
      </c>
      <c r="W568" s="1" t="str">
        <f>IF($N$11="ENTER INITIALS","",IF(V568="","INVALID",IF(V568&lt;33,"VALID","INVALID")))</f>
        <v/>
      </c>
      <c r="X568" s="5" t="e" cm="1">
        <f t="array" ref="X568">_xlfn.IFS(W568="VALID",1,W568="INVALID",0,W568="NO AMP",0)</f>
        <v>#N/A</v>
      </c>
      <c r="Y568" s="10">
        <v>139</v>
      </c>
    </row>
    <row r="569" spans="16:25">
      <c r="P569" s="1" t="str">
        <f t="shared" si="14"/>
        <v/>
      </c>
      <c r="Q569" s="1" t="s">
        <v>497</v>
      </c>
      <c r="R569" s="1" t="s">
        <v>33</v>
      </c>
      <c r="S569" s="1" t="s">
        <v>34</v>
      </c>
      <c r="T569" s="1" t="s">
        <v>28</v>
      </c>
      <c r="U569" s="1" t="s">
        <v>496</v>
      </c>
      <c r="W569" s="1" t="str">
        <f>IF($N$11="ENTER INITIALS","",IF(V569="","NO",IF(V569&lt;33,"YES","NO")))</f>
        <v/>
      </c>
      <c r="X569" s="5" t="e" cm="1">
        <f t="array" ref="X569">_xlfn.IFS(W569="YES",1,W569="NO",0,W569="NO AMP",0)</f>
        <v>#N/A</v>
      </c>
      <c r="Y569" s="10">
        <v>139</v>
      </c>
    </row>
    <row r="570" spans="16:25">
      <c r="P570" s="1" t="str">
        <f t="shared" si="14"/>
        <v/>
      </c>
      <c r="Q570" s="1" t="s">
        <v>498</v>
      </c>
      <c r="R570" s="1" t="s">
        <v>26</v>
      </c>
      <c r="S570" s="1" t="s">
        <v>27</v>
      </c>
      <c r="T570" s="1" t="s">
        <v>28</v>
      </c>
      <c r="U570" s="1" t="s">
        <v>499</v>
      </c>
      <c r="W570" s="1" t="str">
        <f>IF($N$11="ENTER INITIALS","",IF(V570="","INVALID",IF(V570&lt;33,"VALID","INVALID")))</f>
        <v/>
      </c>
      <c r="X570" s="5" t="e" cm="1">
        <f t="array" ref="X570">_xlfn.IFS(W570="VALID",1,W570="INVALID",0,W570="NO AMP",0)</f>
        <v>#N/A</v>
      </c>
      <c r="Y570" s="10">
        <v>140</v>
      </c>
    </row>
    <row r="571" spans="16:25">
      <c r="P571" s="1" t="str">
        <f t="shared" si="14"/>
        <v/>
      </c>
      <c r="Q571" s="1" t="s">
        <v>498</v>
      </c>
      <c r="R571" s="1" t="s">
        <v>33</v>
      </c>
      <c r="S571" s="1" t="s">
        <v>34</v>
      </c>
      <c r="T571" s="1" t="s">
        <v>28</v>
      </c>
      <c r="U571" s="1" t="s">
        <v>499</v>
      </c>
      <c r="W571" s="1" t="str">
        <f>IF($N$11="ENTER INITIALS","",IF(V571="","NO",IF(V571&lt;33,"YES","NO")))</f>
        <v/>
      </c>
      <c r="X571" s="5" t="e" cm="1">
        <f t="array" ref="X571">_xlfn.IFS(W571="YES",1,W571="NO",0,W571="NO AMP",0)</f>
        <v>#N/A</v>
      </c>
      <c r="Y571" s="10">
        <v>140</v>
      </c>
    </row>
    <row r="572" spans="16:25">
      <c r="P572" s="1" t="str">
        <f t="shared" si="14"/>
        <v/>
      </c>
      <c r="Q572" s="1" t="s">
        <v>500</v>
      </c>
      <c r="R572" s="1" t="s">
        <v>26</v>
      </c>
      <c r="S572" s="1" t="s">
        <v>27</v>
      </c>
      <c r="T572" s="1" t="s">
        <v>28</v>
      </c>
      <c r="U572" s="1" t="s">
        <v>499</v>
      </c>
      <c r="W572" s="1" t="str">
        <f>IF($N$11="ENTER INITIALS","",IF(V572="","INVALID",IF(V572&lt;33,"VALID","INVALID")))</f>
        <v/>
      </c>
      <c r="X572" s="5" t="e" cm="1">
        <f t="array" ref="X572">_xlfn.IFS(W572="VALID",1,W572="INVALID",0,W572="NO AMP",0)</f>
        <v>#N/A</v>
      </c>
      <c r="Y572" s="10">
        <v>140</v>
      </c>
    </row>
    <row r="573" spans="16:25">
      <c r="P573" s="1" t="str">
        <f t="shared" si="14"/>
        <v/>
      </c>
      <c r="Q573" s="1" t="s">
        <v>500</v>
      </c>
      <c r="R573" s="1" t="s">
        <v>33</v>
      </c>
      <c r="S573" s="1" t="s">
        <v>34</v>
      </c>
      <c r="T573" s="1" t="s">
        <v>28</v>
      </c>
      <c r="U573" s="1" t="s">
        <v>499</v>
      </c>
      <c r="W573" s="1" t="str">
        <f>IF($N$11="ENTER INITIALS","",IF(V573="","NO",IF(V573&lt;33,"YES","NO")))</f>
        <v/>
      </c>
      <c r="X573" s="5" t="e" cm="1">
        <f t="array" ref="X573">_xlfn.IFS(W573="YES",1,W573="NO",0,W573="NO AMP",0)</f>
        <v>#N/A</v>
      </c>
      <c r="Y573" s="10">
        <v>140</v>
      </c>
    </row>
    <row r="574" spans="16:25">
      <c r="P574" s="1" t="str">
        <f t="shared" si="14"/>
        <v/>
      </c>
      <c r="Q574" s="1" t="s">
        <v>501</v>
      </c>
      <c r="R574" s="1" t="s">
        <v>26</v>
      </c>
      <c r="S574" s="1" t="s">
        <v>27</v>
      </c>
      <c r="T574" s="1" t="s">
        <v>28</v>
      </c>
      <c r="U574" s="1" t="s">
        <v>502</v>
      </c>
      <c r="W574" s="1" t="str">
        <f>IF($N$11="ENTER INITIALS","",IF(V574="","INVALID",IF(V574&lt;33,"VALID","INVALID")))</f>
        <v/>
      </c>
      <c r="X574" s="5" t="e" cm="1">
        <f t="array" ref="X574">_xlfn.IFS(W574="VALID",1,W574="INVALID",0,W574="NO AMP",0)</f>
        <v>#N/A</v>
      </c>
      <c r="Y574" s="10">
        <v>141</v>
      </c>
    </row>
    <row r="575" spans="16:25">
      <c r="P575" s="1" t="str">
        <f t="shared" si="14"/>
        <v/>
      </c>
      <c r="Q575" s="1" t="s">
        <v>501</v>
      </c>
      <c r="R575" s="1" t="s">
        <v>33</v>
      </c>
      <c r="S575" s="1" t="s">
        <v>34</v>
      </c>
      <c r="T575" s="1" t="s">
        <v>28</v>
      </c>
      <c r="U575" s="1" t="s">
        <v>502</v>
      </c>
      <c r="W575" s="1" t="str">
        <f>IF($N$11="ENTER INITIALS","",IF(V575="","NO",IF(V575&lt;33,"YES","NO")))</f>
        <v/>
      </c>
      <c r="X575" s="5" t="e" cm="1">
        <f t="array" ref="X575">_xlfn.IFS(W575="YES",1,W575="NO",0,W575="NO AMP",0)</f>
        <v>#N/A</v>
      </c>
      <c r="Y575" s="10">
        <v>141</v>
      </c>
    </row>
    <row r="576" spans="16:25">
      <c r="P576" s="1" t="str">
        <f t="shared" si="14"/>
        <v/>
      </c>
      <c r="Q576" s="1" t="s">
        <v>503</v>
      </c>
      <c r="R576" s="1" t="s">
        <v>26</v>
      </c>
      <c r="S576" s="1" t="s">
        <v>27</v>
      </c>
      <c r="T576" s="1" t="s">
        <v>28</v>
      </c>
      <c r="U576" s="1" t="s">
        <v>502</v>
      </c>
      <c r="W576" s="1" t="str">
        <f>IF($N$11="ENTER INITIALS","",IF(V576="","INVALID",IF(V576&lt;33,"VALID","INVALID")))</f>
        <v/>
      </c>
      <c r="X576" s="5" t="e" cm="1">
        <f t="array" ref="X576">_xlfn.IFS(W576="VALID",1,W576="INVALID",0,W576="NO AMP",0)</f>
        <v>#N/A</v>
      </c>
      <c r="Y576" s="10">
        <v>141</v>
      </c>
    </row>
    <row r="577" spans="16:25">
      <c r="P577" s="1" t="str">
        <f t="shared" si="14"/>
        <v/>
      </c>
      <c r="Q577" s="1" t="s">
        <v>503</v>
      </c>
      <c r="R577" s="1" t="s">
        <v>33</v>
      </c>
      <c r="S577" s="1" t="s">
        <v>34</v>
      </c>
      <c r="T577" s="1" t="s">
        <v>28</v>
      </c>
      <c r="U577" s="1" t="s">
        <v>502</v>
      </c>
      <c r="W577" s="1" t="str">
        <f>IF($N$11="ENTER INITIALS","",IF(V577="","NO",IF(V577&lt;33,"YES","NO")))</f>
        <v/>
      </c>
      <c r="X577" s="5" t="e" cm="1">
        <f t="array" ref="X577">_xlfn.IFS(W577="YES",1,W577="NO",0,W577="NO AMP",0)</f>
        <v>#N/A</v>
      </c>
      <c r="Y577" s="10">
        <v>141</v>
      </c>
    </row>
    <row r="578" spans="16:25">
      <c r="P578" s="1" t="str">
        <f t="shared" si="14"/>
        <v/>
      </c>
      <c r="Q578" s="1" t="s">
        <v>504</v>
      </c>
      <c r="R578" s="1" t="s">
        <v>26</v>
      </c>
      <c r="S578" s="1" t="s">
        <v>27</v>
      </c>
      <c r="T578" s="1" t="s">
        <v>28</v>
      </c>
      <c r="U578" s="1" t="s">
        <v>505</v>
      </c>
      <c r="W578" s="1" t="str">
        <f>IF($N$11="ENTER INITIALS","",IF(V578="","INVALID",IF(V578&lt;33,"VALID","INVALID")))</f>
        <v/>
      </c>
      <c r="X578" s="5" t="e" cm="1">
        <f t="array" ref="X578">_xlfn.IFS(W578="VALID",1,W578="INVALID",0,W578="NO AMP",0)</f>
        <v>#N/A</v>
      </c>
      <c r="Y578" s="10">
        <v>142</v>
      </c>
    </row>
    <row r="579" spans="16:25">
      <c r="P579" s="1" t="str">
        <f t="shared" si="14"/>
        <v/>
      </c>
      <c r="Q579" s="1" t="s">
        <v>504</v>
      </c>
      <c r="R579" s="1" t="s">
        <v>33</v>
      </c>
      <c r="S579" s="1" t="s">
        <v>34</v>
      </c>
      <c r="T579" s="1" t="s">
        <v>28</v>
      </c>
      <c r="U579" s="1" t="s">
        <v>505</v>
      </c>
      <c r="W579" s="1" t="str">
        <f>IF($N$11="ENTER INITIALS","",IF(V579="","NO",IF(V579&lt;33,"YES","NO")))</f>
        <v/>
      </c>
      <c r="X579" s="5" t="e" cm="1">
        <f t="array" ref="X579">_xlfn.IFS(W579="YES",1,W579="NO",0,W579="NO AMP",0)</f>
        <v>#N/A</v>
      </c>
      <c r="Y579" s="10">
        <v>142</v>
      </c>
    </row>
    <row r="580" spans="16:25">
      <c r="P580" s="1" t="str">
        <f t="shared" si="14"/>
        <v/>
      </c>
      <c r="Q580" s="1" t="s">
        <v>506</v>
      </c>
      <c r="R580" s="1" t="s">
        <v>26</v>
      </c>
      <c r="S580" s="1" t="s">
        <v>27</v>
      </c>
      <c r="T580" s="1" t="s">
        <v>28</v>
      </c>
      <c r="U580" s="1" t="s">
        <v>505</v>
      </c>
      <c r="W580" s="1" t="str">
        <f>IF($N$11="ENTER INITIALS","",IF(V580="","INVALID",IF(V580&lt;33,"VALID","INVALID")))</f>
        <v/>
      </c>
      <c r="X580" s="5" t="e" cm="1">
        <f t="array" ref="X580">_xlfn.IFS(W580="VALID",1,W580="INVALID",0,W580="NO AMP",0)</f>
        <v>#N/A</v>
      </c>
      <c r="Y580" s="10">
        <v>142</v>
      </c>
    </row>
    <row r="581" spans="16:25">
      <c r="P581" s="1" t="str">
        <f t="shared" si="14"/>
        <v/>
      </c>
      <c r="Q581" s="1" t="s">
        <v>506</v>
      </c>
      <c r="R581" s="1" t="s">
        <v>33</v>
      </c>
      <c r="S581" s="1" t="s">
        <v>34</v>
      </c>
      <c r="T581" s="1" t="s">
        <v>28</v>
      </c>
      <c r="U581" s="1" t="s">
        <v>505</v>
      </c>
      <c r="W581" s="1" t="str">
        <f>IF($N$11="ENTER INITIALS","",IF(V581="","NO",IF(V581&lt;33,"YES","NO")))</f>
        <v/>
      </c>
      <c r="X581" s="5" t="e" cm="1">
        <f t="array" ref="X581">_xlfn.IFS(W581="YES",1,W581="NO",0,W581="NO AMP",0)</f>
        <v>#N/A</v>
      </c>
      <c r="Y581" s="10">
        <v>142</v>
      </c>
    </row>
    <row r="582" spans="16:25">
      <c r="P582" s="1" t="str">
        <f t="shared" si="14"/>
        <v/>
      </c>
      <c r="Q582" s="1" t="s">
        <v>507</v>
      </c>
      <c r="R582" s="1" t="s">
        <v>26</v>
      </c>
      <c r="S582" s="1" t="s">
        <v>27</v>
      </c>
      <c r="T582" s="1" t="s">
        <v>28</v>
      </c>
      <c r="U582" s="1" t="s">
        <v>508</v>
      </c>
      <c r="W582" s="1" t="str">
        <f>IF($N$11="ENTER INITIALS","",IF(V582="","INVALID",IF(V582&lt;33,"VALID","INVALID")))</f>
        <v/>
      </c>
      <c r="X582" s="5" t="e" cm="1">
        <f t="array" ref="X582">_xlfn.IFS(W582="VALID",1,W582="INVALID",0,W582="NO AMP",0)</f>
        <v>#N/A</v>
      </c>
      <c r="Y582" s="10">
        <v>143</v>
      </c>
    </row>
    <row r="583" spans="16:25">
      <c r="P583" s="1" t="str">
        <f t="shared" si="14"/>
        <v/>
      </c>
      <c r="Q583" s="1" t="s">
        <v>507</v>
      </c>
      <c r="R583" s="1" t="s">
        <v>33</v>
      </c>
      <c r="S583" s="1" t="s">
        <v>34</v>
      </c>
      <c r="T583" s="1" t="s">
        <v>28</v>
      </c>
      <c r="U583" s="1" t="s">
        <v>508</v>
      </c>
      <c r="W583" s="1" t="str">
        <f>IF($N$11="ENTER INITIALS","",IF(V583="","NO",IF(V583&lt;33,"YES","NO")))</f>
        <v/>
      </c>
      <c r="X583" s="5" t="e" cm="1">
        <f t="array" ref="X583">_xlfn.IFS(W583="YES",1,W583="NO",0,W583="NO AMP",0)</f>
        <v>#N/A</v>
      </c>
      <c r="Y583" s="10">
        <v>143</v>
      </c>
    </row>
    <row r="584" spans="16:25">
      <c r="P584" s="1" t="str">
        <f t="shared" si="14"/>
        <v/>
      </c>
      <c r="Q584" s="1" t="s">
        <v>509</v>
      </c>
      <c r="R584" s="1" t="s">
        <v>26</v>
      </c>
      <c r="S584" s="1" t="s">
        <v>27</v>
      </c>
      <c r="T584" s="1" t="s">
        <v>28</v>
      </c>
      <c r="U584" s="1" t="s">
        <v>508</v>
      </c>
      <c r="W584" s="1" t="str">
        <f>IF($N$11="ENTER INITIALS","",IF(V584="","INVALID",IF(V584&lt;33,"VALID","INVALID")))</f>
        <v/>
      </c>
      <c r="X584" s="5" t="e" cm="1">
        <f t="array" ref="X584">_xlfn.IFS(W584="VALID",1,W584="INVALID",0,W584="NO AMP",0)</f>
        <v>#N/A</v>
      </c>
      <c r="Y584" s="10">
        <v>143</v>
      </c>
    </row>
    <row r="585" spans="16:25">
      <c r="P585" s="1" t="str">
        <f t="shared" si="14"/>
        <v/>
      </c>
      <c r="Q585" s="1" t="s">
        <v>509</v>
      </c>
      <c r="R585" s="1" t="s">
        <v>33</v>
      </c>
      <c r="S585" s="1" t="s">
        <v>34</v>
      </c>
      <c r="T585" s="1" t="s">
        <v>28</v>
      </c>
      <c r="U585" s="1" t="s">
        <v>508</v>
      </c>
      <c r="W585" s="1" t="str">
        <f>IF($N$11="ENTER INITIALS","",IF(V585="","NO",IF(V585&lt;33,"YES","NO")))</f>
        <v/>
      </c>
      <c r="X585" s="5" t="e" cm="1">
        <f t="array" ref="X585">_xlfn.IFS(W585="YES",1,W585="NO",0,W585="NO AMP",0)</f>
        <v>#N/A</v>
      </c>
      <c r="Y585" s="10">
        <v>143</v>
      </c>
    </row>
    <row r="586" spans="16:25">
      <c r="P586" s="1" t="str">
        <f t="shared" si="14"/>
        <v/>
      </c>
      <c r="Q586" s="1" t="s">
        <v>510</v>
      </c>
      <c r="R586" s="1" t="s">
        <v>26</v>
      </c>
      <c r="S586" s="1" t="s">
        <v>27</v>
      </c>
      <c r="T586" s="1" t="s">
        <v>28</v>
      </c>
      <c r="U586" s="1" t="s">
        <v>511</v>
      </c>
      <c r="W586" s="1" t="str">
        <f>IF($N$11="ENTER INITIALS","",IF(V586="","INVALID",IF(V586&lt;33,"VALID","INVALID")))</f>
        <v/>
      </c>
      <c r="X586" s="5" t="e" cm="1">
        <f t="array" ref="X586">_xlfn.IFS(W586="VALID",1,W586="INVALID",0,W586="NO AMP",0)</f>
        <v>#N/A</v>
      </c>
      <c r="Y586" s="10">
        <v>144</v>
      </c>
    </row>
    <row r="587" spans="16:25">
      <c r="P587" s="1" t="str">
        <f t="shared" si="14"/>
        <v/>
      </c>
      <c r="Q587" s="1" t="s">
        <v>510</v>
      </c>
      <c r="R587" s="1" t="s">
        <v>33</v>
      </c>
      <c r="S587" s="1" t="s">
        <v>34</v>
      </c>
      <c r="T587" s="1" t="s">
        <v>28</v>
      </c>
      <c r="U587" s="1" t="s">
        <v>511</v>
      </c>
      <c r="W587" s="1" t="str">
        <f>IF($N$11="ENTER INITIALS","",IF(V587="","NO",IF(V587&lt;33,"YES","NO")))</f>
        <v/>
      </c>
      <c r="X587" s="5" t="e" cm="1">
        <f t="array" ref="X587">_xlfn.IFS(W587="YES",1,W587="NO",0,W587="NO AMP",0)</f>
        <v>#N/A</v>
      </c>
      <c r="Y587" s="10">
        <v>144</v>
      </c>
    </row>
    <row r="588" spans="16:25">
      <c r="P588" s="1" t="str">
        <f t="shared" si="14"/>
        <v/>
      </c>
      <c r="Q588" s="1" t="s">
        <v>512</v>
      </c>
      <c r="R588" s="1" t="s">
        <v>26</v>
      </c>
      <c r="S588" s="1" t="s">
        <v>27</v>
      </c>
      <c r="T588" s="1" t="s">
        <v>28</v>
      </c>
      <c r="U588" s="1" t="s">
        <v>511</v>
      </c>
      <c r="W588" s="1" t="str">
        <f>IF($N$11="ENTER INITIALS","",IF(V588="","INVALID",IF(V588&lt;33,"VALID","INVALID")))</f>
        <v/>
      </c>
      <c r="X588" s="5" t="e" cm="1">
        <f t="array" ref="X588">_xlfn.IFS(W588="VALID",1,W588="INVALID",0,W588="NO AMP",0)</f>
        <v>#N/A</v>
      </c>
      <c r="Y588" s="10">
        <v>144</v>
      </c>
    </row>
    <row r="589" spans="16:25">
      <c r="P589" s="1" t="str">
        <f t="shared" si="14"/>
        <v/>
      </c>
      <c r="Q589" s="1" t="s">
        <v>512</v>
      </c>
      <c r="R589" s="1" t="s">
        <v>33</v>
      </c>
      <c r="S589" s="1" t="s">
        <v>34</v>
      </c>
      <c r="T589" s="1" t="s">
        <v>28</v>
      </c>
      <c r="U589" s="1" t="s">
        <v>511</v>
      </c>
      <c r="W589" s="1" t="str">
        <f>IF($N$11="ENTER INITIALS","",IF(V589="","NO",IF(V589&lt;33,"YES","NO")))</f>
        <v/>
      </c>
      <c r="X589" s="5" t="e" cm="1">
        <f t="array" ref="X589">_xlfn.IFS(W589="YES",1,W589="NO",0,W589="NO AMP",0)</f>
        <v>#N/A</v>
      </c>
      <c r="Y589" s="10">
        <v>144</v>
      </c>
    </row>
    <row r="590" spans="16:25">
      <c r="P590" s="1" t="str">
        <f t="shared" si="14"/>
        <v/>
      </c>
      <c r="Q590" s="1" t="s">
        <v>513</v>
      </c>
      <c r="R590" s="1" t="s">
        <v>26</v>
      </c>
      <c r="S590" s="1" t="s">
        <v>27</v>
      </c>
      <c r="T590" s="1" t="s">
        <v>28</v>
      </c>
      <c r="U590" s="1" t="s">
        <v>514</v>
      </c>
      <c r="W590" s="1" t="str">
        <f>IF($N$11="ENTER INITIALS","",IF(V590="","INVALID",IF(V590&lt;33,"VALID","INVALID")))</f>
        <v/>
      </c>
      <c r="X590" s="5" t="e" cm="1">
        <f t="array" ref="X590">_xlfn.IFS(W590="VALID",1,W590="INVALID",0,W590="NO AMP",0)</f>
        <v>#N/A</v>
      </c>
      <c r="Y590" s="10">
        <v>145</v>
      </c>
    </row>
    <row r="591" spans="16:25">
      <c r="P591" s="1" t="str">
        <f t="shared" ref="P591:P654" si="15">IF(VLOOKUP(Y591,$B$2:$D$190,3,FALSE)="","",VLOOKUP(Y591,$B$2:$D$190,3,FALSE))</f>
        <v/>
      </c>
      <c r="Q591" s="1" t="s">
        <v>513</v>
      </c>
      <c r="R591" s="1" t="s">
        <v>33</v>
      </c>
      <c r="S591" s="1" t="s">
        <v>34</v>
      </c>
      <c r="T591" s="1" t="s">
        <v>28</v>
      </c>
      <c r="U591" s="1" t="s">
        <v>514</v>
      </c>
      <c r="W591" s="1" t="str">
        <f>IF($N$11="ENTER INITIALS","",IF(V591="","NO",IF(V591&lt;33,"YES","NO")))</f>
        <v/>
      </c>
      <c r="X591" s="5" t="e" cm="1">
        <f t="array" ref="X591">_xlfn.IFS(W591="YES",1,W591="NO",0,W591="NO AMP",0)</f>
        <v>#N/A</v>
      </c>
      <c r="Y591" s="10">
        <v>145</v>
      </c>
    </row>
    <row r="592" spans="16:25">
      <c r="P592" s="1" t="str">
        <f t="shared" si="15"/>
        <v/>
      </c>
      <c r="Q592" s="1" t="s">
        <v>515</v>
      </c>
      <c r="R592" s="1" t="s">
        <v>26</v>
      </c>
      <c r="S592" s="1" t="s">
        <v>27</v>
      </c>
      <c r="T592" s="1" t="s">
        <v>28</v>
      </c>
      <c r="U592" s="1" t="s">
        <v>514</v>
      </c>
      <c r="W592" s="1" t="str">
        <f>IF($N$11="ENTER INITIALS","",IF(V592="","INVALID",IF(V592&lt;33,"VALID","INVALID")))</f>
        <v/>
      </c>
      <c r="X592" s="5" t="e" cm="1">
        <f t="array" ref="X592">_xlfn.IFS(W592="VALID",1,W592="INVALID",0,W592="NO AMP",0)</f>
        <v>#N/A</v>
      </c>
      <c r="Y592" s="10">
        <v>145</v>
      </c>
    </row>
    <row r="593" spans="16:25">
      <c r="P593" s="1" t="str">
        <f t="shared" si="15"/>
        <v/>
      </c>
      <c r="Q593" s="1" t="s">
        <v>515</v>
      </c>
      <c r="R593" s="1" t="s">
        <v>33</v>
      </c>
      <c r="S593" s="1" t="s">
        <v>34</v>
      </c>
      <c r="T593" s="1" t="s">
        <v>28</v>
      </c>
      <c r="U593" s="1" t="s">
        <v>514</v>
      </c>
      <c r="W593" s="1" t="str">
        <f>IF($N$11="ENTER INITIALS","",IF(V593="","NO",IF(V593&lt;33,"YES","NO")))</f>
        <v/>
      </c>
      <c r="X593" s="5" t="e" cm="1">
        <f t="array" ref="X593">_xlfn.IFS(W593="YES",1,W593="NO",0,W593="NO AMP",0)</f>
        <v>#N/A</v>
      </c>
      <c r="Y593" s="10">
        <v>145</v>
      </c>
    </row>
    <row r="594" spans="16:25">
      <c r="P594" s="1" t="str">
        <f t="shared" si="15"/>
        <v/>
      </c>
      <c r="Q594" s="1" t="s">
        <v>516</v>
      </c>
      <c r="R594" s="1" t="s">
        <v>26</v>
      </c>
      <c r="S594" s="1" t="s">
        <v>27</v>
      </c>
      <c r="T594" s="1" t="s">
        <v>28</v>
      </c>
      <c r="U594" s="1" t="s">
        <v>517</v>
      </c>
      <c r="W594" s="1" t="str">
        <f>IF($N$11="ENTER INITIALS","",IF(V594="","INVALID",IF(V594&lt;33,"VALID","INVALID")))</f>
        <v/>
      </c>
      <c r="X594" s="5" t="e" cm="1">
        <f t="array" ref="X594">_xlfn.IFS(W594="VALID",1,W594="INVALID",0,W594="NO AMP",0)</f>
        <v>#N/A</v>
      </c>
      <c r="Y594" s="10">
        <v>146</v>
      </c>
    </row>
    <row r="595" spans="16:25">
      <c r="P595" s="1" t="str">
        <f t="shared" si="15"/>
        <v/>
      </c>
      <c r="Q595" s="1" t="s">
        <v>516</v>
      </c>
      <c r="R595" s="1" t="s">
        <v>33</v>
      </c>
      <c r="S595" s="1" t="s">
        <v>34</v>
      </c>
      <c r="T595" s="1" t="s">
        <v>28</v>
      </c>
      <c r="U595" s="1" t="s">
        <v>517</v>
      </c>
      <c r="W595" s="1" t="str">
        <f>IF($N$11="ENTER INITIALS","",IF(V595="","NO",IF(V595&lt;33,"YES","NO")))</f>
        <v/>
      </c>
      <c r="X595" s="5" t="e" cm="1">
        <f t="array" ref="X595">_xlfn.IFS(W595="YES",1,W595="NO",0,W595="NO AMP",0)</f>
        <v>#N/A</v>
      </c>
      <c r="Y595" s="10">
        <v>146</v>
      </c>
    </row>
    <row r="596" spans="16:25">
      <c r="P596" s="1" t="str">
        <f t="shared" si="15"/>
        <v/>
      </c>
      <c r="Q596" s="1" t="s">
        <v>518</v>
      </c>
      <c r="R596" s="1" t="s">
        <v>26</v>
      </c>
      <c r="S596" s="1" t="s">
        <v>27</v>
      </c>
      <c r="T596" s="1" t="s">
        <v>28</v>
      </c>
      <c r="U596" s="1" t="s">
        <v>517</v>
      </c>
      <c r="W596" s="1" t="str">
        <f>IF($N$11="ENTER INITIALS","",IF(V596="","INVALID",IF(V596&lt;33,"VALID","INVALID")))</f>
        <v/>
      </c>
      <c r="X596" s="5" t="e" cm="1">
        <f t="array" ref="X596">_xlfn.IFS(W596="VALID",1,W596="INVALID",0,W596="NO AMP",0)</f>
        <v>#N/A</v>
      </c>
      <c r="Y596" s="10">
        <v>146</v>
      </c>
    </row>
    <row r="597" spans="16:25">
      <c r="P597" s="1" t="str">
        <f t="shared" si="15"/>
        <v/>
      </c>
      <c r="Q597" s="1" t="s">
        <v>518</v>
      </c>
      <c r="R597" s="1" t="s">
        <v>33</v>
      </c>
      <c r="S597" s="1" t="s">
        <v>34</v>
      </c>
      <c r="T597" s="1" t="s">
        <v>28</v>
      </c>
      <c r="U597" s="1" t="s">
        <v>517</v>
      </c>
      <c r="W597" s="1" t="str">
        <f>IF($N$11="ENTER INITIALS","",IF(V597="","NO",IF(V597&lt;33,"YES","NO")))</f>
        <v/>
      </c>
      <c r="X597" s="5" t="e" cm="1">
        <f t="array" ref="X597">_xlfn.IFS(W597="YES",1,W597="NO",0,W597="NO AMP",0)</f>
        <v>#N/A</v>
      </c>
      <c r="Y597" s="10">
        <v>146</v>
      </c>
    </row>
    <row r="598" spans="16:25">
      <c r="P598" s="1" t="str">
        <f t="shared" si="15"/>
        <v/>
      </c>
      <c r="Q598" s="1" t="s">
        <v>519</v>
      </c>
      <c r="R598" s="1" t="s">
        <v>26</v>
      </c>
      <c r="S598" s="1" t="s">
        <v>27</v>
      </c>
      <c r="T598" s="1" t="s">
        <v>28</v>
      </c>
      <c r="U598" s="1" t="s">
        <v>520</v>
      </c>
      <c r="W598" s="1" t="str">
        <f>IF($N$11="ENTER INITIALS","",IF(V598="","INVALID",IF(V598&lt;33,"VALID","INVALID")))</f>
        <v/>
      </c>
      <c r="X598" s="5" t="e" cm="1">
        <f t="array" ref="X598">_xlfn.IFS(W598="VALID",1,W598="INVALID",0,W598="NO AMP",0)</f>
        <v>#N/A</v>
      </c>
      <c r="Y598" s="10">
        <v>147</v>
      </c>
    </row>
    <row r="599" spans="16:25">
      <c r="P599" s="1" t="str">
        <f t="shared" si="15"/>
        <v/>
      </c>
      <c r="Q599" s="1" t="s">
        <v>519</v>
      </c>
      <c r="R599" s="1" t="s">
        <v>33</v>
      </c>
      <c r="S599" s="1" t="s">
        <v>34</v>
      </c>
      <c r="T599" s="1" t="s">
        <v>28</v>
      </c>
      <c r="U599" s="1" t="s">
        <v>520</v>
      </c>
      <c r="W599" s="1" t="str">
        <f>IF($N$11="ENTER INITIALS","",IF(V599="","NO",IF(V599&lt;33,"YES","NO")))</f>
        <v/>
      </c>
      <c r="X599" s="5" t="e" cm="1">
        <f t="array" ref="X599">_xlfn.IFS(W599="YES",1,W599="NO",0,W599="NO AMP",0)</f>
        <v>#N/A</v>
      </c>
      <c r="Y599" s="10">
        <v>147</v>
      </c>
    </row>
    <row r="600" spans="16:25">
      <c r="P600" s="1" t="str">
        <f t="shared" si="15"/>
        <v/>
      </c>
      <c r="Q600" s="1" t="s">
        <v>521</v>
      </c>
      <c r="R600" s="1" t="s">
        <v>26</v>
      </c>
      <c r="S600" s="1" t="s">
        <v>27</v>
      </c>
      <c r="T600" s="1" t="s">
        <v>28</v>
      </c>
      <c r="U600" s="1" t="s">
        <v>520</v>
      </c>
      <c r="W600" s="1" t="str">
        <f>IF($N$11="ENTER INITIALS","",IF(V600="","INVALID",IF(V600&lt;33,"VALID","INVALID")))</f>
        <v/>
      </c>
      <c r="X600" s="5" t="e" cm="1">
        <f t="array" ref="X600">_xlfn.IFS(W600="VALID",1,W600="INVALID",0,W600="NO AMP",0)</f>
        <v>#N/A</v>
      </c>
      <c r="Y600" s="10">
        <v>147</v>
      </c>
    </row>
    <row r="601" spans="16:25">
      <c r="P601" s="1" t="str">
        <f t="shared" si="15"/>
        <v/>
      </c>
      <c r="Q601" s="1" t="s">
        <v>521</v>
      </c>
      <c r="R601" s="1" t="s">
        <v>33</v>
      </c>
      <c r="S601" s="1" t="s">
        <v>34</v>
      </c>
      <c r="T601" s="1" t="s">
        <v>28</v>
      </c>
      <c r="U601" s="1" t="s">
        <v>520</v>
      </c>
      <c r="W601" s="1" t="str">
        <f>IF($N$11="ENTER INITIALS","",IF(V601="","NO",IF(V601&lt;33,"YES","NO")))</f>
        <v/>
      </c>
      <c r="X601" s="5" t="e" cm="1">
        <f t="array" ref="X601">_xlfn.IFS(W601="YES",1,W601="NO",0,W601="NO AMP",0)</f>
        <v>#N/A</v>
      </c>
      <c r="Y601" s="10">
        <v>147</v>
      </c>
    </row>
    <row r="602" spans="16:25">
      <c r="P602" s="1" t="str">
        <f t="shared" si="15"/>
        <v/>
      </c>
      <c r="Q602" s="1" t="s">
        <v>522</v>
      </c>
      <c r="R602" s="1" t="s">
        <v>26</v>
      </c>
      <c r="S602" s="1" t="s">
        <v>27</v>
      </c>
      <c r="T602" s="1" t="s">
        <v>28</v>
      </c>
      <c r="U602" s="1" t="s">
        <v>523</v>
      </c>
      <c r="W602" s="1" t="str">
        <f>IF($N$11="ENTER INITIALS","",IF(V602="","INVALID",IF(V602&lt;33,"VALID","INVALID")))</f>
        <v/>
      </c>
      <c r="X602" s="5" t="e" cm="1">
        <f t="array" ref="X602">_xlfn.IFS(W602="VALID",1,W602="INVALID",0,W602="NO AMP",0)</f>
        <v>#N/A</v>
      </c>
      <c r="Y602" s="10">
        <v>148</v>
      </c>
    </row>
    <row r="603" spans="16:25">
      <c r="P603" s="1" t="str">
        <f t="shared" si="15"/>
        <v/>
      </c>
      <c r="Q603" s="1" t="s">
        <v>522</v>
      </c>
      <c r="R603" s="1" t="s">
        <v>33</v>
      </c>
      <c r="S603" s="1" t="s">
        <v>34</v>
      </c>
      <c r="T603" s="1" t="s">
        <v>28</v>
      </c>
      <c r="U603" s="1" t="s">
        <v>523</v>
      </c>
      <c r="W603" s="1" t="str">
        <f>IF($N$11="ENTER INITIALS","",IF(V603="","NO",IF(V603&lt;33,"YES","NO")))</f>
        <v/>
      </c>
      <c r="X603" s="5" t="e" cm="1">
        <f t="array" ref="X603">_xlfn.IFS(W603="YES",1,W603="NO",0,W603="NO AMP",0)</f>
        <v>#N/A</v>
      </c>
      <c r="Y603" s="10">
        <v>148</v>
      </c>
    </row>
    <row r="604" spans="16:25">
      <c r="P604" s="1" t="str">
        <f t="shared" si="15"/>
        <v/>
      </c>
      <c r="Q604" s="1" t="s">
        <v>524</v>
      </c>
      <c r="R604" s="1" t="s">
        <v>26</v>
      </c>
      <c r="S604" s="1" t="s">
        <v>27</v>
      </c>
      <c r="T604" s="1" t="s">
        <v>28</v>
      </c>
      <c r="U604" s="1" t="s">
        <v>523</v>
      </c>
      <c r="W604" s="1" t="str">
        <f>IF($N$11="ENTER INITIALS","",IF(V604="","INVALID",IF(V604&lt;33,"VALID","INVALID")))</f>
        <v/>
      </c>
      <c r="X604" s="5" t="e" cm="1">
        <f t="array" ref="X604">_xlfn.IFS(W604="VALID",1,W604="INVALID",0,W604="NO AMP",0)</f>
        <v>#N/A</v>
      </c>
      <c r="Y604" s="10">
        <v>148</v>
      </c>
    </row>
    <row r="605" spans="16:25">
      <c r="P605" s="1" t="str">
        <f t="shared" si="15"/>
        <v/>
      </c>
      <c r="Q605" s="1" t="s">
        <v>524</v>
      </c>
      <c r="R605" s="1" t="s">
        <v>33</v>
      </c>
      <c r="S605" s="1" t="s">
        <v>34</v>
      </c>
      <c r="T605" s="1" t="s">
        <v>28</v>
      </c>
      <c r="U605" s="1" t="s">
        <v>523</v>
      </c>
      <c r="W605" s="1" t="str">
        <f>IF($N$11="ENTER INITIALS","",IF(V605="","NO",IF(V605&lt;33,"YES","NO")))</f>
        <v/>
      </c>
      <c r="X605" s="5" t="e" cm="1">
        <f t="array" ref="X605">_xlfn.IFS(W605="YES",1,W605="NO",0,W605="NO AMP",0)</f>
        <v>#N/A</v>
      </c>
      <c r="Y605" s="10">
        <v>148</v>
      </c>
    </row>
    <row r="606" spans="16:25">
      <c r="P606" s="1" t="str">
        <f t="shared" si="15"/>
        <v/>
      </c>
      <c r="Q606" s="1" t="s">
        <v>525</v>
      </c>
      <c r="R606" s="1" t="s">
        <v>26</v>
      </c>
      <c r="S606" s="1" t="s">
        <v>27</v>
      </c>
      <c r="T606" s="1" t="s">
        <v>28</v>
      </c>
      <c r="U606" s="1" t="s">
        <v>526</v>
      </c>
      <c r="W606" s="1" t="str">
        <f>IF($N$11="ENTER INITIALS","",IF(V606="","INVALID",IF(V606&lt;33,"VALID","INVALID")))</f>
        <v/>
      </c>
      <c r="X606" s="5" t="e" cm="1">
        <f t="array" ref="X606">_xlfn.IFS(W606="VALID",1,W606="INVALID",0,W606="NO AMP",0)</f>
        <v>#N/A</v>
      </c>
      <c r="Y606" s="10">
        <v>149</v>
      </c>
    </row>
    <row r="607" spans="16:25">
      <c r="P607" s="1" t="str">
        <f t="shared" si="15"/>
        <v/>
      </c>
      <c r="Q607" s="1" t="s">
        <v>525</v>
      </c>
      <c r="R607" s="1" t="s">
        <v>33</v>
      </c>
      <c r="S607" s="1" t="s">
        <v>34</v>
      </c>
      <c r="T607" s="1" t="s">
        <v>28</v>
      </c>
      <c r="U607" s="1" t="s">
        <v>526</v>
      </c>
      <c r="W607" s="1" t="str">
        <f>IF($N$11="ENTER INITIALS","",IF(V607="","NO",IF(V607&lt;33,"YES","NO")))</f>
        <v/>
      </c>
      <c r="X607" s="5" t="e" cm="1">
        <f t="array" ref="X607">_xlfn.IFS(W607="YES",1,W607="NO",0,W607="NO AMP",0)</f>
        <v>#N/A</v>
      </c>
      <c r="Y607" s="10">
        <v>149</v>
      </c>
    </row>
    <row r="608" spans="16:25">
      <c r="P608" s="1" t="str">
        <f t="shared" si="15"/>
        <v/>
      </c>
      <c r="Q608" s="1" t="s">
        <v>527</v>
      </c>
      <c r="R608" s="1" t="s">
        <v>26</v>
      </c>
      <c r="S608" s="1" t="s">
        <v>27</v>
      </c>
      <c r="T608" s="1" t="s">
        <v>28</v>
      </c>
      <c r="U608" s="1" t="s">
        <v>526</v>
      </c>
      <c r="W608" s="1" t="str">
        <f>IF($N$11="ENTER INITIALS","",IF(V608="","INVALID",IF(V608&lt;33,"VALID","INVALID")))</f>
        <v/>
      </c>
      <c r="X608" s="5" t="e" cm="1">
        <f t="array" ref="X608">_xlfn.IFS(W608="VALID",1,W608="INVALID",0,W608="NO AMP",0)</f>
        <v>#N/A</v>
      </c>
      <c r="Y608" s="10">
        <v>149</v>
      </c>
    </row>
    <row r="609" spans="16:25">
      <c r="P609" s="1" t="str">
        <f t="shared" si="15"/>
        <v/>
      </c>
      <c r="Q609" s="1" t="s">
        <v>527</v>
      </c>
      <c r="R609" s="1" t="s">
        <v>33</v>
      </c>
      <c r="S609" s="1" t="s">
        <v>34</v>
      </c>
      <c r="T609" s="1" t="s">
        <v>28</v>
      </c>
      <c r="U609" s="1" t="s">
        <v>526</v>
      </c>
      <c r="W609" s="1" t="str">
        <f>IF($N$11="ENTER INITIALS","",IF(V609="","NO",IF(V609&lt;33,"YES","NO")))</f>
        <v/>
      </c>
      <c r="X609" s="5" t="e" cm="1">
        <f t="array" ref="X609">_xlfn.IFS(W609="YES",1,W609="NO",0,W609="NO AMP",0)</f>
        <v>#N/A</v>
      </c>
      <c r="Y609" s="10">
        <v>149</v>
      </c>
    </row>
    <row r="610" spans="16:25">
      <c r="P610" s="1" t="str">
        <f t="shared" si="15"/>
        <v/>
      </c>
      <c r="Q610" s="1" t="s">
        <v>528</v>
      </c>
      <c r="R610" s="1" t="s">
        <v>26</v>
      </c>
      <c r="S610" s="1" t="s">
        <v>27</v>
      </c>
      <c r="T610" s="1" t="s">
        <v>28</v>
      </c>
      <c r="U610" s="1" t="s">
        <v>529</v>
      </c>
      <c r="W610" s="1" t="str">
        <f>IF($N$11="ENTER INITIALS","",IF(V610="","INVALID",IF(V610&lt;33,"VALID","INVALID")))</f>
        <v/>
      </c>
      <c r="X610" s="5" t="e" cm="1">
        <f t="array" ref="X610">_xlfn.IFS(W610="VALID",1,W610="INVALID",0,W610="NO AMP",0)</f>
        <v>#N/A</v>
      </c>
      <c r="Y610" s="10">
        <v>150</v>
      </c>
    </row>
    <row r="611" spans="16:25">
      <c r="P611" s="1" t="str">
        <f t="shared" si="15"/>
        <v/>
      </c>
      <c r="Q611" s="1" t="s">
        <v>528</v>
      </c>
      <c r="R611" s="1" t="s">
        <v>33</v>
      </c>
      <c r="S611" s="1" t="s">
        <v>34</v>
      </c>
      <c r="T611" s="1" t="s">
        <v>28</v>
      </c>
      <c r="U611" s="1" t="s">
        <v>529</v>
      </c>
      <c r="W611" s="1" t="str">
        <f>IF($N$11="ENTER INITIALS","",IF(V611="","NO",IF(V611&lt;33,"YES","NO")))</f>
        <v/>
      </c>
      <c r="X611" s="5" t="e" cm="1">
        <f t="array" ref="X611">_xlfn.IFS(W611="YES",1,W611="NO",0,W611="NO AMP",0)</f>
        <v>#N/A</v>
      </c>
      <c r="Y611" s="10">
        <v>150</v>
      </c>
    </row>
    <row r="612" spans="16:25">
      <c r="P612" s="1" t="str">
        <f t="shared" si="15"/>
        <v/>
      </c>
      <c r="Q612" s="1" t="s">
        <v>530</v>
      </c>
      <c r="R612" s="1" t="s">
        <v>26</v>
      </c>
      <c r="S612" s="1" t="s">
        <v>27</v>
      </c>
      <c r="T612" s="1" t="s">
        <v>28</v>
      </c>
      <c r="U612" s="1" t="s">
        <v>529</v>
      </c>
      <c r="W612" s="1" t="str">
        <f>IF($N$11="ENTER INITIALS","",IF(V612="","INVALID",IF(V612&lt;33,"VALID","INVALID")))</f>
        <v/>
      </c>
      <c r="X612" s="5" t="e" cm="1">
        <f t="array" ref="X612">_xlfn.IFS(W612="VALID",1,W612="INVALID",0,W612="NO AMP",0)</f>
        <v>#N/A</v>
      </c>
      <c r="Y612" s="10">
        <v>150</v>
      </c>
    </row>
    <row r="613" spans="16:25">
      <c r="P613" s="1" t="str">
        <f t="shared" si="15"/>
        <v/>
      </c>
      <c r="Q613" s="1" t="s">
        <v>530</v>
      </c>
      <c r="R613" s="1" t="s">
        <v>33</v>
      </c>
      <c r="S613" s="1" t="s">
        <v>34</v>
      </c>
      <c r="T613" s="1" t="s">
        <v>28</v>
      </c>
      <c r="U613" s="1" t="s">
        <v>529</v>
      </c>
      <c r="W613" s="1" t="str">
        <f>IF($N$11="ENTER INITIALS","",IF(V613="","NO",IF(V613&lt;33,"YES","NO")))</f>
        <v/>
      </c>
      <c r="X613" s="5" t="e" cm="1">
        <f t="array" ref="X613">_xlfn.IFS(W613="YES",1,W613="NO",0,W613="NO AMP",0)</f>
        <v>#N/A</v>
      </c>
      <c r="Y613" s="10">
        <v>150</v>
      </c>
    </row>
    <row r="614" spans="16:25">
      <c r="P614" s="1" t="str">
        <f t="shared" si="15"/>
        <v/>
      </c>
      <c r="Q614" s="1" t="s">
        <v>531</v>
      </c>
      <c r="R614" s="1" t="s">
        <v>26</v>
      </c>
      <c r="S614" s="1" t="s">
        <v>27</v>
      </c>
      <c r="T614" s="1" t="s">
        <v>28</v>
      </c>
      <c r="U614" s="1" t="s">
        <v>532</v>
      </c>
      <c r="W614" s="1" t="str">
        <f>IF($N$11="ENTER INITIALS","",IF(V614="","INVALID",IF(V614&lt;33,"VALID","INVALID")))</f>
        <v/>
      </c>
      <c r="X614" s="5" t="e" cm="1">
        <f t="array" ref="X614">_xlfn.IFS(W614="VALID",1,W614="INVALID",0,W614="NO AMP",0)</f>
        <v>#N/A</v>
      </c>
      <c r="Y614" s="10">
        <v>151</v>
      </c>
    </row>
    <row r="615" spans="16:25">
      <c r="P615" s="1" t="str">
        <f t="shared" si="15"/>
        <v/>
      </c>
      <c r="Q615" s="1" t="s">
        <v>531</v>
      </c>
      <c r="R615" s="1" t="s">
        <v>33</v>
      </c>
      <c r="S615" s="1" t="s">
        <v>34</v>
      </c>
      <c r="T615" s="1" t="s">
        <v>28</v>
      </c>
      <c r="U615" s="1" t="s">
        <v>532</v>
      </c>
      <c r="W615" s="1" t="str">
        <f>IF($N$11="ENTER INITIALS","",IF(V615="","NO",IF(V615&lt;33,"YES","NO")))</f>
        <v/>
      </c>
      <c r="X615" s="5" t="e" cm="1">
        <f t="array" ref="X615">_xlfn.IFS(W615="YES",1,W615="NO",0,W615="NO AMP",0)</f>
        <v>#N/A</v>
      </c>
      <c r="Y615" s="10">
        <v>151</v>
      </c>
    </row>
    <row r="616" spans="16:25">
      <c r="P616" s="1" t="str">
        <f t="shared" si="15"/>
        <v/>
      </c>
      <c r="Q616" s="1" t="s">
        <v>533</v>
      </c>
      <c r="R616" s="1" t="s">
        <v>26</v>
      </c>
      <c r="S616" s="1" t="s">
        <v>27</v>
      </c>
      <c r="T616" s="1" t="s">
        <v>28</v>
      </c>
      <c r="U616" s="1" t="s">
        <v>532</v>
      </c>
      <c r="W616" s="1" t="str">
        <f>IF($N$11="ENTER INITIALS","",IF(V616="","INVALID",IF(V616&lt;33,"VALID","INVALID")))</f>
        <v/>
      </c>
      <c r="X616" s="5" t="e" cm="1">
        <f t="array" ref="X616">_xlfn.IFS(W616="VALID",1,W616="INVALID",0,W616="NO AMP",0)</f>
        <v>#N/A</v>
      </c>
      <c r="Y616" s="10">
        <v>151</v>
      </c>
    </row>
    <row r="617" spans="16:25">
      <c r="P617" s="1" t="str">
        <f t="shared" si="15"/>
        <v/>
      </c>
      <c r="Q617" s="1" t="s">
        <v>533</v>
      </c>
      <c r="R617" s="1" t="s">
        <v>33</v>
      </c>
      <c r="S617" s="1" t="s">
        <v>34</v>
      </c>
      <c r="T617" s="1" t="s">
        <v>28</v>
      </c>
      <c r="U617" s="1" t="s">
        <v>532</v>
      </c>
      <c r="W617" s="1" t="str">
        <f>IF($N$11="ENTER INITIALS","",IF(V617="","NO",IF(V617&lt;33,"YES","NO")))</f>
        <v/>
      </c>
      <c r="X617" s="5" t="e" cm="1">
        <f t="array" ref="X617">_xlfn.IFS(W617="YES",1,W617="NO",0,W617="NO AMP",0)</f>
        <v>#N/A</v>
      </c>
      <c r="Y617" s="10">
        <v>151</v>
      </c>
    </row>
    <row r="618" spans="16:25">
      <c r="P618" s="1" t="str">
        <f t="shared" si="15"/>
        <v/>
      </c>
      <c r="Q618" s="1" t="s">
        <v>534</v>
      </c>
      <c r="R618" s="1" t="s">
        <v>26</v>
      </c>
      <c r="S618" s="1" t="s">
        <v>27</v>
      </c>
      <c r="T618" s="1" t="s">
        <v>28</v>
      </c>
      <c r="U618" s="1" t="s">
        <v>535</v>
      </c>
      <c r="W618" s="1" t="str">
        <f>IF($N$11="ENTER INITIALS","",IF(V618="","INVALID",IF(V618&lt;33,"VALID","INVALID")))</f>
        <v/>
      </c>
      <c r="X618" s="5" t="e" cm="1">
        <f t="array" ref="X618">_xlfn.IFS(W618="VALID",1,W618="INVALID",0,W618="NO AMP",0)</f>
        <v>#N/A</v>
      </c>
      <c r="Y618" s="10">
        <v>152</v>
      </c>
    </row>
    <row r="619" spans="16:25">
      <c r="P619" s="1" t="str">
        <f t="shared" si="15"/>
        <v/>
      </c>
      <c r="Q619" s="1" t="s">
        <v>534</v>
      </c>
      <c r="R619" s="1" t="s">
        <v>33</v>
      </c>
      <c r="S619" s="1" t="s">
        <v>34</v>
      </c>
      <c r="T619" s="1" t="s">
        <v>28</v>
      </c>
      <c r="U619" s="1" t="s">
        <v>535</v>
      </c>
      <c r="W619" s="1" t="str">
        <f>IF($N$11="ENTER INITIALS","",IF(V619="","NO",IF(V619&lt;33,"YES","NO")))</f>
        <v/>
      </c>
      <c r="X619" s="5" t="e" cm="1">
        <f t="array" ref="X619">_xlfn.IFS(W619="YES",1,W619="NO",0,W619="NO AMP",0)</f>
        <v>#N/A</v>
      </c>
      <c r="Y619" s="10">
        <v>152</v>
      </c>
    </row>
    <row r="620" spans="16:25">
      <c r="P620" s="1" t="str">
        <f t="shared" si="15"/>
        <v/>
      </c>
      <c r="Q620" s="1" t="s">
        <v>536</v>
      </c>
      <c r="R620" s="1" t="s">
        <v>26</v>
      </c>
      <c r="S620" s="1" t="s">
        <v>27</v>
      </c>
      <c r="T620" s="1" t="s">
        <v>28</v>
      </c>
      <c r="U620" s="1" t="s">
        <v>535</v>
      </c>
      <c r="W620" s="1" t="str">
        <f>IF($N$11="ENTER INITIALS","",IF(V620="","INVALID",IF(V620&lt;33,"VALID","INVALID")))</f>
        <v/>
      </c>
      <c r="X620" s="5" t="e" cm="1">
        <f t="array" ref="X620">_xlfn.IFS(W620="VALID",1,W620="INVALID",0,W620="NO AMP",0)</f>
        <v>#N/A</v>
      </c>
      <c r="Y620" s="10">
        <v>152</v>
      </c>
    </row>
    <row r="621" spans="16:25">
      <c r="P621" s="1" t="str">
        <f t="shared" si="15"/>
        <v/>
      </c>
      <c r="Q621" s="1" t="s">
        <v>536</v>
      </c>
      <c r="R621" s="1" t="s">
        <v>33</v>
      </c>
      <c r="S621" s="1" t="s">
        <v>34</v>
      </c>
      <c r="T621" s="1" t="s">
        <v>28</v>
      </c>
      <c r="U621" s="1" t="s">
        <v>535</v>
      </c>
      <c r="W621" s="1" t="str">
        <f>IF($N$11="ENTER INITIALS","",IF(V621="","NO",IF(V621&lt;33,"YES","NO")))</f>
        <v/>
      </c>
      <c r="X621" s="5" t="e" cm="1">
        <f t="array" ref="X621">_xlfn.IFS(W621="YES",1,W621="NO",0,W621="NO AMP",0)</f>
        <v>#N/A</v>
      </c>
      <c r="Y621" s="10">
        <v>152</v>
      </c>
    </row>
    <row r="622" spans="16:25">
      <c r="P622" s="1" t="str">
        <f t="shared" si="15"/>
        <v/>
      </c>
      <c r="Q622" s="1" t="s">
        <v>537</v>
      </c>
      <c r="R622" s="1" t="s">
        <v>26</v>
      </c>
      <c r="S622" s="1" t="s">
        <v>27</v>
      </c>
      <c r="T622" s="1" t="s">
        <v>28</v>
      </c>
      <c r="U622" s="1" t="s">
        <v>538</v>
      </c>
      <c r="W622" s="1" t="str">
        <f>IF($N$11="ENTER INITIALS","",IF(V622="","INVALID",IF(V622&lt;33,"VALID","INVALID")))</f>
        <v/>
      </c>
      <c r="X622" s="5" t="e" cm="1">
        <f t="array" ref="X622">_xlfn.IFS(W622="VALID",1,W622="INVALID",0,W622="NO AMP",0)</f>
        <v>#N/A</v>
      </c>
      <c r="Y622" s="10">
        <v>153</v>
      </c>
    </row>
    <row r="623" spans="16:25">
      <c r="P623" s="1" t="str">
        <f t="shared" si="15"/>
        <v/>
      </c>
      <c r="Q623" s="1" t="s">
        <v>537</v>
      </c>
      <c r="R623" s="1" t="s">
        <v>33</v>
      </c>
      <c r="S623" s="1" t="s">
        <v>34</v>
      </c>
      <c r="T623" s="1" t="s">
        <v>28</v>
      </c>
      <c r="U623" s="1" t="s">
        <v>538</v>
      </c>
      <c r="W623" s="1" t="str">
        <f>IF($N$11="ENTER INITIALS","",IF(V623="","NO",IF(V623&lt;33,"YES","NO")))</f>
        <v/>
      </c>
      <c r="X623" s="5" t="e" cm="1">
        <f t="array" ref="X623">_xlfn.IFS(W623="YES",1,W623="NO",0,W623="NO AMP",0)</f>
        <v>#N/A</v>
      </c>
      <c r="Y623" s="10">
        <v>153</v>
      </c>
    </row>
    <row r="624" spans="16:25">
      <c r="P624" s="1" t="str">
        <f t="shared" si="15"/>
        <v/>
      </c>
      <c r="Q624" s="1" t="s">
        <v>539</v>
      </c>
      <c r="R624" s="1" t="s">
        <v>26</v>
      </c>
      <c r="S624" s="1" t="s">
        <v>27</v>
      </c>
      <c r="T624" s="1" t="s">
        <v>28</v>
      </c>
      <c r="U624" s="1" t="s">
        <v>538</v>
      </c>
      <c r="W624" s="1" t="str">
        <f>IF($N$11="ENTER INITIALS","",IF(V624="","INVALID",IF(V624&lt;33,"VALID","INVALID")))</f>
        <v/>
      </c>
      <c r="X624" s="5" t="e" cm="1">
        <f t="array" ref="X624">_xlfn.IFS(W624="VALID",1,W624="INVALID",0,W624="NO AMP",0)</f>
        <v>#N/A</v>
      </c>
      <c r="Y624" s="10">
        <v>153</v>
      </c>
    </row>
    <row r="625" spans="16:25">
      <c r="P625" s="1" t="str">
        <f t="shared" si="15"/>
        <v/>
      </c>
      <c r="Q625" s="1" t="s">
        <v>539</v>
      </c>
      <c r="R625" s="1" t="s">
        <v>33</v>
      </c>
      <c r="S625" s="1" t="s">
        <v>34</v>
      </c>
      <c r="T625" s="1" t="s">
        <v>28</v>
      </c>
      <c r="U625" s="1" t="s">
        <v>538</v>
      </c>
      <c r="W625" s="1" t="str">
        <f>IF($N$11="ENTER INITIALS","",IF(V625="","NO",IF(V625&lt;33,"YES","NO")))</f>
        <v/>
      </c>
      <c r="X625" s="5" t="e" cm="1">
        <f t="array" ref="X625">_xlfn.IFS(W625="YES",1,W625="NO",0,W625="NO AMP",0)</f>
        <v>#N/A</v>
      </c>
      <c r="Y625" s="10">
        <v>153</v>
      </c>
    </row>
    <row r="626" spans="16:25">
      <c r="P626" s="1" t="str">
        <f t="shared" si="15"/>
        <v/>
      </c>
      <c r="Q626" s="1" t="s">
        <v>540</v>
      </c>
      <c r="R626" s="1" t="s">
        <v>26</v>
      </c>
      <c r="S626" s="1" t="s">
        <v>27</v>
      </c>
      <c r="T626" s="1" t="s">
        <v>28</v>
      </c>
      <c r="U626" s="1" t="s">
        <v>541</v>
      </c>
      <c r="W626" s="1" t="str">
        <f>IF($N$11="ENTER INITIALS","",IF(V626="","INVALID",IF(V626&lt;33,"VALID","INVALID")))</f>
        <v/>
      </c>
      <c r="X626" s="5" t="e" cm="1">
        <f t="array" ref="X626">_xlfn.IFS(W626="VALID",1,W626="INVALID",0,W626="NO AMP",0)</f>
        <v>#N/A</v>
      </c>
      <c r="Y626" s="10">
        <v>154</v>
      </c>
    </row>
    <row r="627" spans="16:25">
      <c r="P627" s="1" t="str">
        <f t="shared" si="15"/>
        <v/>
      </c>
      <c r="Q627" s="1" t="s">
        <v>540</v>
      </c>
      <c r="R627" s="1" t="s">
        <v>33</v>
      </c>
      <c r="S627" s="1" t="s">
        <v>34</v>
      </c>
      <c r="T627" s="1" t="s">
        <v>28</v>
      </c>
      <c r="U627" s="1" t="s">
        <v>541</v>
      </c>
      <c r="W627" s="1" t="str">
        <f>IF($N$11="ENTER INITIALS","",IF(V627="","NO",IF(V627&lt;33,"YES","NO")))</f>
        <v/>
      </c>
      <c r="X627" s="5" t="e" cm="1">
        <f t="array" ref="X627">_xlfn.IFS(W627="YES",1,W627="NO",0,W627="NO AMP",0)</f>
        <v>#N/A</v>
      </c>
      <c r="Y627" s="10">
        <v>154</v>
      </c>
    </row>
    <row r="628" spans="16:25">
      <c r="P628" s="1" t="str">
        <f t="shared" si="15"/>
        <v/>
      </c>
      <c r="Q628" s="1" t="s">
        <v>542</v>
      </c>
      <c r="R628" s="1" t="s">
        <v>26</v>
      </c>
      <c r="S628" s="1" t="s">
        <v>27</v>
      </c>
      <c r="T628" s="1" t="s">
        <v>28</v>
      </c>
      <c r="U628" s="1" t="s">
        <v>541</v>
      </c>
      <c r="W628" s="1" t="str">
        <f>IF($N$11="ENTER INITIALS","",IF(V628="","INVALID",IF(V628&lt;33,"VALID","INVALID")))</f>
        <v/>
      </c>
      <c r="X628" s="5" t="e" cm="1">
        <f t="array" ref="X628">_xlfn.IFS(W628="VALID",1,W628="INVALID",0,W628="NO AMP",0)</f>
        <v>#N/A</v>
      </c>
      <c r="Y628" s="10">
        <v>154</v>
      </c>
    </row>
    <row r="629" spans="16:25">
      <c r="P629" s="1" t="str">
        <f t="shared" si="15"/>
        <v/>
      </c>
      <c r="Q629" s="1" t="s">
        <v>542</v>
      </c>
      <c r="R629" s="1" t="s">
        <v>33</v>
      </c>
      <c r="S629" s="1" t="s">
        <v>34</v>
      </c>
      <c r="T629" s="1" t="s">
        <v>28</v>
      </c>
      <c r="U629" s="1" t="s">
        <v>541</v>
      </c>
      <c r="W629" s="1" t="str">
        <f>IF($N$11="ENTER INITIALS","",IF(V629="","NO",IF(V629&lt;33,"YES","NO")))</f>
        <v/>
      </c>
      <c r="X629" s="5" t="e" cm="1">
        <f t="array" ref="X629">_xlfn.IFS(W629="YES",1,W629="NO",0,W629="NO AMP",0)</f>
        <v>#N/A</v>
      </c>
      <c r="Y629" s="10">
        <v>154</v>
      </c>
    </row>
    <row r="630" spans="16:25">
      <c r="P630" s="1" t="str">
        <f t="shared" si="15"/>
        <v/>
      </c>
      <c r="Q630" s="1" t="s">
        <v>543</v>
      </c>
      <c r="R630" s="1" t="s">
        <v>26</v>
      </c>
      <c r="S630" s="1" t="s">
        <v>27</v>
      </c>
      <c r="T630" s="1" t="s">
        <v>28</v>
      </c>
      <c r="U630" s="1" t="s">
        <v>544</v>
      </c>
      <c r="W630" s="1" t="str">
        <f>IF($N$11="ENTER INITIALS","",IF(V630="","INVALID",IF(V630&lt;33,"VALID","INVALID")))</f>
        <v/>
      </c>
      <c r="X630" s="5" t="e" cm="1">
        <f t="array" ref="X630">_xlfn.IFS(W630="VALID",1,W630="INVALID",0,W630="NO AMP",0)</f>
        <v>#N/A</v>
      </c>
      <c r="Y630" s="10">
        <v>155</v>
      </c>
    </row>
    <row r="631" spans="16:25">
      <c r="P631" s="1" t="str">
        <f t="shared" si="15"/>
        <v/>
      </c>
      <c r="Q631" s="1" t="s">
        <v>543</v>
      </c>
      <c r="R631" s="1" t="s">
        <v>33</v>
      </c>
      <c r="S631" s="1" t="s">
        <v>34</v>
      </c>
      <c r="T631" s="1" t="s">
        <v>28</v>
      </c>
      <c r="U631" s="1" t="s">
        <v>544</v>
      </c>
      <c r="W631" s="1" t="str">
        <f>IF($N$11="ENTER INITIALS","",IF(V631="","NO",IF(V631&lt;33,"YES","NO")))</f>
        <v/>
      </c>
      <c r="X631" s="5" t="e" cm="1">
        <f t="array" ref="X631">_xlfn.IFS(W631="YES",1,W631="NO",0,W631="NO AMP",0)</f>
        <v>#N/A</v>
      </c>
      <c r="Y631" s="10">
        <v>155</v>
      </c>
    </row>
    <row r="632" spans="16:25">
      <c r="P632" s="1" t="str">
        <f t="shared" si="15"/>
        <v/>
      </c>
      <c r="Q632" s="1" t="s">
        <v>545</v>
      </c>
      <c r="R632" s="1" t="s">
        <v>26</v>
      </c>
      <c r="S632" s="1" t="s">
        <v>27</v>
      </c>
      <c r="T632" s="1" t="s">
        <v>28</v>
      </c>
      <c r="U632" s="1" t="s">
        <v>544</v>
      </c>
      <c r="W632" s="1" t="str">
        <f>IF($N$11="ENTER INITIALS","",IF(V632="","INVALID",IF(V632&lt;33,"VALID","INVALID")))</f>
        <v/>
      </c>
      <c r="X632" s="5" t="e" cm="1">
        <f t="array" ref="X632">_xlfn.IFS(W632="VALID",1,W632="INVALID",0,W632="NO AMP",0)</f>
        <v>#N/A</v>
      </c>
      <c r="Y632" s="10">
        <v>155</v>
      </c>
    </row>
    <row r="633" spans="16:25">
      <c r="P633" s="1" t="str">
        <f t="shared" si="15"/>
        <v/>
      </c>
      <c r="Q633" s="1" t="s">
        <v>545</v>
      </c>
      <c r="R633" s="1" t="s">
        <v>33</v>
      </c>
      <c r="S633" s="1" t="s">
        <v>34</v>
      </c>
      <c r="T633" s="1" t="s">
        <v>28</v>
      </c>
      <c r="U633" s="1" t="s">
        <v>544</v>
      </c>
      <c r="W633" s="1" t="str">
        <f>IF($N$11="ENTER INITIALS","",IF(V633="","NO",IF(V633&lt;33,"YES","NO")))</f>
        <v/>
      </c>
      <c r="X633" s="5" t="e" cm="1">
        <f t="array" ref="X633">_xlfn.IFS(W633="YES",1,W633="NO",0,W633="NO AMP",0)</f>
        <v>#N/A</v>
      </c>
      <c r="Y633" s="10">
        <v>155</v>
      </c>
    </row>
    <row r="634" spans="16:25">
      <c r="P634" s="1" t="str">
        <f t="shared" si="15"/>
        <v/>
      </c>
      <c r="Q634" s="1" t="s">
        <v>546</v>
      </c>
      <c r="R634" s="1" t="s">
        <v>26</v>
      </c>
      <c r="S634" s="1" t="s">
        <v>27</v>
      </c>
      <c r="T634" s="1" t="s">
        <v>28</v>
      </c>
      <c r="U634" s="1" t="s">
        <v>547</v>
      </c>
      <c r="W634" s="1" t="str">
        <f>IF($N$11="ENTER INITIALS","",IF(V634="","INVALID",IF(V634&lt;33,"VALID","INVALID")))</f>
        <v/>
      </c>
      <c r="X634" s="5" t="e" cm="1">
        <f t="array" ref="X634">_xlfn.IFS(W634="VALID",1,W634="INVALID",0,W634="NO AMP",0)</f>
        <v>#N/A</v>
      </c>
      <c r="Y634" s="10">
        <v>156</v>
      </c>
    </row>
    <row r="635" spans="16:25">
      <c r="P635" s="1" t="str">
        <f t="shared" si="15"/>
        <v/>
      </c>
      <c r="Q635" s="1" t="s">
        <v>546</v>
      </c>
      <c r="R635" s="1" t="s">
        <v>33</v>
      </c>
      <c r="S635" s="1" t="s">
        <v>34</v>
      </c>
      <c r="T635" s="1" t="s">
        <v>28</v>
      </c>
      <c r="U635" s="1" t="s">
        <v>547</v>
      </c>
      <c r="W635" s="1" t="str">
        <f>IF($N$11="ENTER INITIALS","",IF(V635="","NO",IF(V635&lt;33,"YES","NO")))</f>
        <v/>
      </c>
      <c r="X635" s="5" t="e" cm="1">
        <f t="array" ref="X635">_xlfn.IFS(W635="YES",1,W635="NO",0,W635="NO AMP",0)</f>
        <v>#N/A</v>
      </c>
      <c r="Y635" s="10">
        <v>156</v>
      </c>
    </row>
    <row r="636" spans="16:25">
      <c r="P636" s="1" t="str">
        <f t="shared" si="15"/>
        <v/>
      </c>
      <c r="Q636" s="1" t="s">
        <v>548</v>
      </c>
      <c r="R636" s="1" t="s">
        <v>26</v>
      </c>
      <c r="S636" s="1" t="s">
        <v>27</v>
      </c>
      <c r="T636" s="1" t="s">
        <v>28</v>
      </c>
      <c r="U636" s="1" t="s">
        <v>547</v>
      </c>
      <c r="W636" s="1" t="str">
        <f>IF($N$11="ENTER INITIALS","",IF(V636="","INVALID",IF(V636&lt;33,"VALID","INVALID")))</f>
        <v/>
      </c>
      <c r="X636" s="5" t="e" cm="1">
        <f t="array" ref="X636">_xlfn.IFS(W636="VALID",1,W636="INVALID",0,W636="NO AMP",0)</f>
        <v>#N/A</v>
      </c>
      <c r="Y636" s="10">
        <v>156</v>
      </c>
    </row>
    <row r="637" spans="16:25">
      <c r="P637" s="1" t="str">
        <f t="shared" si="15"/>
        <v/>
      </c>
      <c r="Q637" s="1" t="s">
        <v>548</v>
      </c>
      <c r="R637" s="1" t="s">
        <v>33</v>
      </c>
      <c r="S637" s="1" t="s">
        <v>34</v>
      </c>
      <c r="T637" s="1" t="s">
        <v>28</v>
      </c>
      <c r="U637" s="1" t="s">
        <v>547</v>
      </c>
      <c r="W637" s="1" t="str">
        <f>IF($N$11="ENTER INITIALS","",IF(V637="","NO",IF(V637&lt;33,"YES","NO")))</f>
        <v/>
      </c>
      <c r="X637" s="5" t="e" cm="1">
        <f t="array" ref="X637">_xlfn.IFS(W637="YES",1,W637="NO",0,W637="NO AMP",0)</f>
        <v>#N/A</v>
      </c>
      <c r="Y637" s="10">
        <v>156</v>
      </c>
    </row>
    <row r="638" spans="16:25">
      <c r="P638" s="1" t="str">
        <f t="shared" si="15"/>
        <v/>
      </c>
      <c r="Q638" s="1" t="s">
        <v>549</v>
      </c>
      <c r="R638" s="1" t="s">
        <v>26</v>
      </c>
      <c r="S638" s="1" t="s">
        <v>27</v>
      </c>
      <c r="T638" s="1" t="s">
        <v>28</v>
      </c>
      <c r="U638" s="1" t="s">
        <v>550</v>
      </c>
      <c r="W638" s="1" t="str">
        <f>IF($N$11="ENTER INITIALS","",IF(V638="","INVALID",IF(V638&lt;33,"VALID","INVALID")))</f>
        <v/>
      </c>
      <c r="X638" s="5" t="e" cm="1">
        <f t="array" ref="X638">_xlfn.IFS(W638="VALID",1,W638="INVALID",0,W638="NO AMP",0)</f>
        <v>#N/A</v>
      </c>
      <c r="Y638" s="10">
        <v>157</v>
      </c>
    </row>
    <row r="639" spans="16:25">
      <c r="P639" s="1" t="str">
        <f t="shared" si="15"/>
        <v/>
      </c>
      <c r="Q639" s="1" t="s">
        <v>549</v>
      </c>
      <c r="R639" s="1" t="s">
        <v>33</v>
      </c>
      <c r="S639" s="1" t="s">
        <v>34</v>
      </c>
      <c r="T639" s="1" t="s">
        <v>28</v>
      </c>
      <c r="U639" s="1" t="s">
        <v>550</v>
      </c>
      <c r="W639" s="1" t="str">
        <f>IF($N$11="ENTER INITIALS","",IF(V639="","NO",IF(V639&lt;33,"YES","NO")))</f>
        <v/>
      </c>
      <c r="X639" s="5" t="e" cm="1">
        <f t="array" ref="X639">_xlfn.IFS(W639="YES",1,W639="NO",0,W639="NO AMP",0)</f>
        <v>#N/A</v>
      </c>
      <c r="Y639" s="10">
        <v>157</v>
      </c>
    </row>
    <row r="640" spans="16:25">
      <c r="P640" s="1" t="str">
        <f t="shared" si="15"/>
        <v/>
      </c>
      <c r="Q640" s="1" t="s">
        <v>551</v>
      </c>
      <c r="R640" s="1" t="s">
        <v>26</v>
      </c>
      <c r="S640" s="1" t="s">
        <v>27</v>
      </c>
      <c r="T640" s="1" t="s">
        <v>28</v>
      </c>
      <c r="U640" s="1" t="s">
        <v>550</v>
      </c>
      <c r="W640" s="1" t="str">
        <f>IF($N$11="ENTER INITIALS","",IF(V640="","INVALID",IF(V640&lt;33,"VALID","INVALID")))</f>
        <v/>
      </c>
      <c r="X640" s="5" t="e" cm="1">
        <f t="array" ref="X640">_xlfn.IFS(W640="VALID",1,W640="INVALID",0,W640="NO AMP",0)</f>
        <v>#N/A</v>
      </c>
      <c r="Y640" s="10">
        <v>157</v>
      </c>
    </row>
    <row r="641" spans="16:25">
      <c r="P641" s="1" t="str">
        <f t="shared" si="15"/>
        <v/>
      </c>
      <c r="Q641" s="1" t="s">
        <v>551</v>
      </c>
      <c r="R641" s="1" t="s">
        <v>33</v>
      </c>
      <c r="S641" s="1" t="s">
        <v>34</v>
      </c>
      <c r="T641" s="1" t="s">
        <v>28</v>
      </c>
      <c r="U641" s="1" t="s">
        <v>550</v>
      </c>
      <c r="W641" s="1" t="str">
        <f>IF($N$11="ENTER INITIALS","",IF(V641="","NO",IF(V641&lt;33,"YES","NO")))</f>
        <v/>
      </c>
      <c r="X641" s="5" t="e" cm="1">
        <f t="array" ref="X641">_xlfn.IFS(W641="YES",1,W641="NO",0,W641="NO AMP",0)</f>
        <v>#N/A</v>
      </c>
      <c r="Y641" s="10">
        <v>157</v>
      </c>
    </row>
    <row r="642" spans="16:25">
      <c r="P642" s="1" t="str">
        <f t="shared" si="15"/>
        <v/>
      </c>
      <c r="Q642" s="1" t="s">
        <v>552</v>
      </c>
      <c r="R642" s="1" t="s">
        <v>26</v>
      </c>
      <c r="S642" s="1" t="s">
        <v>27</v>
      </c>
      <c r="T642" s="1" t="s">
        <v>28</v>
      </c>
      <c r="U642" s="1" t="s">
        <v>553</v>
      </c>
      <c r="W642" s="1" t="str">
        <f>IF($N$11="ENTER INITIALS","",IF(V642="","INVALID",IF(V642&lt;33,"VALID","INVALID")))</f>
        <v/>
      </c>
      <c r="X642" s="5" t="e" cm="1">
        <f t="array" ref="X642">_xlfn.IFS(W642="VALID",1,W642="INVALID",0,W642="NO AMP",0)</f>
        <v>#N/A</v>
      </c>
      <c r="Y642" s="10">
        <v>158</v>
      </c>
    </row>
    <row r="643" spans="16:25">
      <c r="P643" s="1" t="str">
        <f t="shared" si="15"/>
        <v/>
      </c>
      <c r="Q643" s="1" t="s">
        <v>552</v>
      </c>
      <c r="R643" s="1" t="s">
        <v>33</v>
      </c>
      <c r="S643" s="1" t="s">
        <v>34</v>
      </c>
      <c r="T643" s="1" t="s">
        <v>28</v>
      </c>
      <c r="U643" s="1" t="s">
        <v>553</v>
      </c>
      <c r="W643" s="1" t="str">
        <f>IF($N$11="ENTER INITIALS","",IF(V643="","NO",IF(V643&lt;33,"YES","NO")))</f>
        <v/>
      </c>
      <c r="X643" s="5" t="e" cm="1">
        <f t="array" ref="X643">_xlfn.IFS(W643="YES",1,W643="NO",0,W643="NO AMP",0)</f>
        <v>#N/A</v>
      </c>
      <c r="Y643" s="10">
        <v>158</v>
      </c>
    </row>
    <row r="644" spans="16:25">
      <c r="P644" s="1" t="str">
        <f t="shared" si="15"/>
        <v/>
      </c>
      <c r="Q644" s="1" t="s">
        <v>554</v>
      </c>
      <c r="R644" s="1" t="s">
        <v>26</v>
      </c>
      <c r="S644" s="1" t="s">
        <v>27</v>
      </c>
      <c r="T644" s="1" t="s">
        <v>28</v>
      </c>
      <c r="U644" s="1" t="s">
        <v>553</v>
      </c>
      <c r="W644" s="1" t="str">
        <f>IF($N$11="ENTER INITIALS","",IF(V644="","INVALID",IF(V644&lt;33,"VALID","INVALID")))</f>
        <v/>
      </c>
      <c r="X644" s="5" t="e" cm="1">
        <f t="array" ref="X644">_xlfn.IFS(W644="VALID",1,W644="INVALID",0,W644="NO AMP",0)</f>
        <v>#N/A</v>
      </c>
      <c r="Y644" s="10">
        <v>158</v>
      </c>
    </row>
    <row r="645" spans="16:25">
      <c r="P645" s="1" t="str">
        <f t="shared" si="15"/>
        <v/>
      </c>
      <c r="Q645" s="1" t="s">
        <v>554</v>
      </c>
      <c r="R645" s="1" t="s">
        <v>33</v>
      </c>
      <c r="S645" s="1" t="s">
        <v>34</v>
      </c>
      <c r="T645" s="1" t="s">
        <v>28</v>
      </c>
      <c r="U645" s="1" t="s">
        <v>553</v>
      </c>
      <c r="W645" s="1" t="str">
        <f>IF($N$11="ENTER INITIALS","",IF(V645="","NO",IF(V645&lt;33,"YES","NO")))</f>
        <v/>
      </c>
      <c r="X645" s="5" t="e" cm="1">
        <f t="array" ref="X645">_xlfn.IFS(W645="YES",1,W645="NO",0,W645="NO AMP",0)</f>
        <v>#N/A</v>
      </c>
      <c r="Y645" s="10">
        <v>158</v>
      </c>
    </row>
    <row r="646" spans="16:25">
      <c r="P646" s="1" t="str">
        <f t="shared" si="15"/>
        <v/>
      </c>
      <c r="Q646" s="1" t="s">
        <v>555</v>
      </c>
      <c r="R646" s="1" t="s">
        <v>26</v>
      </c>
      <c r="S646" s="1" t="s">
        <v>27</v>
      </c>
      <c r="T646" s="1" t="s">
        <v>28</v>
      </c>
      <c r="U646" s="1" t="s">
        <v>556</v>
      </c>
      <c r="W646" s="1" t="str">
        <f>IF($N$11="ENTER INITIALS","",IF(V646="","INVALID",IF(V646&lt;33,"VALID","INVALID")))</f>
        <v/>
      </c>
      <c r="X646" s="5" t="e" cm="1">
        <f t="array" ref="X646">_xlfn.IFS(W646="VALID",1,W646="INVALID",0,W646="NO AMP",0)</f>
        <v>#N/A</v>
      </c>
      <c r="Y646" s="10">
        <v>159</v>
      </c>
    </row>
    <row r="647" spans="16:25">
      <c r="P647" s="1" t="str">
        <f t="shared" si="15"/>
        <v/>
      </c>
      <c r="Q647" s="1" t="s">
        <v>555</v>
      </c>
      <c r="R647" s="1" t="s">
        <v>33</v>
      </c>
      <c r="S647" s="1" t="s">
        <v>34</v>
      </c>
      <c r="T647" s="1" t="s">
        <v>28</v>
      </c>
      <c r="U647" s="1" t="s">
        <v>556</v>
      </c>
      <c r="W647" s="1" t="str">
        <f>IF($N$11="ENTER INITIALS","",IF(V647="","NO",IF(V647&lt;33,"YES","NO")))</f>
        <v/>
      </c>
      <c r="X647" s="5" t="e" cm="1">
        <f t="array" ref="X647">_xlfn.IFS(W647="YES",1,W647="NO",0,W647="NO AMP",0)</f>
        <v>#N/A</v>
      </c>
      <c r="Y647" s="10">
        <v>159</v>
      </c>
    </row>
    <row r="648" spans="16:25">
      <c r="P648" s="1" t="str">
        <f t="shared" si="15"/>
        <v/>
      </c>
      <c r="Q648" s="1" t="s">
        <v>557</v>
      </c>
      <c r="R648" s="1" t="s">
        <v>26</v>
      </c>
      <c r="S648" s="1" t="s">
        <v>27</v>
      </c>
      <c r="T648" s="1" t="s">
        <v>28</v>
      </c>
      <c r="U648" s="1" t="s">
        <v>556</v>
      </c>
      <c r="W648" s="1" t="str">
        <f>IF($N$11="ENTER INITIALS","",IF(V648="","INVALID",IF(V648&lt;33,"VALID","INVALID")))</f>
        <v/>
      </c>
      <c r="X648" s="5" t="e" cm="1">
        <f t="array" ref="X648">_xlfn.IFS(W648="VALID",1,W648="INVALID",0,W648="NO AMP",0)</f>
        <v>#N/A</v>
      </c>
      <c r="Y648" s="10">
        <v>159</v>
      </c>
    </row>
    <row r="649" spans="16:25">
      <c r="P649" s="1" t="str">
        <f t="shared" si="15"/>
        <v/>
      </c>
      <c r="Q649" s="1" t="s">
        <v>557</v>
      </c>
      <c r="R649" s="1" t="s">
        <v>33</v>
      </c>
      <c r="S649" s="1" t="s">
        <v>34</v>
      </c>
      <c r="T649" s="1" t="s">
        <v>28</v>
      </c>
      <c r="U649" s="1" t="s">
        <v>556</v>
      </c>
      <c r="W649" s="1" t="str">
        <f>IF($N$11="ENTER INITIALS","",IF(V649="","NO",IF(V649&lt;33,"YES","NO")))</f>
        <v/>
      </c>
      <c r="X649" s="5" t="e" cm="1">
        <f t="array" ref="X649">_xlfn.IFS(W649="YES",1,W649="NO",0,W649="NO AMP",0)</f>
        <v>#N/A</v>
      </c>
      <c r="Y649" s="10">
        <v>159</v>
      </c>
    </row>
    <row r="650" spans="16:25">
      <c r="P650" s="1" t="str">
        <f t="shared" si="15"/>
        <v/>
      </c>
      <c r="Q650" s="1" t="s">
        <v>558</v>
      </c>
      <c r="R650" s="1" t="s">
        <v>26</v>
      </c>
      <c r="S650" s="1" t="s">
        <v>27</v>
      </c>
      <c r="T650" s="1" t="s">
        <v>28</v>
      </c>
      <c r="U650" s="1" t="s">
        <v>559</v>
      </c>
      <c r="W650" s="1" t="str">
        <f>IF($N$11="ENTER INITIALS","",IF(V650="","INVALID",IF(V650&lt;33,"VALID","INVALID")))</f>
        <v/>
      </c>
      <c r="X650" s="5" t="e" cm="1">
        <f t="array" ref="X650">_xlfn.IFS(W650="VALID",1,W650="INVALID",0,W650="NO AMP",0)</f>
        <v>#N/A</v>
      </c>
      <c r="Y650" s="10">
        <v>160</v>
      </c>
    </row>
    <row r="651" spans="16:25">
      <c r="P651" s="1" t="str">
        <f t="shared" si="15"/>
        <v/>
      </c>
      <c r="Q651" s="1" t="s">
        <v>558</v>
      </c>
      <c r="R651" s="1" t="s">
        <v>33</v>
      </c>
      <c r="S651" s="1" t="s">
        <v>34</v>
      </c>
      <c r="T651" s="1" t="s">
        <v>28</v>
      </c>
      <c r="U651" s="1" t="s">
        <v>559</v>
      </c>
      <c r="W651" s="1" t="str">
        <f>IF($N$11="ENTER INITIALS","",IF(V651="","NO",IF(V651&lt;33,"YES","NO")))</f>
        <v/>
      </c>
      <c r="X651" s="5" t="e" cm="1">
        <f t="array" ref="X651">_xlfn.IFS(W651="YES",1,W651="NO",0,W651="NO AMP",0)</f>
        <v>#N/A</v>
      </c>
      <c r="Y651" s="10">
        <v>160</v>
      </c>
    </row>
    <row r="652" spans="16:25">
      <c r="P652" s="1" t="str">
        <f t="shared" si="15"/>
        <v/>
      </c>
      <c r="Q652" s="1" t="s">
        <v>560</v>
      </c>
      <c r="R652" s="1" t="s">
        <v>26</v>
      </c>
      <c r="S652" s="1" t="s">
        <v>27</v>
      </c>
      <c r="T652" s="1" t="s">
        <v>28</v>
      </c>
      <c r="U652" s="1" t="s">
        <v>559</v>
      </c>
      <c r="W652" s="1" t="str">
        <f>IF($N$11="ENTER INITIALS","",IF(V652="","INVALID",IF(V652&lt;33,"VALID","INVALID")))</f>
        <v/>
      </c>
      <c r="X652" s="5" t="e" cm="1">
        <f t="array" ref="X652">_xlfn.IFS(W652="VALID",1,W652="INVALID",0,W652="NO AMP",0)</f>
        <v>#N/A</v>
      </c>
      <c r="Y652" s="10">
        <v>160</v>
      </c>
    </row>
    <row r="653" spans="16:25">
      <c r="P653" s="1" t="str">
        <f t="shared" si="15"/>
        <v/>
      </c>
      <c r="Q653" s="1" t="s">
        <v>560</v>
      </c>
      <c r="R653" s="1" t="s">
        <v>33</v>
      </c>
      <c r="S653" s="1" t="s">
        <v>34</v>
      </c>
      <c r="T653" s="1" t="s">
        <v>28</v>
      </c>
      <c r="U653" s="1" t="s">
        <v>559</v>
      </c>
      <c r="W653" s="1" t="str">
        <f>IF($N$11="ENTER INITIALS","",IF(V653="","NO",IF(V653&lt;33,"YES","NO")))</f>
        <v/>
      </c>
      <c r="X653" s="5" t="e" cm="1">
        <f t="array" ref="X653">_xlfn.IFS(W653="YES",1,W653="NO",0,W653="NO AMP",0)</f>
        <v>#N/A</v>
      </c>
      <c r="Y653" s="10">
        <v>160</v>
      </c>
    </row>
    <row r="654" spans="16:25">
      <c r="P654" s="1" t="str">
        <f t="shared" si="15"/>
        <v/>
      </c>
      <c r="Q654" s="1" t="s">
        <v>561</v>
      </c>
      <c r="R654" s="1" t="s">
        <v>26</v>
      </c>
      <c r="S654" s="1" t="s">
        <v>27</v>
      </c>
      <c r="T654" s="1" t="s">
        <v>28</v>
      </c>
      <c r="U654" s="1" t="s">
        <v>562</v>
      </c>
      <c r="W654" s="1" t="str">
        <f>IF($N$11="ENTER INITIALS","",IF(V654="","INVALID",IF(V654&lt;33,"VALID","INVALID")))</f>
        <v/>
      </c>
      <c r="X654" s="5" t="e" cm="1">
        <f t="array" ref="X654">_xlfn.IFS(W654="VALID",1,W654="INVALID",0,W654="NO AMP",0)</f>
        <v>#N/A</v>
      </c>
      <c r="Y654" s="10">
        <v>161</v>
      </c>
    </row>
    <row r="655" spans="16:25">
      <c r="P655" s="1" t="str">
        <f t="shared" ref="P655:P718" si="16">IF(VLOOKUP(Y655,$B$2:$D$190,3,FALSE)="","",VLOOKUP(Y655,$B$2:$D$190,3,FALSE))</f>
        <v/>
      </c>
      <c r="Q655" s="1" t="s">
        <v>561</v>
      </c>
      <c r="R655" s="1" t="s">
        <v>33</v>
      </c>
      <c r="S655" s="1" t="s">
        <v>34</v>
      </c>
      <c r="T655" s="1" t="s">
        <v>28</v>
      </c>
      <c r="U655" s="1" t="s">
        <v>562</v>
      </c>
      <c r="W655" s="1" t="str">
        <f>IF($N$11="ENTER INITIALS","",IF(V655="","NO",IF(V655&lt;33,"YES","NO")))</f>
        <v/>
      </c>
      <c r="X655" s="5" t="e" cm="1">
        <f t="array" ref="X655">_xlfn.IFS(W655="YES",1,W655="NO",0,W655="NO AMP",0)</f>
        <v>#N/A</v>
      </c>
      <c r="Y655" s="10">
        <v>161</v>
      </c>
    </row>
    <row r="656" spans="16:25">
      <c r="P656" s="1" t="str">
        <f t="shared" si="16"/>
        <v/>
      </c>
      <c r="Q656" s="1" t="s">
        <v>563</v>
      </c>
      <c r="R656" s="1" t="s">
        <v>26</v>
      </c>
      <c r="S656" s="1" t="s">
        <v>27</v>
      </c>
      <c r="T656" s="1" t="s">
        <v>28</v>
      </c>
      <c r="U656" s="1" t="s">
        <v>562</v>
      </c>
      <c r="W656" s="1" t="str">
        <f>IF($N$11="ENTER INITIALS","",IF(V656="","INVALID",IF(V656&lt;33,"VALID","INVALID")))</f>
        <v/>
      </c>
      <c r="X656" s="5" t="e" cm="1">
        <f t="array" ref="X656">_xlfn.IFS(W656="VALID",1,W656="INVALID",0,W656="NO AMP",0)</f>
        <v>#N/A</v>
      </c>
      <c r="Y656" s="10">
        <v>161</v>
      </c>
    </row>
    <row r="657" spans="16:25">
      <c r="P657" s="1" t="str">
        <f t="shared" si="16"/>
        <v/>
      </c>
      <c r="Q657" s="1" t="s">
        <v>563</v>
      </c>
      <c r="R657" s="1" t="s">
        <v>33</v>
      </c>
      <c r="S657" s="1" t="s">
        <v>34</v>
      </c>
      <c r="T657" s="1" t="s">
        <v>28</v>
      </c>
      <c r="U657" s="1" t="s">
        <v>562</v>
      </c>
      <c r="W657" s="1" t="str">
        <f>IF($N$11="ENTER INITIALS","",IF(V657="","NO",IF(V657&lt;33,"YES","NO")))</f>
        <v/>
      </c>
      <c r="X657" s="5" t="e" cm="1">
        <f t="array" ref="X657">_xlfn.IFS(W657="YES",1,W657="NO",0,W657="NO AMP",0)</f>
        <v>#N/A</v>
      </c>
      <c r="Y657" s="10">
        <v>161</v>
      </c>
    </row>
    <row r="658" spans="16:25">
      <c r="P658" s="1" t="str">
        <f t="shared" si="16"/>
        <v/>
      </c>
      <c r="Q658" s="1" t="s">
        <v>564</v>
      </c>
      <c r="R658" s="1" t="s">
        <v>26</v>
      </c>
      <c r="S658" s="1" t="s">
        <v>27</v>
      </c>
      <c r="T658" s="1" t="s">
        <v>28</v>
      </c>
      <c r="U658" s="1" t="s">
        <v>565</v>
      </c>
      <c r="W658" s="1" t="str">
        <f>IF($N$11="ENTER INITIALS","",IF(V658="","INVALID",IF(V658&lt;33,"VALID","INVALID")))</f>
        <v/>
      </c>
      <c r="X658" s="5" t="e" cm="1">
        <f t="array" ref="X658">_xlfn.IFS(W658="VALID",1,W658="INVALID",0,W658="NO AMP",0)</f>
        <v>#N/A</v>
      </c>
      <c r="Y658" s="10">
        <v>162</v>
      </c>
    </row>
    <row r="659" spans="16:25">
      <c r="P659" s="1" t="str">
        <f t="shared" si="16"/>
        <v/>
      </c>
      <c r="Q659" s="1" t="s">
        <v>564</v>
      </c>
      <c r="R659" s="1" t="s">
        <v>33</v>
      </c>
      <c r="S659" s="1" t="s">
        <v>34</v>
      </c>
      <c r="T659" s="1" t="s">
        <v>28</v>
      </c>
      <c r="U659" s="1" t="s">
        <v>565</v>
      </c>
      <c r="W659" s="1" t="str">
        <f>IF($N$11="ENTER INITIALS","",IF(V659="","NO",IF(V659&lt;33,"YES","NO")))</f>
        <v/>
      </c>
      <c r="X659" s="5" t="e" cm="1">
        <f t="array" ref="X659">_xlfn.IFS(W659="YES",1,W659="NO",0,W659="NO AMP",0)</f>
        <v>#N/A</v>
      </c>
      <c r="Y659" s="10">
        <v>162</v>
      </c>
    </row>
    <row r="660" spans="16:25">
      <c r="P660" s="1" t="str">
        <f t="shared" si="16"/>
        <v/>
      </c>
      <c r="Q660" s="1" t="s">
        <v>566</v>
      </c>
      <c r="R660" s="1" t="s">
        <v>26</v>
      </c>
      <c r="S660" s="1" t="s">
        <v>27</v>
      </c>
      <c r="T660" s="1" t="s">
        <v>28</v>
      </c>
      <c r="U660" s="1" t="s">
        <v>565</v>
      </c>
      <c r="W660" s="1" t="str">
        <f>IF($N$11="ENTER INITIALS","",IF(V660="","INVALID",IF(V660&lt;33,"VALID","INVALID")))</f>
        <v/>
      </c>
      <c r="X660" s="5" t="e" cm="1">
        <f t="array" ref="X660">_xlfn.IFS(W660="VALID",1,W660="INVALID",0,W660="NO AMP",0)</f>
        <v>#N/A</v>
      </c>
      <c r="Y660" s="10">
        <v>162</v>
      </c>
    </row>
    <row r="661" spans="16:25">
      <c r="P661" s="1" t="str">
        <f t="shared" si="16"/>
        <v/>
      </c>
      <c r="Q661" s="1" t="s">
        <v>566</v>
      </c>
      <c r="R661" s="1" t="s">
        <v>33</v>
      </c>
      <c r="S661" s="1" t="s">
        <v>34</v>
      </c>
      <c r="T661" s="1" t="s">
        <v>28</v>
      </c>
      <c r="U661" s="1" t="s">
        <v>565</v>
      </c>
      <c r="W661" s="1" t="str">
        <f>IF($N$11="ENTER INITIALS","",IF(V661="","NO",IF(V661&lt;33,"YES","NO")))</f>
        <v/>
      </c>
      <c r="X661" s="5" t="e" cm="1">
        <f t="array" ref="X661">_xlfn.IFS(W661="YES",1,W661="NO",0,W661="NO AMP",0)</f>
        <v>#N/A</v>
      </c>
      <c r="Y661" s="10">
        <v>162</v>
      </c>
    </row>
    <row r="662" spans="16:25">
      <c r="P662" s="1" t="str">
        <f t="shared" si="16"/>
        <v/>
      </c>
      <c r="Q662" s="1" t="s">
        <v>567</v>
      </c>
      <c r="R662" s="1" t="s">
        <v>26</v>
      </c>
      <c r="S662" s="1" t="s">
        <v>27</v>
      </c>
      <c r="T662" s="1" t="s">
        <v>28</v>
      </c>
      <c r="U662" s="1" t="s">
        <v>568</v>
      </c>
      <c r="W662" s="1" t="str">
        <f>IF($N$11="ENTER INITIALS","",IF(V662="","INVALID",IF(V662&lt;33,"VALID","INVALID")))</f>
        <v/>
      </c>
      <c r="X662" s="5" t="e" cm="1">
        <f t="array" ref="X662">_xlfn.IFS(W662="VALID",1,W662="INVALID",0,W662="NO AMP",0)</f>
        <v>#N/A</v>
      </c>
      <c r="Y662" s="10">
        <v>163</v>
      </c>
    </row>
    <row r="663" spans="16:25">
      <c r="P663" s="1" t="str">
        <f t="shared" si="16"/>
        <v/>
      </c>
      <c r="Q663" s="1" t="s">
        <v>567</v>
      </c>
      <c r="R663" s="1" t="s">
        <v>33</v>
      </c>
      <c r="S663" s="1" t="s">
        <v>34</v>
      </c>
      <c r="T663" s="1" t="s">
        <v>28</v>
      </c>
      <c r="U663" s="1" t="s">
        <v>568</v>
      </c>
      <c r="W663" s="1" t="str">
        <f>IF($N$11="ENTER INITIALS","",IF(V663="","NO",IF(V663&lt;33,"YES","NO")))</f>
        <v/>
      </c>
      <c r="X663" s="5" t="e" cm="1">
        <f t="array" ref="X663">_xlfn.IFS(W663="YES",1,W663="NO",0,W663="NO AMP",0)</f>
        <v>#N/A</v>
      </c>
      <c r="Y663" s="10">
        <v>163</v>
      </c>
    </row>
    <row r="664" spans="16:25">
      <c r="P664" s="1" t="str">
        <f t="shared" si="16"/>
        <v/>
      </c>
      <c r="Q664" s="1" t="s">
        <v>569</v>
      </c>
      <c r="R664" s="1" t="s">
        <v>26</v>
      </c>
      <c r="S664" s="1" t="s">
        <v>27</v>
      </c>
      <c r="T664" s="1" t="s">
        <v>28</v>
      </c>
      <c r="U664" s="1" t="s">
        <v>568</v>
      </c>
      <c r="W664" s="1" t="str">
        <f>IF($N$11="ENTER INITIALS","",IF(V664="","INVALID",IF(V664&lt;33,"VALID","INVALID")))</f>
        <v/>
      </c>
      <c r="X664" s="5" t="e" cm="1">
        <f t="array" ref="X664">_xlfn.IFS(W664="VALID",1,W664="INVALID",0,W664="NO AMP",0)</f>
        <v>#N/A</v>
      </c>
      <c r="Y664" s="10">
        <v>163</v>
      </c>
    </row>
    <row r="665" spans="16:25">
      <c r="P665" s="1" t="str">
        <f t="shared" si="16"/>
        <v/>
      </c>
      <c r="Q665" s="1" t="s">
        <v>569</v>
      </c>
      <c r="R665" s="1" t="s">
        <v>33</v>
      </c>
      <c r="S665" s="1" t="s">
        <v>34</v>
      </c>
      <c r="T665" s="1" t="s">
        <v>28</v>
      </c>
      <c r="U665" s="1" t="s">
        <v>568</v>
      </c>
      <c r="W665" s="1" t="str">
        <f>IF($N$11="ENTER INITIALS","",IF(V665="","NO",IF(V665&lt;33,"YES","NO")))</f>
        <v/>
      </c>
      <c r="X665" s="5" t="e" cm="1">
        <f t="array" ref="X665">_xlfn.IFS(W665="YES",1,W665="NO",0,W665="NO AMP",0)</f>
        <v>#N/A</v>
      </c>
      <c r="Y665" s="10">
        <v>163</v>
      </c>
    </row>
    <row r="666" spans="16:25">
      <c r="P666" s="1" t="str">
        <f t="shared" si="16"/>
        <v/>
      </c>
      <c r="Q666" s="1" t="s">
        <v>570</v>
      </c>
      <c r="R666" s="1" t="s">
        <v>26</v>
      </c>
      <c r="S666" s="1" t="s">
        <v>27</v>
      </c>
      <c r="T666" s="1" t="s">
        <v>28</v>
      </c>
      <c r="U666" s="1" t="s">
        <v>571</v>
      </c>
      <c r="W666" s="1" t="str">
        <f>IF($N$11="ENTER INITIALS","",IF(V666="","INVALID",IF(V666&lt;33,"VALID","INVALID")))</f>
        <v/>
      </c>
      <c r="X666" s="5" t="e" cm="1">
        <f t="array" ref="X666">_xlfn.IFS(W666="VALID",1,W666="INVALID",0,W666="NO AMP",0)</f>
        <v>#N/A</v>
      </c>
      <c r="Y666" s="10">
        <v>164</v>
      </c>
    </row>
    <row r="667" spans="16:25">
      <c r="P667" s="1" t="str">
        <f t="shared" si="16"/>
        <v/>
      </c>
      <c r="Q667" s="1" t="s">
        <v>570</v>
      </c>
      <c r="R667" s="1" t="s">
        <v>33</v>
      </c>
      <c r="S667" s="1" t="s">
        <v>34</v>
      </c>
      <c r="T667" s="1" t="s">
        <v>28</v>
      </c>
      <c r="U667" s="1" t="s">
        <v>571</v>
      </c>
      <c r="W667" s="1" t="str">
        <f>IF($N$11="ENTER INITIALS","",IF(V667="","NO",IF(V667&lt;33,"YES","NO")))</f>
        <v/>
      </c>
      <c r="X667" s="5" t="e" cm="1">
        <f t="array" ref="X667">_xlfn.IFS(W667="YES",1,W667="NO",0,W667="NO AMP",0)</f>
        <v>#N/A</v>
      </c>
      <c r="Y667" s="10">
        <v>164</v>
      </c>
    </row>
    <row r="668" spans="16:25">
      <c r="P668" s="1" t="str">
        <f t="shared" si="16"/>
        <v/>
      </c>
      <c r="Q668" s="1" t="s">
        <v>572</v>
      </c>
      <c r="R668" s="1" t="s">
        <v>26</v>
      </c>
      <c r="S668" s="1" t="s">
        <v>27</v>
      </c>
      <c r="T668" s="1" t="s">
        <v>28</v>
      </c>
      <c r="U668" s="1" t="s">
        <v>571</v>
      </c>
      <c r="W668" s="1" t="str">
        <f>IF($N$11="ENTER INITIALS","",IF(V668="","INVALID",IF(V668&lt;33,"VALID","INVALID")))</f>
        <v/>
      </c>
      <c r="X668" s="5" t="e" cm="1">
        <f t="array" ref="X668">_xlfn.IFS(W668="VALID",1,W668="INVALID",0,W668="NO AMP",0)</f>
        <v>#N/A</v>
      </c>
      <c r="Y668" s="10">
        <v>164</v>
      </c>
    </row>
    <row r="669" spans="16:25">
      <c r="P669" s="1" t="str">
        <f t="shared" si="16"/>
        <v/>
      </c>
      <c r="Q669" s="1" t="s">
        <v>572</v>
      </c>
      <c r="R669" s="1" t="s">
        <v>33</v>
      </c>
      <c r="S669" s="1" t="s">
        <v>34</v>
      </c>
      <c r="T669" s="1" t="s">
        <v>28</v>
      </c>
      <c r="U669" s="1" t="s">
        <v>571</v>
      </c>
      <c r="W669" s="1" t="str">
        <f>IF($N$11="ENTER INITIALS","",IF(V669="","NO",IF(V669&lt;33,"YES","NO")))</f>
        <v/>
      </c>
      <c r="X669" s="5" t="e" cm="1">
        <f t="array" ref="X669">_xlfn.IFS(W669="YES",1,W669="NO",0,W669="NO AMP",0)</f>
        <v>#N/A</v>
      </c>
      <c r="Y669" s="10">
        <v>164</v>
      </c>
    </row>
    <row r="670" spans="16:25">
      <c r="P670" s="1" t="str">
        <f t="shared" si="16"/>
        <v/>
      </c>
      <c r="Q670" s="1" t="s">
        <v>573</v>
      </c>
      <c r="R670" s="1" t="s">
        <v>26</v>
      </c>
      <c r="S670" s="1" t="s">
        <v>27</v>
      </c>
      <c r="T670" s="1" t="s">
        <v>28</v>
      </c>
      <c r="U670" s="1" t="s">
        <v>574</v>
      </c>
      <c r="W670" s="1" t="str">
        <f>IF($N$11="ENTER INITIALS","",IF(V670="","INVALID",IF(V670&lt;33,"VALID","INVALID")))</f>
        <v/>
      </c>
      <c r="X670" s="5" t="e" cm="1">
        <f t="array" ref="X670">_xlfn.IFS(W670="VALID",1,W670="INVALID",0,W670="NO AMP",0)</f>
        <v>#N/A</v>
      </c>
      <c r="Y670" s="10">
        <v>165</v>
      </c>
    </row>
    <row r="671" spans="16:25">
      <c r="P671" s="1" t="str">
        <f t="shared" si="16"/>
        <v/>
      </c>
      <c r="Q671" s="1" t="s">
        <v>573</v>
      </c>
      <c r="R671" s="1" t="s">
        <v>33</v>
      </c>
      <c r="S671" s="1" t="s">
        <v>34</v>
      </c>
      <c r="T671" s="1" t="s">
        <v>28</v>
      </c>
      <c r="U671" s="1" t="s">
        <v>574</v>
      </c>
      <c r="W671" s="1" t="str">
        <f>IF($N$11="ENTER INITIALS","",IF(V671="","NO",IF(V671&lt;33,"YES","NO")))</f>
        <v/>
      </c>
      <c r="X671" s="5" t="e" cm="1">
        <f t="array" ref="X671">_xlfn.IFS(W671="YES",1,W671="NO",0,W671="NO AMP",0)</f>
        <v>#N/A</v>
      </c>
      <c r="Y671" s="10">
        <v>165</v>
      </c>
    </row>
    <row r="672" spans="16:25">
      <c r="P672" s="1" t="str">
        <f t="shared" si="16"/>
        <v/>
      </c>
      <c r="Q672" s="1" t="s">
        <v>575</v>
      </c>
      <c r="R672" s="1" t="s">
        <v>26</v>
      </c>
      <c r="S672" s="1" t="s">
        <v>27</v>
      </c>
      <c r="T672" s="1" t="s">
        <v>28</v>
      </c>
      <c r="U672" s="1" t="s">
        <v>574</v>
      </c>
      <c r="W672" s="1" t="str">
        <f>IF($N$11="ENTER INITIALS","",IF(V672="","INVALID",IF(V672&lt;33,"VALID","INVALID")))</f>
        <v/>
      </c>
      <c r="X672" s="5" t="e" cm="1">
        <f t="array" ref="X672">_xlfn.IFS(W672="VALID",1,W672="INVALID",0,W672="NO AMP",0)</f>
        <v>#N/A</v>
      </c>
      <c r="Y672" s="10">
        <v>165</v>
      </c>
    </row>
    <row r="673" spans="16:25">
      <c r="P673" s="1" t="str">
        <f t="shared" si="16"/>
        <v/>
      </c>
      <c r="Q673" s="1" t="s">
        <v>575</v>
      </c>
      <c r="R673" s="1" t="s">
        <v>33</v>
      </c>
      <c r="S673" s="1" t="s">
        <v>34</v>
      </c>
      <c r="T673" s="1" t="s">
        <v>28</v>
      </c>
      <c r="U673" s="1" t="s">
        <v>574</v>
      </c>
      <c r="W673" s="1" t="str">
        <f>IF($N$11="ENTER INITIALS","",IF(V673="","NO",IF(V673&lt;33,"YES","NO")))</f>
        <v/>
      </c>
      <c r="X673" s="5" t="e" cm="1">
        <f t="array" ref="X673">_xlfn.IFS(W673="YES",1,W673="NO",0,W673="NO AMP",0)</f>
        <v>#N/A</v>
      </c>
      <c r="Y673" s="10">
        <v>165</v>
      </c>
    </row>
    <row r="674" spans="16:25">
      <c r="P674" s="1" t="str">
        <f t="shared" si="16"/>
        <v/>
      </c>
      <c r="Q674" s="1" t="s">
        <v>576</v>
      </c>
      <c r="R674" s="1" t="s">
        <v>26</v>
      </c>
      <c r="S674" s="1" t="s">
        <v>27</v>
      </c>
      <c r="T674" s="1" t="s">
        <v>28</v>
      </c>
      <c r="U674" s="1" t="s">
        <v>577</v>
      </c>
      <c r="W674" s="1" t="str">
        <f>IF($N$11="ENTER INITIALS","",IF(V674="","INVALID",IF(V674&lt;33,"VALID","INVALID")))</f>
        <v/>
      </c>
      <c r="X674" s="5" t="e" cm="1">
        <f t="array" ref="X674">_xlfn.IFS(W674="VALID",1,W674="INVALID",0,W674="NO AMP",0)</f>
        <v>#N/A</v>
      </c>
      <c r="Y674" s="10">
        <v>166</v>
      </c>
    </row>
    <row r="675" spans="16:25">
      <c r="P675" s="1" t="str">
        <f t="shared" si="16"/>
        <v/>
      </c>
      <c r="Q675" s="1" t="s">
        <v>576</v>
      </c>
      <c r="R675" s="1" t="s">
        <v>33</v>
      </c>
      <c r="S675" s="1" t="s">
        <v>34</v>
      </c>
      <c r="T675" s="1" t="s">
        <v>28</v>
      </c>
      <c r="U675" s="1" t="s">
        <v>577</v>
      </c>
      <c r="W675" s="1" t="str">
        <f>IF($N$11="ENTER INITIALS","",IF(V675="","NO",IF(V675&lt;33,"YES","NO")))</f>
        <v/>
      </c>
      <c r="X675" s="5" t="e" cm="1">
        <f t="array" ref="X675">_xlfn.IFS(W675="YES",1,W675="NO",0,W675="NO AMP",0)</f>
        <v>#N/A</v>
      </c>
      <c r="Y675" s="10">
        <v>166</v>
      </c>
    </row>
    <row r="676" spans="16:25">
      <c r="P676" s="1" t="str">
        <f t="shared" si="16"/>
        <v/>
      </c>
      <c r="Q676" s="1" t="s">
        <v>578</v>
      </c>
      <c r="R676" s="1" t="s">
        <v>26</v>
      </c>
      <c r="S676" s="1" t="s">
        <v>27</v>
      </c>
      <c r="T676" s="1" t="s">
        <v>28</v>
      </c>
      <c r="U676" s="1" t="s">
        <v>577</v>
      </c>
      <c r="W676" s="1" t="str">
        <f>IF($N$11="ENTER INITIALS","",IF(V676="","INVALID",IF(V676&lt;33,"VALID","INVALID")))</f>
        <v/>
      </c>
      <c r="X676" s="5" t="e" cm="1">
        <f t="array" ref="X676">_xlfn.IFS(W676="VALID",1,W676="INVALID",0,W676="NO AMP",0)</f>
        <v>#N/A</v>
      </c>
      <c r="Y676" s="10">
        <v>166</v>
      </c>
    </row>
    <row r="677" spans="16:25">
      <c r="P677" s="1" t="str">
        <f t="shared" si="16"/>
        <v/>
      </c>
      <c r="Q677" s="1" t="s">
        <v>578</v>
      </c>
      <c r="R677" s="1" t="s">
        <v>33</v>
      </c>
      <c r="S677" s="1" t="s">
        <v>34</v>
      </c>
      <c r="T677" s="1" t="s">
        <v>28</v>
      </c>
      <c r="U677" s="1" t="s">
        <v>577</v>
      </c>
      <c r="W677" s="1" t="str">
        <f>IF($N$11="ENTER INITIALS","",IF(V677="","NO",IF(V677&lt;33,"YES","NO")))</f>
        <v/>
      </c>
      <c r="X677" s="5" t="e" cm="1">
        <f t="array" ref="X677">_xlfn.IFS(W677="YES",1,W677="NO",0,W677="NO AMP",0)</f>
        <v>#N/A</v>
      </c>
      <c r="Y677" s="10">
        <v>166</v>
      </c>
    </row>
    <row r="678" spans="16:25">
      <c r="P678" s="1" t="str">
        <f t="shared" si="16"/>
        <v/>
      </c>
      <c r="Q678" s="1" t="s">
        <v>579</v>
      </c>
      <c r="R678" s="1" t="s">
        <v>26</v>
      </c>
      <c r="S678" s="1" t="s">
        <v>27</v>
      </c>
      <c r="T678" s="1" t="s">
        <v>28</v>
      </c>
      <c r="U678" s="1" t="s">
        <v>580</v>
      </c>
      <c r="W678" s="1" t="str">
        <f>IF($N$11="ENTER INITIALS","",IF(V678="","INVALID",IF(V678&lt;33,"VALID","INVALID")))</f>
        <v/>
      </c>
      <c r="X678" s="5" t="e" cm="1">
        <f t="array" ref="X678">_xlfn.IFS(W678="VALID",1,W678="INVALID",0,W678="NO AMP",0)</f>
        <v>#N/A</v>
      </c>
      <c r="Y678" s="10">
        <v>167</v>
      </c>
    </row>
    <row r="679" spans="16:25">
      <c r="P679" s="1" t="str">
        <f t="shared" si="16"/>
        <v/>
      </c>
      <c r="Q679" s="1" t="s">
        <v>579</v>
      </c>
      <c r="R679" s="1" t="s">
        <v>33</v>
      </c>
      <c r="S679" s="1" t="s">
        <v>34</v>
      </c>
      <c r="T679" s="1" t="s">
        <v>28</v>
      </c>
      <c r="U679" s="1" t="s">
        <v>580</v>
      </c>
      <c r="W679" s="1" t="str">
        <f>IF($N$11="ENTER INITIALS","",IF(V679="","NO",IF(V679&lt;33,"YES","NO")))</f>
        <v/>
      </c>
      <c r="X679" s="5" t="e" cm="1">
        <f t="array" ref="X679">_xlfn.IFS(W679="YES",1,W679="NO",0,W679="NO AMP",0)</f>
        <v>#N/A</v>
      </c>
      <c r="Y679" s="10">
        <v>167</v>
      </c>
    </row>
    <row r="680" spans="16:25">
      <c r="P680" s="1" t="str">
        <f t="shared" si="16"/>
        <v/>
      </c>
      <c r="Q680" s="1" t="s">
        <v>581</v>
      </c>
      <c r="R680" s="1" t="s">
        <v>26</v>
      </c>
      <c r="S680" s="1" t="s">
        <v>27</v>
      </c>
      <c r="T680" s="1" t="s">
        <v>28</v>
      </c>
      <c r="U680" s="1" t="s">
        <v>580</v>
      </c>
      <c r="W680" s="1" t="str">
        <f>IF($N$11="ENTER INITIALS","",IF(V680="","INVALID",IF(V680&lt;33,"VALID","INVALID")))</f>
        <v/>
      </c>
      <c r="X680" s="5" t="e" cm="1">
        <f t="array" ref="X680">_xlfn.IFS(W680="VALID",1,W680="INVALID",0,W680="NO AMP",0)</f>
        <v>#N/A</v>
      </c>
      <c r="Y680" s="10">
        <v>167</v>
      </c>
    </row>
    <row r="681" spans="16:25">
      <c r="P681" s="1" t="str">
        <f t="shared" si="16"/>
        <v/>
      </c>
      <c r="Q681" s="1" t="s">
        <v>581</v>
      </c>
      <c r="R681" s="1" t="s">
        <v>33</v>
      </c>
      <c r="S681" s="1" t="s">
        <v>34</v>
      </c>
      <c r="T681" s="1" t="s">
        <v>28</v>
      </c>
      <c r="U681" s="1" t="s">
        <v>580</v>
      </c>
      <c r="W681" s="1" t="str">
        <f>IF($N$11="ENTER INITIALS","",IF(V681="","NO",IF(V681&lt;33,"YES","NO")))</f>
        <v/>
      </c>
      <c r="X681" s="5" t="e" cm="1">
        <f t="array" ref="X681">_xlfn.IFS(W681="YES",1,W681="NO",0,W681="NO AMP",0)</f>
        <v>#N/A</v>
      </c>
      <c r="Y681" s="10">
        <v>167</v>
      </c>
    </row>
    <row r="682" spans="16:25">
      <c r="P682" s="1" t="str">
        <f t="shared" si="16"/>
        <v/>
      </c>
      <c r="Q682" s="1" t="s">
        <v>582</v>
      </c>
      <c r="R682" s="1" t="s">
        <v>26</v>
      </c>
      <c r="S682" s="1" t="s">
        <v>27</v>
      </c>
      <c r="T682" s="1" t="s">
        <v>28</v>
      </c>
      <c r="U682" s="1" t="s">
        <v>583</v>
      </c>
      <c r="W682" s="1" t="str">
        <f>IF($N$11="ENTER INITIALS","",IF(V682="","INVALID",IF(V682&lt;33,"VALID","INVALID")))</f>
        <v/>
      </c>
      <c r="X682" s="5" t="e" cm="1">
        <f t="array" ref="X682">_xlfn.IFS(W682="VALID",1,W682="INVALID",0,W682="NO AMP",0)</f>
        <v>#N/A</v>
      </c>
      <c r="Y682" s="10">
        <v>168</v>
      </c>
    </row>
    <row r="683" spans="16:25">
      <c r="P683" s="1" t="str">
        <f t="shared" si="16"/>
        <v/>
      </c>
      <c r="Q683" s="1" t="s">
        <v>582</v>
      </c>
      <c r="R683" s="1" t="s">
        <v>33</v>
      </c>
      <c r="S683" s="1" t="s">
        <v>34</v>
      </c>
      <c r="T683" s="1" t="s">
        <v>28</v>
      </c>
      <c r="U683" s="1" t="s">
        <v>583</v>
      </c>
      <c r="W683" s="1" t="str">
        <f>IF($N$11="ENTER INITIALS","",IF(V683="","NO",IF(V683&lt;33,"YES","NO")))</f>
        <v/>
      </c>
      <c r="X683" s="5" t="e" cm="1">
        <f t="array" ref="X683">_xlfn.IFS(W683="YES",1,W683="NO",0,W683="NO AMP",0)</f>
        <v>#N/A</v>
      </c>
      <c r="Y683" s="10">
        <v>168</v>
      </c>
    </row>
    <row r="684" spans="16:25">
      <c r="P684" s="1" t="str">
        <f t="shared" si="16"/>
        <v/>
      </c>
      <c r="Q684" s="1" t="s">
        <v>584</v>
      </c>
      <c r="R684" s="1" t="s">
        <v>26</v>
      </c>
      <c r="S684" s="1" t="s">
        <v>27</v>
      </c>
      <c r="T684" s="1" t="s">
        <v>28</v>
      </c>
      <c r="U684" s="1" t="s">
        <v>583</v>
      </c>
      <c r="W684" s="1" t="str">
        <f>IF($N$11="ENTER INITIALS","",IF(V684="","INVALID",IF(V684&lt;33,"VALID","INVALID")))</f>
        <v/>
      </c>
      <c r="X684" s="5" t="e" cm="1">
        <f t="array" ref="X684">_xlfn.IFS(W684="VALID",1,W684="INVALID",0,W684="NO AMP",0)</f>
        <v>#N/A</v>
      </c>
      <c r="Y684" s="10">
        <v>168</v>
      </c>
    </row>
    <row r="685" spans="16:25">
      <c r="P685" s="1" t="str">
        <f t="shared" si="16"/>
        <v/>
      </c>
      <c r="Q685" s="1" t="s">
        <v>584</v>
      </c>
      <c r="R685" s="1" t="s">
        <v>33</v>
      </c>
      <c r="S685" s="1" t="s">
        <v>34</v>
      </c>
      <c r="T685" s="1" t="s">
        <v>28</v>
      </c>
      <c r="U685" s="1" t="s">
        <v>583</v>
      </c>
      <c r="W685" s="1" t="str">
        <f>IF($N$11="ENTER INITIALS","",IF(V685="","NO",IF(V685&lt;33,"YES","NO")))</f>
        <v/>
      </c>
      <c r="X685" s="5" t="e" cm="1">
        <f t="array" ref="X685">_xlfn.IFS(W685="YES",1,W685="NO",0,W685="NO AMP",0)</f>
        <v>#N/A</v>
      </c>
      <c r="Y685" s="10">
        <v>168</v>
      </c>
    </row>
    <row r="686" spans="16:25">
      <c r="P686" s="1" t="str">
        <f t="shared" si="16"/>
        <v/>
      </c>
      <c r="Q686" s="1" t="s">
        <v>585</v>
      </c>
      <c r="R686" s="1" t="s">
        <v>26</v>
      </c>
      <c r="S686" s="1" t="s">
        <v>27</v>
      </c>
      <c r="T686" s="1" t="s">
        <v>28</v>
      </c>
      <c r="U686" s="1" t="s">
        <v>586</v>
      </c>
      <c r="W686" s="1" t="str">
        <f>IF($N$11="ENTER INITIALS","",IF(V686="","INVALID",IF(V686&lt;33,"VALID","INVALID")))</f>
        <v/>
      </c>
      <c r="X686" s="5" t="e" cm="1">
        <f t="array" ref="X686">_xlfn.IFS(W686="VALID",1,W686="INVALID",0,W686="NO AMP",0)</f>
        <v>#N/A</v>
      </c>
      <c r="Y686" s="10">
        <v>169</v>
      </c>
    </row>
    <row r="687" spans="16:25">
      <c r="P687" s="1" t="str">
        <f t="shared" si="16"/>
        <v/>
      </c>
      <c r="Q687" s="1" t="s">
        <v>585</v>
      </c>
      <c r="R687" s="1" t="s">
        <v>33</v>
      </c>
      <c r="S687" s="1" t="s">
        <v>34</v>
      </c>
      <c r="T687" s="1" t="s">
        <v>28</v>
      </c>
      <c r="U687" s="1" t="s">
        <v>586</v>
      </c>
      <c r="W687" s="1" t="str">
        <f>IF($N$11="ENTER INITIALS","",IF(V687="","NO",IF(V687&lt;33,"YES","NO")))</f>
        <v/>
      </c>
      <c r="X687" s="5" t="e" cm="1">
        <f t="array" ref="X687">_xlfn.IFS(W687="YES",1,W687="NO",0,W687="NO AMP",0)</f>
        <v>#N/A</v>
      </c>
      <c r="Y687" s="10">
        <v>169</v>
      </c>
    </row>
    <row r="688" spans="16:25">
      <c r="P688" s="1" t="str">
        <f t="shared" si="16"/>
        <v/>
      </c>
      <c r="Q688" s="1" t="s">
        <v>587</v>
      </c>
      <c r="R688" s="1" t="s">
        <v>26</v>
      </c>
      <c r="S688" s="1" t="s">
        <v>27</v>
      </c>
      <c r="T688" s="1" t="s">
        <v>28</v>
      </c>
      <c r="U688" s="1" t="s">
        <v>586</v>
      </c>
      <c r="W688" s="1" t="str">
        <f>IF($N$11="ENTER INITIALS","",IF(V688="","INVALID",IF(V688&lt;33,"VALID","INVALID")))</f>
        <v/>
      </c>
      <c r="X688" s="5" t="e" cm="1">
        <f t="array" ref="X688">_xlfn.IFS(W688="VALID",1,W688="INVALID",0,W688="NO AMP",0)</f>
        <v>#N/A</v>
      </c>
      <c r="Y688" s="10">
        <v>169</v>
      </c>
    </row>
    <row r="689" spans="16:25">
      <c r="P689" s="1" t="str">
        <f t="shared" si="16"/>
        <v/>
      </c>
      <c r="Q689" s="1" t="s">
        <v>587</v>
      </c>
      <c r="R689" s="1" t="s">
        <v>33</v>
      </c>
      <c r="S689" s="1" t="s">
        <v>34</v>
      </c>
      <c r="T689" s="1" t="s">
        <v>28</v>
      </c>
      <c r="U689" s="1" t="s">
        <v>586</v>
      </c>
      <c r="W689" s="1" t="str">
        <f>IF($N$11="ENTER INITIALS","",IF(V689="","NO",IF(V689&lt;33,"YES","NO")))</f>
        <v/>
      </c>
      <c r="X689" s="5" t="e" cm="1">
        <f t="array" ref="X689">_xlfn.IFS(W689="YES",1,W689="NO",0,W689="NO AMP",0)</f>
        <v>#N/A</v>
      </c>
      <c r="Y689" s="10">
        <v>169</v>
      </c>
    </row>
    <row r="690" spans="16:25">
      <c r="P690" s="1" t="str">
        <f t="shared" si="16"/>
        <v/>
      </c>
      <c r="Q690" s="1" t="s">
        <v>588</v>
      </c>
      <c r="R690" s="1" t="s">
        <v>26</v>
      </c>
      <c r="S690" s="1" t="s">
        <v>27</v>
      </c>
      <c r="T690" s="1" t="s">
        <v>28</v>
      </c>
      <c r="U690" s="1" t="s">
        <v>589</v>
      </c>
      <c r="W690" s="1" t="str">
        <f>IF($N$11="ENTER INITIALS","",IF(V690="","INVALID",IF(V690&lt;33,"VALID","INVALID")))</f>
        <v/>
      </c>
      <c r="X690" s="5" t="e" cm="1">
        <f t="array" ref="X690">_xlfn.IFS(W690="VALID",1,W690="INVALID",0,W690="NO AMP",0)</f>
        <v>#N/A</v>
      </c>
      <c r="Y690" s="10">
        <v>170</v>
      </c>
    </row>
    <row r="691" spans="16:25">
      <c r="P691" s="1" t="str">
        <f t="shared" si="16"/>
        <v/>
      </c>
      <c r="Q691" s="1" t="s">
        <v>588</v>
      </c>
      <c r="R691" s="1" t="s">
        <v>33</v>
      </c>
      <c r="S691" s="1" t="s">
        <v>34</v>
      </c>
      <c r="T691" s="1" t="s">
        <v>28</v>
      </c>
      <c r="U691" s="1" t="s">
        <v>589</v>
      </c>
      <c r="W691" s="1" t="str">
        <f>IF($N$11="ENTER INITIALS","",IF(V691="","NO",IF(V691&lt;33,"YES","NO")))</f>
        <v/>
      </c>
      <c r="X691" s="5" t="e" cm="1">
        <f t="array" ref="X691">_xlfn.IFS(W691="YES",1,W691="NO",0,W691="NO AMP",0)</f>
        <v>#N/A</v>
      </c>
      <c r="Y691" s="10">
        <v>170</v>
      </c>
    </row>
    <row r="692" spans="16:25">
      <c r="P692" s="1" t="str">
        <f t="shared" si="16"/>
        <v/>
      </c>
      <c r="Q692" s="1" t="s">
        <v>590</v>
      </c>
      <c r="R692" s="1" t="s">
        <v>26</v>
      </c>
      <c r="S692" s="1" t="s">
        <v>27</v>
      </c>
      <c r="T692" s="1" t="s">
        <v>28</v>
      </c>
      <c r="U692" s="1" t="s">
        <v>589</v>
      </c>
      <c r="W692" s="1" t="str">
        <f>IF($N$11="ENTER INITIALS","",IF(V692="","INVALID",IF(V692&lt;33,"VALID","INVALID")))</f>
        <v/>
      </c>
      <c r="X692" s="5" t="e" cm="1">
        <f t="array" ref="X692">_xlfn.IFS(W692="VALID",1,W692="INVALID",0,W692="NO AMP",0)</f>
        <v>#N/A</v>
      </c>
      <c r="Y692" s="10">
        <v>170</v>
      </c>
    </row>
    <row r="693" spans="16:25">
      <c r="P693" s="1" t="str">
        <f t="shared" si="16"/>
        <v/>
      </c>
      <c r="Q693" s="1" t="s">
        <v>590</v>
      </c>
      <c r="R693" s="1" t="s">
        <v>33</v>
      </c>
      <c r="S693" s="1" t="s">
        <v>34</v>
      </c>
      <c r="T693" s="1" t="s">
        <v>28</v>
      </c>
      <c r="U693" s="1" t="s">
        <v>589</v>
      </c>
      <c r="W693" s="1" t="str">
        <f>IF($N$11="ENTER INITIALS","",IF(V693="","NO",IF(V693&lt;33,"YES","NO")))</f>
        <v/>
      </c>
      <c r="X693" s="5" t="e" cm="1">
        <f t="array" ref="X693">_xlfn.IFS(W693="YES",1,W693="NO",0,W693="NO AMP",0)</f>
        <v>#N/A</v>
      </c>
      <c r="Y693" s="10">
        <v>170</v>
      </c>
    </row>
    <row r="694" spans="16:25">
      <c r="P694" s="1" t="str">
        <f t="shared" si="16"/>
        <v/>
      </c>
      <c r="Q694" s="1" t="s">
        <v>591</v>
      </c>
      <c r="R694" s="1" t="s">
        <v>26</v>
      </c>
      <c r="S694" s="1" t="s">
        <v>27</v>
      </c>
      <c r="T694" s="1" t="s">
        <v>28</v>
      </c>
      <c r="U694" s="1" t="s">
        <v>592</v>
      </c>
      <c r="W694" s="1" t="str">
        <f>IF($N$11="ENTER INITIALS","",IF(V694="","INVALID",IF(V694&lt;33,"VALID","INVALID")))</f>
        <v/>
      </c>
      <c r="X694" s="5" t="e" cm="1">
        <f t="array" ref="X694">_xlfn.IFS(W694="VALID",1,W694="INVALID",0,W694="NO AMP",0)</f>
        <v>#N/A</v>
      </c>
      <c r="Y694" s="10">
        <v>171</v>
      </c>
    </row>
    <row r="695" spans="16:25">
      <c r="P695" s="1" t="str">
        <f t="shared" si="16"/>
        <v/>
      </c>
      <c r="Q695" s="1" t="s">
        <v>591</v>
      </c>
      <c r="R695" s="1" t="s">
        <v>33</v>
      </c>
      <c r="S695" s="1" t="s">
        <v>34</v>
      </c>
      <c r="T695" s="1" t="s">
        <v>28</v>
      </c>
      <c r="U695" s="1" t="s">
        <v>592</v>
      </c>
      <c r="W695" s="1" t="str">
        <f>IF($N$11="ENTER INITIALS","",IF(V695="","NO",IF(V695&lt;33,"YES","NO")))</f>
        <v/>
      </c>
      <c r="X695" s="5" t="e" cm="1">
        <f t="array" ref="X695">_xlfn.IFS(W695="YES",1,W695="NO",0,W695="NO AMP",0)</f>
        <v>#N/A</v>
      </c>
      <c r="Y695" s="10">
        <v>171</v>
      </c>
    </row>
    <row r="696" spans="16:25">
      <c r="P696" s="1" t="str">
        <f t="shared" si="16"/>
        <v/>
      </c>
      <c r="Q696" s="1" t="s">
        <v>593</v>
      </c>
      <c r="R696" s="1" t="s">
        <v>26</v>
      </c>
      <c r="S696" s="1" t="s">
        <v>27</v>
      </c>
      <c r="T696" s="1" t="s">
        <v>28</v>
      </c>
      <c r="U696" s="1" t="s">
        <v>592</v>
      </c>
      <c r="W696" s="1" t="str">
        <f>IF($N$11="ENTER INITIALS","",IF(V696="","INVALID",IF(V696&lt;33,"VALID","INVALID")))</f>
        <v/>
      </c>
      <c r="X696" s="5" t="e" cm="1">
        <f t="array" ref="X696">_xlfn.IFS(W696="VALID",1,W696="INVALID",0,W696="NO AMP",0)</f>
        <v>#N/A</v>
      </c>
      <c r="Y696" s="10">
        <v>171</v>
      </c>
    </row>
    <row r="697" spans="16:25">
      <c r="P697" s="1" t="str">
        <f t="shared" si="16"/>
        <v/>
      </c>
      <c r="Q697" s="1" t="s">
        <v>593</v>
      </c>
      <c r="R697" s="1" t="s">
        <v>33</v>
      </c>
      <c r="S697" s="1" t="s">
        <v>34</v>
      </c>
      <c r="T697" s="1" t="s">
        <v>28</v>
      </c>
      <c r="U697" s="1" t="s">
        <v>592</v>
      </c>
      <c r="W697" s="1" t="str">
        <f>IF($N$11="ENTER INITIALS","",IF(V697="","NO",IF(V697&lt;33,"YES","NO")))</f>
        <v/>
      </c>
      <c r="X697" s="5" t="e" cm="1">
        <f t="array" ref="X697">_xlfn.IFS(W697="YES",1,W697="NO",0,W697="NO AMP",0)</f>
        <v>#N/A</v>
      </c>
      <c r="Y697" s="10">
        <v>171</v>
      </c>
    </row>
    <row r="698" spans="16:25">
      <c r="P698" s="1" t="str">
        <f t="shared" si="16"/>
        <v/>
      </c>
      <c r="Q698" s="1" t="s">
        <v>594</v>
      </c>
      <c r="R698" s="1" t="s">
        <v>26</v>
      </c>
      <c r="S698" s="1" t="s">
        <v>27</v>
      </c>
      <c r="T698" s="1" t="s">
        <v>28</v>
      </c>
      <c r="U698" s="1" t="s">
        <v>595</v>
      </c>
      <c r="W698" s="1" t="str">
        <f>IF($N$11="ENTER INITIALS","",IF(V698="","INVALID",IF(V698&lt;33,"VALID","INVALID")))</f>
        <v/>
      </c>
      <c r="X698" s="5" t="e" cm="1">
        <f t="array" ref="X698">_xlfn.IFS(W698="VALID",1,W698="INVALID",0,W698="NO AMP",0)</f>
        <v>#N/A</v>
      </c>
      <c r="Y698" s="10">
        <v>172</v>
      </c>
    </row>
    <row r="699" spans="16:25">
      <c r="P699" s="1" t="str">
        <f t="shared" si="16"/>
        <v/>
      </c>
      <c r="Q699" s="1" t="s">
        <v>594</v>
      </c>
      <c r="R699" s="1" t="s">
        <v>33</v>
      </c>
      <c r="S699" s="1" t="s">
        <v>34</v>
      </c>
      <c r="T699" s="1" t="s">
        <v>28</v>
      </c>
      <c r="U699" s="1" t="s">
        <v>595</v>
      </c>
      <c r="W699" s="1" t="str">
        <f>IF($N$11="ENTER INITIALS","",IF(V699="","NO",IF(V699&lt;33,"YES","NO")))</f>
        <v/>
      </c>
      <c r="X699" s="5" t="e" cm="1">
        <f t="array" ref="X699">_xlfn.IFS(W699="YES",1,W699="NO",0,W699="NO AMP",0)</f>
        <v>#N/A</v>
      </c>
      <c r="Y699" s="10">
        <v>172</v>
      </c>
    </row>
    <row r="700" spans="16:25">
      <c r="P700" s="1" t="str">
        <f t="shared" si="16"/>
        <v/>
      </c>
      <c r="Q700" s="1" t="s">
        <v>596</v>
      </c>
      <c r="R700" s="1" t="s">
        <v>26</v>
      </c>
      <c r="S700" s="1" t="s">
        <v>27</v>
      </c>
      <c r="T700" s="1" t="s">
        <v>28</v>
      </c>
      <c r="U700" s="1" t="s">
        <v>595</v>
      </c>
      <c r="W700" s="1" t="str">
        <f>IF($N$11="ENTER INITIALS","",IF(V700="","INVALID",IF(V700&lt;33,"VALID","INVALID")))</f>
        <v/>
      </c>
      <c r="X700" s="5" t="e" cm="1">
        <f t="array" ref="X700">_xlfn.IFS(W700="VALID",1,W700="INVALID",0,W700="NO AMP",0)</f>
        <v>#N/A</v>
      </c>
      <c r="Y700" s="10">
        <v>172</v>
      </c>
    </row>
    <row r="701" spans="16:25">
      <c r="P701" s="1" t="str">
        <f t="shared" si="16"/>
        <v/>
      </c>
      <c r="Q701" s="1" t="s">
        <v>596</v>
      </c>
      <c r="R701" s="1" t="s">
        <v>33</v>
      </c>
      <c r="S701" s="1" t="s">
        <v>34</v>
      </c>
      <c r="T701" s="1" t="s">
        <v>28</v>
      </c>
      <c r="U701" s="1" t="s">
        <v>595</v>
      </c>
      <c r="W701" s="1" t="str">
        <f>IF($N$11="ENTER INITIALS","",IF(V701="","NO",IF(V701&lt;33,"YES","NO")))</f>
        <v/>
      </c>
      <c r="X701" s="5" t="e" cm="1">
        <f t="array" ref="X701">_xlfn.IFS(W701="YES",1,W701="NO",0,W701="NO AMP",0)</f>
        <v>#N/A</v>
      </c>
      <c r="Y701" s="10">
        <v>172</v>
      </c>
    </row>
    <row r="702" spans="16:25">
      <c r="P702" s="1" t="str">
        <f t="shared" si="16"/>
        <v/>
      </c>
      <c r="Q702" s="1" t="s">
        <v>597</v>
      </c>
      <c r="R702" s="1" t="s">
        <v>26</v>
      </c>
      <c r="S702" s="1" t="s">
        <v>27</v>
      </c>
      <c r="T702" s="1" t="s">
        <v>28</v>
      </c>
      <c r="U702" s="1" t="s">
        <v>598</v>
      </c>
      <c r="W702" s="1" t="str">
        <f>IF($N$11="ENTER INITIALS","",IF(V702="","INVALID",IF(V702&lt;33,"VALID","INVALID")))</f>
        <v/>
      </c>
      <c r="X702" s="5" t="e" cm="1">
        <f t="array" ref="X702">_xlfn.IFS(W702="VALID",1,W702="INVALID",0,W702="NO AMP",0)</f>
        <v>#N/A</v>
      </c>
      <c r="Y702" s="10">
        <v>173</v>
      </c>
    </row>
    <row r="703" spans="16:25">
      <c r="P703" s="1" t="str">
        <f t="shared" si="16"/>
        <v/>
      </c>
      <c r="Q703" s="1" t="s">
        <v>597</v>
      </c>
      <c r="R703" s="1" t="s">
        <v>33</v>
      </c>
      <c r="S703" s="1" t="s">
        <v>34</v>
      </c>
      <c r="T703" s="1" t="s">
        <v>28</v>
      </c>
      <c r="U703" s="1" t="s">
        <v>598</v>
      </c>
      <c r="W703" s="1" t="str">
        <f>IF($N$11="ENTER INITIALS","",IF(V703="","NO",IF(V703&lt;33,"YES","NO")))</f>
        <v/>
      </c>
      <c r="X703" s="5" t="e" cm="1">
        <f t="array" ref="X703">_xlfn.IFS(W703="YES",1,W703="NO",0,W703="NO AMP",0)</f>
        <v>#N/A</v>
      </c>
      <c r="Y703" s="10">
        <v>173</v>
      </c>
    </row>
    <row r="704" spans="16:25">
      <c r="P704" s="1" t="str">
        <f t="shared" si="16"/>
        <v/>
      </c>
      <c r="Q704" s="1" t="s">
        <v>599</v>
      </c>
      <c r="R704" s="1" t="s">
        <v>26</v>
      </c>
      <c r="S704" s="1" t="s">
        <v>27</v>
      </c>
      <c r="T704" s="1" t="s">
        <v>28</v>
      </c>
      <c r="U704" s="1" t="s">
        <v>598</v>
      </c>
      <c r="W704" s="1" t="str">
        <f>IF($N$11="ENTER INITIALS","",IF(V704="","INVALID",IF(V704&lt;33,"VALID","INVALID")))</f>
        <v/>
      </c>
      <c r="X704" s="5" t="e" cm="1">
        <f t="array" ref="X704">_xlfn.IFS(W704="VALID",1,W704="INVALID",0,W704="NO AMP",0)</f>
        <v>#N/A</v>
      </c>
      <c r="Y704" s="10">
        <v>173</v>
      </c>
    </row>
    <row r="705" spans="16:25">
      <c r="P705" s="1" t="str">
        <f t="shared" si="16"/>
        <v/>
      </c>
      <c r="Q705" s="1" t="s">
        <v>599</v>
      </c>
      <c r="R705" s="1" t="s">
        <v>33</v>
      </c>
      <c r="S705" s="1" t="s">
        <v>34</v>
      </c>
      <c r="T705" s="1" t="s">
        <v>28</v>
      </c>
      <c r="U705" s="1" t="s">
        <v>598</v>
      </c>
      <c r="W705" s="1" t="str">
        <f>IF($N$11="ENTER INITIALS","",IF(V705="","NO",IF(V705&lt;33,"YES","NO")))</f>
        <v/>
      </c>
      <c r="X705" s="5" t="e" cm="1">
        <f t="array" ref="X705">_xlfn.IFS(W705="YES",1,W705="NO",0,W705="NO AMP",0)</f>
        <v>#N/A</v>
      </c>
      <c r="Y705" s="10">
        <v>173</v>
      </c>
    </row>
    <row r="706" spans="16:25">
      <c r="P706" s="1" t="str">
        <f t="shared" si="16"/>
        <v/>
      </c>
      <c r="Q706" s="1" t="s">
        <v>600</v>
      </c>
      <c r="R706" s="1" t="s">
        <v>26</v>
      </c>
      <c r="S706" s="1" t="s">
        <v>27</v>
      </c>
      <c r="T706" s="1" t="s">
        <v>28</v>
      </c>
      <c r="U706" s="1" t="s">
        <v>601</v>
      </c>
      <c r="W706" s="1" t="str">
        <f>IF($N$11="ENTER INITIALS","",IF(V706="","INVALID",IF(V706&lt;33,"VALID","INVALID")))</f>
        <v/>
      </c>
      <c r="X706" s="5" t="e" cm="1">
        <f t="array" ref="X706">_xlfn.IFS(W706="VALID",1,W706="INVALID",0,W706="NO AMP",0)</f>
        <v>#N/A</v>
      </c>
      <c r="Y706" s="10">
        <v>174</v>
      </c>
    </row>
    <row r="707" spans="16:25">
      <c r="P707" s="1" t="str">
        <f t="shared" si="16"/>
        <v/>
      </c>
      <c r="Q707" s="1" t="s">
        <v>600</v>
      </c>
      <c r="R707" s="1" t="s">
        <v>33</v>
      </c>
      <c r="S707" s="1" t="s">
        <v>34</v>
      </c>
      <c r="T707" s="1" t="s">
        <v>28</v>
      </c>
      <c r="U707" s="1" t="s">
        <v>601</v>
      </c>
      <c r="W707" s="1" t="str">
        <f>IF($N$11="ENTER INITIALS","",IF(V707="","NO",IF(V707&lt;33,"YES","NO")))</f>
        <v/>
      </c>
      <c r="X707" s="5" t="e" cm="1">
        <f t="array" ref="X707">_xlfn.IFS(W707="YES",1,W707="NO",0,W707="NO AMP",0)</f>
        <v>#N/A</v>
      </c>
      <c r="Y707" s="10">
        <v>174</v>
      </c>
    </row>
    <row r="708" spans="16:25">
      <c r="P708" s="1" t="str">
        <f t="shared" si="16"/>
        <v/>
      </c>
      <c r="Q708" s="1" t="s">
        <v>602</v>
      </c>
      <c r="R708" s="1" t="s">
        <v>26</v>
      </c>
      <c r="S708" s="1" t="s">
        <v>27</v>
      </c>
      <c r="T708" s="1" t="s">
        <v>28</v>
      </c>
      <c r="U708" s="1" t="s">
        <v>601</v>
      </c>
      <c r="W708" s="1" t="str">
        <f>IF($N$11="ENTER INITIALS","",IF(V708="","INVALID",IF(V708&lt;33,"VALID","INVALID")))</f>
        <v/>
      </c>
      <c r="X708" s="5" t="e" cm="1">
        <f t="array" ref="X708">_xlfn.IFS(W708="VALID",1,W708="INVALID",0,W708="NO AMP",0)</f>
        <v>#N/A</v>
      </c>
      <c r="Y708" s="10">
        <v>174</v>
      </c>
    </row>
    <row r="709" spans="16:25">
      <c r="P709" s="1" t="str">
        <f t="shared" si="16"/>
        <v/>
      </c>
      <c r="Q709" s="1" t="s">
        <v>602</v>
      </c>
      <c r="R709" s="1" t="s">
        <v>33</v>
      </c>
      <c r="S709" s="1" t="s">
        <v>34</v>
      </c>
      <c r="T709" s="1" t="s">
        <v>28</v>
      </c>
      <c r="U709" s="1" t="s">
        <v>601</v>
      </c>
      <c r="W709" s="1" t="str">
        <f>IF($N$11="ENTER INITIALS","",IF(V709="","NO",IF(V709&lt;33,"YES","NO")))</f>
        <v/>
      </c>
      <c r="X709" s="5" t="e" cm="1">
        <f t="array" ref="X709">_xlfn.IFS(W709="YES",1,W709="NO",0,W709="NO AMP",0)</f>
        <v>#N/A</v>
      </c>
      <c r="Y709" s="10">
        <v>174</v>
      </c>
    </row>
    <row r="710" spans="16:25">
      <c r="P710" s="1" t="str">
        <f t="shared" si="16"/>
        <v/>
      </c>
      <c r="Q710" s="1" t="s">
        <v>603</v>
      </c>
      <c r="R710" s="1" t="s">
        <v>26</v>
      </c>
      <c r="S710" s="1" t="s">
        <v>27</v>
      </c>
      <c r="T710" s="1" t="s">
        <v>28</v>
      </c>
      <c r="U710" s="1" t="s">
        <v>604</v>
      </c>
      <c r="W710" s="1" t="str">
        <f>IF($N$11="ENTER INITIALS","",IF(V710="","INVALID",IF(V710&lt;33,"VALID","INVALID")))</f>
        <v/>
      </c>
      <c r="X710" s="5" t="e" cm="1">
        <f t="array" ref="X710">_xlfn.IFS(W710="VALID",1,W710="INVALID",0,W710="NO AMP",0)</f>
        <v>#N/A</v>
      </c>
      <c r="Y710" s="10">
        <v>175</v>
      </c>
    </row>
    <row r="711" spans="16:25">
      <c r="P711" s="1" t="str">
        <f t="shared" si="16"/>
        <v/>
      </c>
      <c r="Q711" s="1" t="s">
        <v>603</v>
      </c>
      <c r="R711" s="1" t="s">
        <v>33</v>
      </c>
      <c r="S711" s="1" t="s">
        <v>34</v>
      </c>
      <c r="T711" s="1" t="s">
        <v>28</v>
      </c>
      <c r="U711" s="1" t="s">
        <v>604</v>
      </c>
      <c r="W711" s="1" t="str">
        <f>IF($N$11="ENTER INITIALS","",IF(V711="","NO",IF(V711&lt;33,"YES","NO")))</f>
        <v/>
      </c>
      <c r="X711" s="5" t="e" cm="1">
        <f t="array" ref="X711">_xlfn.IFS(W711="YES",1,W711="NO",0,W711="NO AMP",0)</f>
        <v>#N/A</v>
      </c>
      <c r="Y711" s="10">
        <v>175</v>
      </c>
    </row>
    <row r="712" spans="16:25">
      <c r="P712" s="1" t="str">
        <f t="shared" si="16"/>
        <v/>
      </c>
      <c r="Q712" s="1" t="s">
        <v>605</v>
      </c>
      <c r="R712" s="1" t="s">
        <v>26</v>
      </c>
      <c r="S712" s="1" t="s">
        <v>27</v>
      </c>
      <c r="T712" s="1" t="s">
        <v>28</v>
      </c>
      <c r="U712" s="1" t="s">
        <v>604</v>
      </c>
      <c r="W712" s="1" t="str">
        <f>IF($N$11="ENTER INITIALS","",IF(V712="","INVALID",IF(V712&lt;33,"VALID","INVALID")))</f>
        <v/>
      </c>
      <c r="X712" s="5" t="e" cm="1">
        <f t="array" ref="X712">_xlfn.IFS(W712="VALID",1,W712="INVALID",0,W712="NO AMP",0)</f>
        <v>#N/A</v>
      </c>
      <c r="Y712" s="10">
        <v>175</v>
      </c>
    </row>
    <row r="713" spans="16:25">
      <c r="P713" s="1" t="str">
        <f t="shared" si="16"/>
        <v/>
      </c>
      <c r="Q713" s="1" t="s">
        <v>605</v>
      </c>
      <c r="R713" s="1" t="s">
        <v>33</v>
      </c>
      <c r="S713" s="1" t="s">
        <v>34</v>
      </c>
      <c r="T713" s="1" t="s">
        <v>28</v>
      </c>
      <c r="U713" s="1" t="s">
        <v>604</v>
      </c>
      <c r="W713" s="1" t="str">
        <f>IF($N$11="ENTER INITIALS","",IF(V713="","NO",IF(V713&lt;33,"YES","NO")))</f>
        <v/>
      </c>
      <c r="X713" s="5" t="e" cm="1">
        <f t="array" ref="X713">_xlfn.IFS(W713="YES",1,W713="NO",0,W713="NO AMP",0)</f>
        <v>#N/A</v>
      </c>
      <c r="Y713" s="10">
        <v>175</v>
      </c>
    </row>
    <row r="714" spans="16:25">
      <c r="P714" s="1" t="str">
        <f t="shared" si="16"/>
        <v/>
      </c>
      <c r="Q714" s="1" t="s">
        <v>606</v>
      </c>
      <c r="R714" s="1" t="s">
        <v>26</v>
      </c>
      <c r="S714" s="1" t="s">
        <v>27</v>
      </c>
      <c r="T714" s="1" t="s">
        <v>28</v>
      </c>
      <c r="U714" s="1" t="s">
        <v>607</v>
      </c>
      <c r="W714" s="1" t="str">
        <f>IF($N$11="ENTER INITIALS","",IF(V714="","INVALID",IF(V714&lt;33,"VALID","INVALID")))</f>
        <v/>
      </c>
      <c r="X714" s="5" t="e" cm="1">
        <f t="array" ref="X714">_xlfn.IFS(W714="VALID",1,W714="INVALID",0,W714="NO AMP",0)</f>
        <v>#N/A</v>
      </c>
      <c r="Y714" s="10">
        <v>176</v>
      </c>
    </row>
    <row r="715" spans="16:25">
      <c r="P715" s="1" t="str">
        <f t="shared" si="16"/>
        <v/>
      </c>
      <c r="Q715" s="1" t="s">
        <v>606</v>
      </c>
      <c r="R715" s="1" t="s">
        <v>33</v>
      </c>
      <c r="S715" s="1" t="s">
        <v>34</v>
      </c>
      <c r="T715" s="1" t="s">
        <v>28</v>
      </c>
      <c r="U715" s="1" t="s">
        <v>607</v>
      </c>
      <c r="W715" s="1" t="str">
        <f>IF($N$11="ENTER INITIALS","",IF(V715="","NO",IF(V715&lt;33,"YES","NO")))</f>
        <v/>
      </c>
      <c r="X715" s="5" t="e" cm="1">
        <f t="array" ref="X715">_xlfn.IFS(W715="YES",1,W715="NO",0,W715="NO AMP",0)</f>
        <v>#N/A</v>
      </c>
      <c r="Y715" s="10">
        <v>176</v>
      </c>
    </row>
    <row r="716" spans="16:25">
      <c r="P716" s="1" t="str">
        <f t="shared" si="16"/>
        <v/>
      </c>
      <c r="Q716" s="1" t="s">
        <v>608</v>
      </c>
      <c r="R716" s="1" t="s">
        <v>26</v>
      </c>
      <c r="S716" s="1" t="s">
        <v>27</v>
      </c>
      <c r="T716" s="1" t="s">
        <v>28</v>
      </c>
      <c r="U716" s="1" t="s">
        <v>607</v>
      </c>
      <c r="W716" s="1" t="str">
        <f>IF($N$11="ENTER INITIALS","",IF(V716="","INVALID",IF(V716&lt;33,"VALID","INVALID")))</f>
        <v/>
      </c>
      <c r="X716" s="5" t="e" cm="1">
        <f t="array" ref="X716">_xlfn.IFS(W716="VALID",1,W716="INVALID",0,W716="NO AMP",0)</f>
        <v>#N/A</v>
      </c>
      <c r="Y716" s="10">
        <v>176</v>
      </c>
    </row>
    <row r="717" spans="16:25">
      <c r="P717" s="1" t="str">
        <f t="shared" si="16"/>
        <v/>
      </c>
      <c r="Q717" s="1" t="s">
        <v>608</v>
      </c>
      <c r="R717" s="1" t="s">
        <v>33</v>
      </c>
      <c r="S717" s="1" t="s">
        <v>34</v>
      </c>
      <c r="T717" s="1" t="s">
        <v>28</v>
      </c>
      <c r="U717" s="1" t="s">
        <v>607</v>
      </c>
      <c r="W717" s="1" t="str">
        <f>IF($N$11="ENTER INITIALS","",IF(V717="","NO",IF(V717&lt;33,"YES","NO")))</f>
        <v/>
      </c>
      <c r="X717" s="5" t="e" cm="1">
        <f t="array" ref="X717">_xlfn.IFS(W717="YES",1,W717="NO",0,W717="NO AMP",0)</f>
        <v>#N/A</v>
      </c>
      <c r="Y717" s="10">
        <v>176</v>
      </c>
    </row>
    <row r="718" spans="16:25">
      <c r="P718" s="1" t="str">
        <f t="shared" si="16"/>
        <v/>
      </c>
      <c r="Q718" s="1" t="s">
        <v>609</v>
      </c>
      <c r="R718" s="1" t="s">
        <v>26</v>
      </c>
      <c r="S718" s="1" t="s">
        <v>27</v>
      </c>
      <c r="T718" s="1" t="s">
        <v>28</v>
      </c>
      <c r="U718" s="1" t="s">
        <v>610</v>
      </c>
      <c r="W718" s="1" t="str">
        <f>IF($N$11="ENTER INITIALS","",IF(V718="","INVALID",IF(V718&lt;33,"VALID","INVALID")))</f>
        <v/>
      </c>
      <c r="X718" s="5" t="e" cm="1">
        <f t="array" ref="X718">_xlfn.IFS(W718="VALID",1,W718="INVALID",0,W718="NO AMP",0)</f>
        <v>#N/A</v>
      </c>
      <c r="Y718" s="10">
        <v>177</v>
      </c>
    </row>
    <row r="719" spans="16:25">
      <c r="P719" s="1" t="str">
        <f t="shared" ref="P719:P769" si="17">IF(VLOOKUP(Y719,$B$2:$D$190,3,FALSE)="","",VLOOKUP(Y719,$B$2:$D$190,3,FALSE))</f>
        <v/>
      </c>
      <c r="Q719" s="1" t="s">
        <v>609</v>
      </c>
      <c r="R719" s="1" t="s">
        <v>33</v>
      </c>
      <c r="S719" s="1" t="s">
        <v>34</v>
      </c>
      <c r="T719" s="1" t="s">
        <v>28</v>
      </c>
      <c r="U719" s="1" t="s">
        <v>610</v>
      </c>
      <c r="W719" s="1" t="str">
        <f>IF($N$11="ENTER INITIALS","",IF(V719="","NO",IF(V719&lt;33,"YES","NO")))</f>
        <v/>
      </c>
      <c r="X719" s="5" t="e" cm="1">
        <f t="array" ref="X719">_xlfn.IFS(W719="YES",1,W719="NO",0,W719="NO AMP",0)</f>
        <v>#N/A</v>
      </c>
      <c r="Y719" s="10">
        <v>177</v>
      </c>
    </row>
    <row r="720" spans="16:25">
      <c r="P720" s="1" t="str">
        <f t="shared" si="17"/>
        <v/>
      </c>
      <c r="Q720" s="1" t="s">
        <v>611</v>
      </c>
      <c r="R720" s="1" t="s">
        <v>26</v>
      </c>
      <c r="S720" s="1" t="s">
        <v>27</v>
      </c>
      <c r="T720" s="1" t="s">
        <v>28</v>
      </c>
      <c r="U720" s="1" t="s">
        <v>610</v>
      </c>
      <c r="W720" s="1" t="str">
        <f>IF($N$11="ENTER INITIALS","",IF(V720="","INVALID",IF(V720&lt;33,"VALID","INVALID")))</f>
        <v/>
      </c>
      <c r="X720" s="5" t="e" cm="1">
        <f t="array" ref="X720">_xlfn.IFS(W720="VALID",1,W720="INVALID",0,W720="NO AMP",0)</f>
        <v>#N/A</v>
      </c>
      <c r="Y720" s="10">
        <v>177</v>
      </c>
    </row>
    <row r="721" spans="16:25">
      <c r="P721" s="1" t="str">
        <f t="shared" si="17"/>
        <v/>
      </c>
      <c r="Q721" s="1" t="s">
        <v>611</v>
      </c>
      <c r="R721" s="1" t="s">
        <v>33</v>
      </c>
      <c r="S721" s="1" t="s">
        <v>34</v>
      </c>
      <c r="T721" s="1" t="s">
        <v>28</v>
      </c>
      <c r="U721" s="1" t="s">
        <v>610</v>
      </c>
      <c r="W721" s="1" t="str">
        <f>IF($N$11="ENTER INITIALS","",IF(V721="","NO",IF(V721&lt;33,"YES","NO")))</f>
        <v/>
      </c>
      <c r="X721" s="5" t="e" cm="1">
        <f t="array" ref="X721">_xlfn.IFS(W721="YES",1,W721="NO",0,W721="NO AMP",0)</f>
        <v>#N/A</v>
      </c>
      <c r="Y721" s="10">
        <v>177</v>
      </c>
    </row>
    <row r="722" spans="16:25">
      <c r="P722" s="1" t="str">
        <f t="shared" si="17"/>
        <v/>
      </c>
      <c r="Q722" s="1" t="s">
        <v>612</v>
      </c>
      <c r="R722" s="1" t="s">
        <v>26</v>
      </c>
      <c r="S722" s="1" t="s">
        <v>27</v>
      </c>
      <c r="T722" s="1" t="s">
        <v>28</v>
      </c>
      <c r="U722" s="1" t="s">
        <v>613</v>
      </c>
      <c r="W722" s="1" t="str">
        <f>IF($N$11="ENTER INITIALS","",IF(V722="","INVALID",IF(V722&lt;33,"VALID","INVALID")))</f>
        <v/>
      </c>
      <c r="X722" s="5" t="e" cm="1">
        <f t="array" ref="X722">_xlfn.IFS(W722="VALID",1,W722="INVALID",0,W722="NO AMP",0)</f>
        <v>#N/A</v>
      </c>
      <c r="Y722" s="10">
        <v>178</v>
      </c>
    </row>
    <row r="723" spans="16:25">
      <c r="P723" s="1" t="str">
        <f t="shared" si="17"/>
        <v/>
      </c>
      <c r="Q723" s="1" t="s">
        <v>612</v>
      </c>
      <c r="R723" s="1" t="s">
        <v>33</v>
      </c>
      <c r="S723" s="1" t="s">
        <v>34</v>
      </c>
      <c r="T723" s="1" t="s">
        <v>28</v>
      </c>
      <c r="U723" s="1" t="s">
        <v>613</v>
      </c>
      <c r="W723" s="1" t="str">
        <f>IF($N$11="ENTER INITIALS","",IF(V723="","NO",IF(V723&lt;33,"YES","NO")))</f>
        <v/>
      </c>
      <c r="X723" s="5" t="e" cm="1">
        <f t="array" ref="X723">_xlfn.IFS(W723="YES",1,W723="NO",0,W723="NO AMP",0)</f>
        <v>#N/A</v>
      </c>
      <c r="Y723" s="10">
        <v>178</v>
      </c>
    </row>
    <row r="724" spans="16:25">
      <c r="P724" s="1" t="str">
        <f t="shared" si="17"/>
        <v/>
      </c>
      <c r="Q724" s="1" t="s">
        <v>614</v>
      </c>
      <c r="R724" s="1" t="s">
        <v>26</v>
      </c>
      <c r="S724" s="1" t="s">
        <v>27</v>
      </c>
      <c r="T724" s="1" t="s">
        <v>28</v>
      </c>
      <c r="U724" s="1" t="s">
        <v>613</v>
      </c>
      <c r="W724" s="1" t="str">
        <f>IF($N$11="ENTER INITIALS","",IF(V724="","INVALID",IF(V724&lt;33,"VALID","INVALID")))</f>
        <v/>
      </c>
      <c r="X724" s="5" t="e" cm="1">
        <f t="array" ref="X724">_xlfn.IFS(W724="VALID",1,W724="INVALID",0,W724="NO AMP",0)</f>
        <v>#N/A</v>
      </c>
      <c r="Y724" s="10">
        <v>178</v>
      </c>
    </row>
    <row r="725" spans="16:25">
      <c r="P725" s="1" t="str">
        <f t="shared" si="17"/>
        <v/>
      </c>
      <c r="Q725" s="1" t="s">
        <v>614</v>
      </c>
      <c r="R725" s="1" t="s">
        <v>33</v>
      </c>
      <c r="S725" s="1" t="s">
        <v>34</v>
      </c>
      <c r="T725" s="1" t="s">
        <v>28</v>
      </c>
      <c r="U725" s="1" t="s">
        <v>613</v>
      </c>
      <c r="W725" s="1" t="str">
        <f>IF($N$11="ENTER INITIALS","",IF(V725="","NO",IF(V725&lt;33,"YES","NO")))</f>
        <v/>
      </c>
      <c r="X725" s="5" t="e" cm="1">
        <f t="array" ref="X725">_xlfn.IFS(W725="YES",1,W725="NO",0,W725="NO AMP",0)</f>
        <v>#N/A</v>
      </c>
      <c r="Y725" s="10">
        <v>178</v>
      </c>
    </row>
    <row r="726" spans="16:25">
      <c r="P726" s="1" t="str">
        <f t="shared" si="17"/>
        <v/>
      </c>
      <c r="Q726" s="1" t="s">
        <v>615</v>
      </c>
      <c r="R726" s="1" t="s">
        <v>26</v>
      </c>
      <c r="S726" s="1" t="s">
        <v>27</v>
      </c>
      <c r="T726" s="1" t="s">
        <v>28</v>
      </c>
      <c r="U726" s="1" t="s">
        <v>616</v>
      </c>
      <c r="W726" s="1" t="str">
        <f>IF($N$11="ENTER INITIALS","",IF(V726="","INVALID",IF(V726&lt;33,"VALID","INVALID")))</f>
        <v/>
      </c>
      <c r="X726" s="5" t="e" cm="1">
        <f t="array" ref="X726">_xlfn.IFS(W726="VALID",1,W726="INVALID",0,W726="NO AMP",0)</f>
        <v>#N/A</v>
      </c>
      <c r="Y726" s="10">
        <v>179</v>
      </c>
    </row>
    <row r="727" spans="16:25">
      <c r="P727" s="1" t="str">
        <f t="shared" si="17"/>
        <v/>
      </c>
      <c r="Q727" s="1" t="s">
        <v>615</v>
      </c>
      <c r="R727" s="1" t="s">
        <v>33</v>
      </c>
      <c r="S727" s="1" t="s">
        <v>34</v>
      </c>
      <c r="T727" s="1" t="s">
        <v>28</v>
      </c>
      <c r="U727" s="1" t="s">
        <v>616</v>
      </c>
      <c r="W727" s="1" t="str">
        <f>IF($N$11="ENTER INITIALS","",IF(V727="","NO",IF(V727&lt;33,"YES","NO")))</f>
        <v/>
      </c>
      <c r="X727" s="5" t="e" cm="1">
        <f t="array" ref="X727">_xlfn.IFS(W727="YES",1,W727="NO",0,W727="NO AMP",0)</f>
        <v>#N/A</v>
      </c>
      <c r="Y727" s="10">
        <v>179</v>
      </c>
    </row>
    <row r="728" spans="16:25">
      <c r="P728" s="1" t="str">
        <f t="shared" si="17"/>
        <v/>
      </c>
      <c r="Q728" s="1" t="s">
        <v>617</v>
      </c>
      <c r="R728" s="1" t="s">
        <v>26</v>
      </c>
      <c r="S728" s="1" t="s">
        <v>27</v>
      </c>
      <c r="T728" s="1" t="s">
        <v>28</v>
      </c>
      <c r="U728" s="1" t="s">
        <v>616</v>
      </c>
      <c r="W728" s="1" t="str">
        <f>IF($N$11="ENTER INITIALS","",IF(V728="","INVALID",IF(V728&lt;33,"VALID","INVALID")))</f>
        <v/>
      </c>
      <c r="X728" s="5" t="e" cm="1">
        <f t="array" ref="X728">_xlfn.IFS(W728="VALID",1,W728="INVALID",0,W728="NO AMP",0)</f>
        <v>#N/A</v>
      </c>
      <c r="Y728" s="10">
        <v>179</v>
      </c>
    </row>
    <row r="729" spans="16:25">
      <c r="P729" s="1" t="str">
        <f t="shared" si="17"/>
        <v/>
      </c>
      <c r="Q729" s="1" t="s">
        <v>617</v>
      </c>
      <c r="R729" s="1" t="s">
        <v>33</v>
      </c>
      <c r="S729" s="1" t="s">
        <v>34</v>
      </c>
      <c r="T729" s="1" t="s">
        <v>28</v>
      </c>
      <c r="U729" s="1" t="s">
        <v>616</v>
      </c>
      <c r="W729" s="1" t="str">
        <f>IF($N$11="ENTER INITIALS","",IF(V729="","NO",IF(V729&lt;33,"YES","NO")))</f>
        <v/>
      </c>
      <c r="X729" s="5" t="e" cm="1">
        <f t="array" ref="X729">_xlfn.IFS(W729="YES",1,W729="NO",0,W729="NO AMP",0)</f>
        <v>#N/A</v>
      </c>
      <c r="Y729" s="10">
        <v>179</v>
      </c>
    </row>
    <row r="730" spans="16:25">
      <c r="P730" s="1" t="str">
        <f t="shared" si="17"/>
        <v/>
      </c>
      <c r="Q730" s="1" t="s">
        <v>618</v>
      </c>
      <c r="R730" s="1" t="s">
        <v>26</v>
      </c>
      <c r="S730" s="1" t="s">
        <v>27</v>
      </c>
      <c r="T730" s="1" t="s">
        <v>28</v>
      </c>
      <c r="U730" s="1" t="s">
        <v>619</v>
      </c>
      <c r="W730" s="1" t="str">
        <f>IF($N$11="ENTER INITIALS","",IF(V730="","INVALID",IF(V730&lt;33,"VALID","INVALID")))</f>
        <v/>
      </c>
      <c r="X730" s="5" t="e" cm="1">
        <f t="array" ref="X730">_xlfn.IFS(W730="VALID",1,W730="INVALID",0,W730="NO AMP",0)</f>
        <v>#N/A</v>
      </c>
      <c r="Y730" s="10">
        <v>180</v>
      </c>
    </row>
    <row r="731" spans="16:25">
      <c r="P731" s="1" t="str">
        <f t="shared" si="17"/>
        <v/>
      </c>
      <c r="Q731" s="1" t="s">
        <v>618</v>
      </c>
      <c r="R731" s="1" t="s">
        <v>33</v>
      </c>
      <c r="S731" s="1" t="s">
        <v>34</v>
      </c>
      <c r="T731" s="1" t="s">
        <v>28</v>
      </c>
      <c r="U731" s="1" t="s">
        <v>619</v>
      </c>
      <c r="W731" s="1" t="str">
        <f>IF($N$11="ENTER INITIALS","",IF(V731="","NO",IF(V731&lt;33,"YES","NO")))</f>
        <v/>
      </c>
      <c r="X731" s="5" t="e" cm="1">
        <f t="array" ref="X731">_xlfn.IFS(W731="YES",1,W731="NO",0,W731="NO AMP",0)</f>
        <v>#N/A</v>
      </c>
      <c r="Y731" s="10">
        <v>180</v>
      </c>
    </row>
    <row r="732" spans="16:25">
      <c r="P732" s="1" t="str">
        <f t="shared" si="17"/>
        <v/>
      </c>
      <c r="Q732" s="1" t="s">
        <v>620</v>
      </c>
      <c r="R732" s="1" t="s">
        <v>26</v>
      </c>
      <c r="S732" s="1" t="s">
        <v>27</v>
      </c>
      <c r="T732" s="1" t="s">
        <v>28</v>
      </c>
      <c r="U732" s="1" t="s">
        <v>619</v>
      </c>
      <c r="W732" s="1" t="str">
        <f>IF($N$11="ENTER INITIALS","",IF(V732="","INVALID",IF(V732&lt;33,"VALID","INVALID")))</f>
        <v/>
      </c>
      <c r="X732" s="5" t="e" cm="1">
        <f t="array" ref="X732">_xlfn.IFS(W732="VALID",1,W732="INVALID",0,W732="NO AMP",0)</f>
        <v>#N/A</v>
      </c>
      <c r="Y732" s="10">
        <v>180</v>
      </c>
    </row>
    <row r="733" spans="16:25">
      <c r="P733" s="1" t="str">
        <f t="shared" si="17"/>
        <v/>
      </c>
      <c r="Q733" s="1" t="s">
        <v>620</v>
      </c>
      <c r="R733" s="1" t="s">
        <v>33</v>
      </c>
      <c r="S733" s="1" t="s">
        <v>34</v>
      </c>
      <c r="T733" s="1" t="s">
        <v>28</v>
      </c>
      <c r="U733" s="1" t="s">
        <v>619</v>
      </c>
      <c r="W733" s="1" t="str">
        <f>IF($N$11="ENTER INITIALS","",IF(V733="","NO",IF(V733&lt;33,"YES","NO")))</f>
        <v/>
      </c>
      <c r="X733" s="5" t="e" cm="1">
        <f t="array" ref="X733">_xlfn.IFS(W733="YES",1,W733="NO",0,W733="NO AMP",0)</f>
        <v>#N/A</v>
      </c>
      <c r="Y733" s="10">
        <v>180</v>
      </c>
    </row>
    <row r="734" spans="16:25">
      <c r="P734" s="1" t="str">
        <f t="shared" si="17"/>
        <v/>
      </c>
      <c r="Q734" s="1" t="s">
        <v>621</v>
      </c>
      <c r="R734" s="1" t="s">
        <v>26</v>
      </c>
      <c r="S734" s="1" t="s">
        <v>27</v>
      </c>
      <c r="T734" s="1" t="s">
        <v>28</v>
      </c>
      <c r="U734" s="1" t="s">
        <v>622</v>
      </c>
      <c r="W734" s="1" t="str">
        <f>IF($N$11="ENTER INITIALS","",IF(V734="","INVALID",IF(V734&lt;33,"VALID","INVALID")))</f>
        <v/>
      </c>
      <c r="X734" s="5" t="e" cm="1">
        <f t="array" ref="X734">_xlfn.IFS(W734="VALID",1,W734="INVALID",0,W734="NO AMP",0)</f>
        <v>#N/A</v>
      </c>
      <c r="Y734" s="10">
        <v>181</v>
      </c>
    </row>
    <row r="735" spans="16:25">
      <c r="P735" s="1" t="str">
        <f t="shared" si="17"/>
        <v/>
      </c>
      <c r="Q735" s="1" t="s">
        <v>621</v>
      </c>
      <c r="R735" s="1" t="s">
        <v>33</v>
      </c>
      <c r="S735" s="1" t="s">
        <v>34</v>
      </c>
      <c r="T735" s="1" t="s">
        <v>28</v>
      </c>
      <c r="U735" s="1" t="s">
        <v>622</v>
      </c>
      <c r="W735" s="1" t="str">
        <f>IF($N$11="ENTER INITIALS","",IF(V735="","NO",IF(V735&lt;33,"YES","NO")))</f>
        <v/>
      </c>
      <c r="X735" s="5" t="e" cm="1">
        <f t="array" ref="X735">_xlfn.IFS(W735="YES",1,W735="NO",0,W735="NO AMP",0)</f>
        <v>#N/A</v>
      </c>
      <c r="Y735" s="10">
        <v>181</v>
      </c>
    </row>
    <row r="736" spans="16:25">
      <c r="P736" s="1" t="str">
        <f t="shared" si="17"/>
        <v/>
      </c>
      <c r="Q736" s="1" t="s">
        <v>623</v>
      </c>
      <c r="R736" s="1" t="s">
        <v>26</v>
      </c>
      <c r="S736" s="1" t="s">
        <v>27</v>
      </c>
      <c r="T736" s="1" t="s">
        <v>28</v>
      </c>
      <c r="U736" s="1" t="s">
        <v>622</v>
      </c>
      <c r="W736" s="1" t="str">
        <f>IF($N$11="ENTER INITIALS","",IF(V736="","INVALID",IF(V736&lt;33,"VALID","INVALID")))</f>
        <v/>
      </c>
      <c r="X736" s="5" t="e" cm="1">
        <f t="array" ref="X736">_xlfn.IFS(W736="VALID",1,W736="INVALID",0,W736="NO AMP",0)</f>
        <v>#N/A</v>
      </c>
      <c r="Y736" s="10">
        <v>181</v>
      </c>
    </row>
    <row r="737" spans="16:25">
      <c r="P737" s="1" t="str">
        <f t="shared" si="17"/>
        <v/>
      </c>
      <c r="Q737" s="1" t="s">
        <v>623</v>
      </c>
      <c r="R737" s="1" t="s">
        <v>33</v>
      </c>
      <c r="S737" s="1" t="s">
        <v>34</v>
      </c>
      <c r="T737" s="1" t="s">
        <v>28</v>
      </c>
      <c r="U737" s="1" t="s">
        <v>622</v>
      </c>
      <c r="W737" s="1" t="str">
        <f>IF($N$11="ENTER INITIALS","",IF(V737="","NO",IF(V737&lt;33,"YES","NO")))</f>
        <v/>
      </c>
      <c r="X737" s="5" t="e" cm="1">
        <f t="array" ref="X737">_xlfn.IFS(W737="YES",1,W737="NO",0,W737="NO AMP",0)</f>
        <v>#N/A</v>
      </c>
      <c r="Y737" s="10">
        <v>181</v>
      </c>
    </row>
    <row r="738" spans="16:25">
      <c r="P738" s="1" t="str">
        <f t="shared" si="17"/>
        <v/>
      </c>
      <c r="Q738" s="1" t="s">
        <v>624</v>
      </c>
      <c r="R738" s="1" t="s">
        <v>26</v>
      </c>
      <c r="S738" s="1" t="s">
        <v>27</v>
      </c>
      <c r="T738" s="1" t="s">
        <v>28</v>
      </c>
      <c r="U738" s="1" t="s">
        <v>625</v>
      </c>
      <c r="W738" s="1" t="str">
        <f>IF($N$11="ENTER INITIALS","",IF(V738="","INVALID",IF(V738&lt;33,"VALID","INVALID")))</f>
        <v/>
      </c>
      <c r="X738" s="5" t="e" cm="1">
        <f t="array" ref="X738">_xlfn.IFS(W738="VALID",1,W738="INVALID",0,W738="NO AMP",0)</f>
        <v>#N/A</v>
      </c>
      <c r="Y738" s="10">
        <v>182</v>
      </c>
    </row>
    <row r="739" spans="16:25">
      <c r="P739" s="1" t="str">
        <f t="shared" si="17"/>
        <v/>
      </c>
      <c r="Q739" s="1" t="s">
        <v>624</v>
      </c>
      <c r="R739" s="1" t="s">
        <v>33</v>
      </c>
      <c r="S739" s="1" t="s">
        <v>34</v>
      </c>
      <c r="T739" s="1" t="s">
        <v>28</v>
      </c>
      <c r="U739" s="1" t="s">
        <v>625</v>
      </c>
      <c r="W739" s="1" t="str">
        <f>IF($N$11="ENTER INITIALS","",IF(V739="","NO",IF(V739&lt;33,"YES","NO")))</f>
        <v/>
      </c>
      <c r="X739" s="5" t="e" cm="1">
        <f t="array" ref="X739">_xlfn.IFS(W739="YES",1,W739="NO",0,W739="NO AMP",0)</f>
        <v>#N/A</v>
      </c>
      <c r="Y739" s="10">
        <v>182</v>
      </c>
    </row>
    <row r="740" spans="16:25">
      <c r="P740" s="1" t="str">
        <f t="shared" si="17"/>
        <v/>
      </c>
      <c r="Q740" s="1" t="s">
        <v>626</v>
      </c>
      <c r="R740" s="1" t="s">
        <v>26</v>
      </c>
      <c r="S740" s="1" t="s">
        <v>27</v>
      </c>
      <c r="T740" s="1" t="s">
        <v>28</v>
      </c>
      <c r="U740" s="1" t="s">
        <v>625</v>
      </c>
      <c r="W740" s="1" t="str">
        <f>IF($N$11="ENTER INITIALS","",IF(V740="","INVALID",IF(V740&lt;33,"VALID","INVALID")))</f>
        <v/>
      </c>
      <c r="X740" s="5" t="e" cm="1">
        <f t="array" ref="X740">_xlfn.IFS(W740="VALID",1,W740="INVALID",0,W740="NO AMP",0)</f>
        <v>#N/A</v>
      </c>
      <c r="Y740" s="10">
        <v>182</v>
      </c>
    </row>
    <row r="741" spans="16:25">
      <c r="P741" s="1" t="str">
        <f t="shared" si="17"/>
        <v/>
      </c>
      <c r="Q741" s="1" t="s">
        <v>626</v>
      </c>
      <c r="R741" s="1" t="s">
        <v>33</v>
      </c>
      <c r="S741" s="1" t="s">
        <v>34</v>
      </c>
      <c r="T741" s="1" t="s">
        <v>28</v>
      </c>
      <c r="U741" s="1" t="s">
        <v>625</v>
      </c>
      <c r="W741" s="1" t="str">
        <f>IF($N$11="ENTER INITIALS","",IF(V741="","NO",IF(V741&lt;33,"YES","NO")))</f>
        <v/>
      </c>
      <c r="X741" s="5" t="e" cm="1">
        <f t="array" ref="X741">_xlfn.IFS(W741="YES",1,W741="NO",0,W741="NO AMP",0)</f>
        <v>#N/A</v>
      </c>
      <c r="Y741" s="10">
        <v>182</v>
      </c>
    </row>
    <row r="742" spans="16:25">
      <c r="P742" s="1" t="str">
        <f t="shared" si="17"/>
        <v/>
      </c>
      <c r="Q742" s="1" t="s">
        <v>627</v>
      </c>
      <c r="R742" s="1" t="s">
        <v>26</v>
      </c>
      <c r="S742" s="1" t="s">
        <v>27</v>
      </c>
      <c r="T742" s="1" t="s">
        <v>28</v>
      </c>
      <c r="U742" s="1" t="s">
        <v>628</v>
      </c>
      <c r="W742" s="1" t="str">
        <f>IF($N$11="ENTER INITIALS","",IF(V742="","INVALID",IF(V742&lt;33,"VALID","INVALID")))</f>
        <v/>
      </c>
      <c r="X742" s="5" t="e" cm="1">
        <f t="array" ref="X742">_xlfn.IFS(W742="VALID",1,W742="INVALID",0,W742="NO AMP",0)</f>
        <v>#N/A</v>
      </c>
      <c r="Y742" s="10">
        <v>183</v>
      </c>
    </row>
    <row r="743" spans="16:25">
      <c r="P743" s="1" t="str">
        <f t="shared" si="17"/>
        <v/>
      </c>
      <c r="Q743" s="1" t="s">
        <v>627</v>
      </c>
      <c r="R743" s="1" t="s">
        <v>33</v>
      </c>
      <c r="S743" s="1" t="s">
        <v>34</v>
      </c>
      <c r="T743" s="1" t="s">
        <v>28</v>
      </c>
      <c r="U743" s="1" t="s">
        <v>628</v>
      </c>
      <c r="W743" s="1" t="str">
        <f>IF($N$11="ENTER INITIALS","",IF(V743="","NO",IF(V743&lt;33,"YES","NO")))</f>
        <v/>
      </c>
      <c r="X743" s="5" t="e" cm="1">
        <f t="array" ref="X743">_xlfn.IFS(W743="YES",1,W743="NO",0,W743="NO AMP",0)</f>
        <v>#N/A</v>
      </c>
      <c r="Y743" s="10">
        <v>183</v>
      </c>
    </row>
    <row r="744" spans="16:25">
      <c r="P744" s="1" t="str">
        <f t="shared" si="17"/>
        <v/>
      </c>
      <c r="Q744" s="1" t="s">
        <v>629</v>
      </c>
      <c r="R744" s="1" t="s">
        <v>26</v>
      </c>
      <c r="S744" s="1" t="s">
        <v>27</v>
      </c>
      <c r="T744" s="1" t="s">
        <v>28</v>
      </c>
      <c r="U744" s="1" t="s">
        <v>628</v>
      </c>
      <c r="W744" s="1" t="str">
        <f>IF($N$11="ENTER INITIALS","",IF(V744="","INVALID",IF(V744&lt;33,"VALID","INVALID")))</f>
        <v/>
      </c>
      <c r="X744" s="5" t="e" cm="1">
        <f t="array" ref="X744">_xlfn.IFS(W744="VALID",1,W744="INVALID",0,W744="NO AMP",0)</f>
        <v>#N/A</v>
      </c>
      <c r="Y744" s="10">
        <v>183</v>
      </c>
    </row>
    <row r="745" spans="16:25">
      <c r="P745" s="1" t="str">
        <f t="shared" si="17"/>
        <v/>
      </c>
      <c r="Q745" s="1" t="s">
        <v>629</v>
      </c>
      <c r="R745" s="1" t="s">
        <v>33</v>
      </c>
      <c r="S745" s="1" t="s">
        <v>34</v>
      </c>
      <c r="T745" s="1" t="s">
        <v>28</v>
      </c>
      <c r="U745" s="1" t="s">
        <v>628</v>
      </c>
      <c r="W745" s="1" t="str">
        <f>IF($N$11="ENTER INITIALS","",IF(V745="","NO",IF(V745&lt;33,"YES","NO")))</f>
        <v/>
      </c>
      <c r="X745" s="5" t="e" cm="1">
        <f t="array" ref="X745">_xlfn.IFS(W745="YES",1,W745="NO",0,W745="NO AMP",0)</f>
        <v>#N/A</v>
      </c>
      <c r="Y745" s="10">
        <v>183</v>
      </c>
    </row>
    <row r="746" spans="16:25">
      <c r="P746" s="1" t="str">
        <f t="shared" si="17"/>
        <v/>
      </c>
      <c r="Q746" s="1" t="s">
        <v>630</v>
      </c>
      <c r="R746" s="1" t="s">
        <v>26</v>
      </c>
      <c r="S746" s="1" t="s">
        <v>27</v>
      </c>
      <c r="T746" s="1" t="s">
        <v>28</v>
      </c>
      <c r="U746" s="1" t="s">
        <v>631</v>
      </c>
      <c r="W746" s="1" t="str">
        <f>IF($N$11="ENTER INITIALS","",IF(V746="","INVALID",IF(V746&lt;33,"VALID","INVALID")))</f>
        <v/>
      </c>
      <c r="X746" s="5" t="e" cm="1">
        <f t="array" ref="X746">_xlfn.IFS(W746="VALID",1,W746="INVALID",0,W746="NO AMP",0)</f>
        <v>#N/A</v>
      </c>
      <c r="Y746" s="10">
        <v>184</v>
      </c>
    </row>
    <row r="747" spans="16:25">
      <c r="P747" s="1" t="str">
        <f t="shared" si="17"/>
        <v/>
      </c>
      <c r="Q747" s="1" t="s">
        <v>630</v>
      </c>
      <c r="R747" s="1" t="s">
        <v>33</v>
      </c>
      <c r="S747" s="1" t="s">
        <v>34</v>
      </c>
      <c r="T747" s="1" t="s">
        <v>28</v>
      </c>
      <c r="U747" s="1" t="s">
        <v>631</v>
      </c>
      <c r="W747" s="1" t="str">
        <f>IF($N$11="ENTER INITIALS","",IF(V747="","NO",IF(V747&lt;33,"YES","NO")))</f>
        <v/>
      </c>
      <c r="X747" s="5" t="e" cm="1">
        <f t="array" ref="X747">_xlfn.IFS(W747="YES",1,W747="NO",0,W747="NO AMP",0)</f>
        <v>#N/A</v>
      </c>
      <c r="Y747" s="10">
        <v>184</v>
      </c>
    </row>
    <row r="748" spans="16:25">
      <c r="P748" s="1" t="str">
        <f t="shared" si="17"/>
        <v/>
      </c>
      <c r="Q748" s="1" t="s">
        <v>632</v>
      </c>
      <c r="R748" s="1" t="s">
        <v>26</v>
      </c>
      <c r="S748" s="1" t="s">
        <v>27</v>
      </c>
      <c r="T748" s="1" t="s">
        <v>28</v>
      </c>
      <c r="U748" s="1" t="s">
        <v>631</v>
      </c>
      <c r="W748" s="1" t="str">
        <f>IF($N$11="ENTER INITIALS","",IF(V748="","INVALID",IF(V748&lt;33,"VALID","INVALID")))</f>
        <v/>
      </c>
      <c r="X748" s="5" t="e" cm="1">
        <f t="array" ref="X748">_xlfn.IFS(W748="VALID",1,W748="INVALID",0,W748="NO AMP",0)</f>
        <v>#N/A</v>
      </c>
      <c r="Y748" s="10">
        <v>184</v>
      </c>
    </row>
    <row r="749" spans="16:25">
      <c r="P749" s="1" t="str">
        <f t="shared" si="17"/>
        <v/>
      </c>
      <c r="Q749" s="1" t="s">
        <v>632</v>
      </c>
      <c r="R749" s="1" t="s">
        <v>33</v>
      </c>
      <c r="S749" s="1" t="s">
        <v>34</v>
      </c>
      <c r="T749" s="1" t="s">
        <v>28</v>
      </c>
      <c r="U749" s="1" t="s">
        <v>631</v>
      </c>
      <c r="W749" s="1" t="str">
        <f>IF($N$11="ENTER INITIALS","",IF(V749="","NO",IF(V749&lt;33,"YES","NO")))</f>
        <v/>
      </c>
      <c r="X749" s="5" t="e" cm="1">
        <f t="array" ref="X749">_xlfn.IFS(W749="YES",1,W749="NO",0,W749="NO AMP",0)</f>
        <v>#N/A</v>
      </c>
      <c r="Y749" s="10">
        <v>184</v>
      </c>
    </row>
    <row r="750" spans="16:25">
      <c r="P750" s="1" t="str">
        <f t="shared" si="17"/>
        <v/>
      </c>
      <c r="Q750" s="1" t="s">
        <v>633</v>
      </c>
      <c r="R750" s="1" t="s">
        <v>26</v>
      </c>
      <c r="S750" s="1" t="s">
        <v>27</v>
      </c>
      <c r="T750" s="1" t="s">
        <v>28</v>
      </c>
      <c r="U750" s="1" t="s">
        <v>634</v>
      </c>
      <c r="W750" s="1" t="str">
        <f>IF($N$11="ENTER INITIALS","",IF(V750="","INVALID",IF(V750&lt;33,"VALID","INVALID")))</f>
        <v/>
      </c>
      <c r="X750" s="5" t="e" cm="1">
        <f t="array" ref="X750">_xlfn.IFS(W750="VALID",1,W750="INVALID",0,W750="NO AMP",0)</f>
        <v>#N/A</v>
      </c>
      <c r="Y750" s="10">
        <v>185</v>
      </c>
    </row>
    <row r="751" spans="16:25">
      <c r="P751" s="1" t="str">
        <f t="shared" si="17"/>
        <v/>
      </c>
      <c r="Q751" s="1" t="s">
        <v>633</v>
      </c>
      <c r="R751" s="1" t="s">
        <v>33</v>
      </c>
      <c r="S751" s="1" t="s">
        <v>34</v>
      </c>
      <c r="T751" s="1" t="s">
        <v>28</v>
      </c>
      <c r="U751" s="1" t="s">
        <v>634</v>
      </c>
      <c r="W751" s="1" t="str">
        <f>IF($N$11="ENTER INITIALS","",IF(V751="","NO",IF(V751&lt;33,"YES","NO")))</f>
        <v/>
      </c>
      <c r="X751" s="5" t="e" cm="1">
        <f t="array" ref="X751">_xlfn.IFS(W751="YES",1,W751="NO",0,W751="NO AMP",0)</f>
        <v>#N/A</v>
      </c>
      <c r="Y751" s="10">
        <v>185</v>
      </c>
    </row>
    <row r="752" spans="16:25">
      <c r="P752" s="1" t="str">
        <f t="shared" si="17"/>
        <v/>
      </c>
      <c r="Q752" s="1" t="s">
        <v>635</v>
      </c>
      <c r="R752" s="1" t="s">
        <v>26</v>
      </c>
      <c r="S752" s="1" t="s">
        <v>27</v>
      </c>
      <c r="T752" s="1" t="s">
        <v>28</v>
      </c>
      <c r="U752" s="1" t="s">
        <v>634</v>
      </c>
      <c r="W752" s="1" t="str">
        <f>IF($N$11="ENTER INITIALS","",IF(V752="","INVALID",IF(V752&lt;33,"VALID","INVALID")))</f>
        <v/>
      </c>
      <c r="X752" s="5" t="e" cm="1">
        <f t="array" ref="X752">_xlfn.IFS(W752="VALID",1,W752="INVALID",0,W752="NO AMP",0)</f>
        <v>#N/A</v>
      </c>
      <c r="Y752" s="10">
        <v>185</v>
      </c>
    </row>
    <row r="753" spans="16:25">
      <c r="P753" s="1" t="str">
        <f t="shared" si="17"/>
        <v/>
      </c>
      <c r="Q753" s="1" t="s">
        <v>635</v>
      </c>
      <c r="R753" s="1" t="s">
        <v>33</v>
      </c>
      <c r="S753" s="1" t="s">
        <v>34</v>
      </c>
      <c r="T753" s="1" t="s">
        <v>28</v>
      </c>
      <c r="U753" s="1" t="s">
        <v>634</v>
      </c>
      <c r="W753" s="1" t="str">
        <f>IF($N$11="ENTER INITIALS","",IF(V753="","NO",IF(V753&lt;33,"YES","NO")))</f>
        <v/>
      </c>
      <c r="X753" s="5" t="e" cm="1">
        <f t="array" ref="X753">_xlfn.IFS(W753="YES",1,W753="NO",0,W753="NO AMP",0)</f>
        <v>#N/A</v>
      </c>
      <c r="Y753" s="10">
        <v>185</v>
      </c>
    </row>
    <row r="754" spans="16:25">
      <c r="P754" s="1" t="str">
        <f t="shared" si="17"/>
        <v/>
      </c>
      <c r="Q754" s="1" t="s">
        <v>636</v>
      </c>
      <c r="R754" s="1" t="s">
        <v>26</v>
      </c>
      <c r="S754" s="1" t="s">
        <v>27</v>
      </c>
      <c r="T754" s="1" t="s">
        <v>28</v>
      </c>
      <c r="U754" s="1" t="s">
        <v>637</v>
      </c>
      <c r="W754" s="1" t="str">
        <f>IF($N$11="ENTER INITIALS","",IF(V754="","INVALID",IF(V754&lt;33,"VALID","INVALID")))</f>
        <v/>
      </c>
      <c r="X754" s="5" t="e" cm="1">
        <f t="array" ref="X754">_xlfn.IFS(W754="VALID",1,W754="INVALID",0,W754="NO AMP",0)</f>
        <v>#N/A</v>
      </c>
      <c r="Y754" s="10">
        <v>186</v>
      </c>
    </row>
    <row r="755" spans="16:25">
      <c r="P755" s="1" t="str">
        <f t="shared" si="17"/>
        <v/>
      </c>
      <c r="Q755" s="1" t="s">
        <v>636</v>
      </c>
      <c r="R755" s="1" t="s">
        <v>33</v>
      </c>
      <c r="S755" s="1" t="s">
        <v>34</v>
      </c>
      <c r="T755" s="1" t="s">
        <v>28</v>
      </c>
      <c r="U755" s="1" t="s">
        <v>637</v>
      </c>
      <c r="W755" s="1" t="str">
        <f>IF($N$11="ENTER INITIALS","",IF(V755="","NO",IF(V755&lt;33,"YES","NO")))</f>
        <v/>
      </c>
      <c r="X755" s="5" t="e" cm="1">
        <f t="array" ref="X755">_xlfn.IFS(W755="YES",1,W755="NO",0,W755="NO AMP",0)</f>
        <v>#N/A</v>
      </c>
      <c r="Y755" s="10">
        <v>186</v>
      </c>
    </row>
    <row r="756" spans="16:25">
      <c r="P756" s="1" t="str">
        <f t="shared" si="17"/>
        <v/>
      </c>
      <c r="Q756" s="1" t="s">
        <v>638</v>
      </c>
      <c r="R756" s="1" t="s">
        <v>26</v>
      </c>
      <c r="S756" s="1" t="s">
        <v>27</v>
      </c>
      <c r="T756" s="1" t="s">
        <v>28</v>
      </c>
      <c r="U756" s="1" t="s">
        <v>637</v>
      </c>
      <c r="W756" s="1" t="str">
        <f>IF($N$11="ENTER INITIALS","",IF(V756="","INVALID",IF(V756&lt;33,"VALID","INVALID")))</f>
        <v/>
      </c>
      <c r="X756" s="5" t="e" cm="1">
        <f t="array" ref="X756">_xlfn.IFS(W756="VALID",1,W756="INVALID",0,W756="NO AMP",0)</f>
        <v>#N/A</v>
      </c>
      <c r="Y756" s="10">
        <v>186</v>
      </c>
    </row>
    <row r="757" spans="16:25">
      <c r="P757" s="1" t="str">
        <f t="shared" si="17"/>
        <v/>
      </c>
      <c r="Q757" s="1" t="s">
        <v>638</v>
      </c>
      <c r="R757" s="1" t="s">
        <v>33</v>
      </c>
      <c r="S757" s="1" t="s">
        <v>34</v>
      </c>
      <c r="T757" s="1" t="s">
        <v>28</v>
      </c>
      <c r="U757" s="1" t="s">
        <v>637</v>
      </c>
      <c r="W757" s="1" t="str">
        <f>IF($N$11="ENTER INITIALS","",IF(V757="","NO",IF(V757&lt;33,"YES","NO")))</f>
        <v/>
      </c>
      <c r="X757" s="5" t="e" cm="1">
        <f t="array" ref="X757">_xlfn.IFS(W757="YES",1,W757="NO",0,W757="NO AMP",0)</f>
        <v>#N/A</v>
      </c>
      <c r="Y757" s="10">
        <v>186</v>
      </c>
    </row>
    <row r="758" spans="16:25">
      <c r="P758" s="1" t="str">
        <f t="shared" si="17"/>
        <v/>
      </c>
      <c r="Q758" s="1" t="s">
        <v>639</v>
      </c>
      <c r="R758" s="1" t="s">
        <v>26</v>
      </c>
      <c r="S758" s="1" t="s">
        <v>27</v>
      </c>
      <c r="T758" s="1" t="s">
        <v>28</v>
      </c>
      <c r="U758" s="1" t="s">
        <v>640</v>
      </c>
      <c r="W758" s="1" t="str">
        <f>IF($N$11="ENTER INITIALS","",IF(V758="","INVALID",IF(V758&lt;33,"VALID","INVALID")))</f>
        <v/>
      </c>
      <c r="X758" s="5" t="e" cm="1">
        <f t="array" ref="X758">_xlfn.IFS(W758="VALID",1,W758="INVALID",0,W758="NO AMP",0)</f>
        <v>#N/A</v>
      </c>
      <c r="Y758" s="10">
        <v>187</v>
      </c>
    </row>
    <row r="759" spans="16:25">
      <c r="P759" s="1" t="str">
        <f t="shared" si="17"/>
        <v/>
      </c>
      <c r="Q759" s="1" t="s">
        <v>639</v>
      </c>
      <c r="R759" s="1" t="s">
        <v>33</v>
      </c>
      <c r="S759" s="1" t="s">
        <v>34</v>
      </c>
      <c r="T759" s="1" t="s">
        <v>28</v>
      </c>
      <c r="U759" s="1" t="s">
        <v>640</v>
      </c>
      <c r="W759" s="1" t="str">
        <f>IF($N$11="ENTER INITIALS","",IF(V759="","NO",IF(V759&lt;33,"YES","NO")))</f>
        <v/>
      </c>
      <c r="X759" s="5" t="e" cm="1">
        <f t="array" ref="X759">_xlfn.IFS(W759="YES",1,W759="NO",0,W759="NO AMP",0)</f>
        <v>#N/A</v>
      </c>
      <c r="Y759" s="10">
        <v>187</v>
      </c>
    </row>
    <row r="760" spans="16:25">
      <c r="P760" s="1" t="str">
        <f t="shared" si="17"/>
        <v/>
      </c>
      <c r="Q760" s="1" t="s">
        <v>641</v>
      </c>
      <c r="R760" s="1" t="s">
        <v>26</v>
      </c>
      <c r="S760" s="1" t="s">
        <v>27</v>
      </c>
      <c r="T760" s="1" t="s">
        <v>28</v>
      </c>
      <c r="U760" s="1" t="s">
        <v>640</v>
      </c>
      <c r="W760" s="1" t="str">
        <f>IF($N$11="ENTER INITIALS","",IF(V760="","INVALID",IF(V760&lt;33,"VALID","INVALID")))</f>
        <v/>
      </c>
      <c r="X760" s="5" t="e" cm="1">
        <f t="array" ref="X760">_xlfn.IFS(W760="VALID",1,W760="INVALID",0,W760="NO AMP",0)</f>
        <v>#N/A</v>
      </c>
      <c r="Y760" s="10">
        <v>187</v>
      </c>
    </row>
    <row r="761" spans="16:25">
      <c r="P761" s="1" t="str">
        <f t="shared" si="17"/>
        <v/>
      </c>
      <c r="Q761" s="1" t="s">
        <v>641</v>
      </c>
      <c r="R761" s="1" t="s">
        <v>33</v>
      </c>
      <c r="S761" s="1" t="s">
        <v>34</v>
      </c>
      <c r="T761" s="1" t="s">
        <v>28</v>
      </c>
      <c r="U761" s="1" t="s">
        <v>640</v>
      </c>
      <c r="W761" s="1" t="str">
        <f>IF($N$11="ENTER INITIALS","",IF(V761="","NO",IF(V761&lt;33,"YES","NO")))</f>
        <v/>
      </c>
      <c r="X761" s="5" t="e" cm="1">
        <f t="array" ref="X761">_xlfn.IFS(W761="YES",1,W761="NO",0,W761="NO AMP",0)</f>
        <v>#N/A</v>
      </c>
      <c r="Y761" s="10">
        <v>187</v>
      </c>
    </row>
    <row r="762" spans="16:25">
      <c r="P762" s="1" t="str">
        <f t="shared" si="17"/>
        <v/>
      </c>
      <c r="Q762" s="1" t="s">
        <v>642</v>
      </c>
      <c r="R762" s="1" t="s">
        <v>26</v>
      </c>
      <c r="S762" s="1" t="s">
        <v>27</v>
      </c>
      <c r="T762" s="1" t="s">
        <v>28</v>
      </c>
      <c r="U762" s="1" t="s">
        <v>643</v>
      </c>
      <c r="W762" s="1" t="str">
        <f>IF($N$11="ENTER INITIALS","",IF(V762="","INVALID",IF(V762&lt;33,"VALID","INVALID")))</f>
        <v/>
      </c>
      <c r="X762" s="5" t="e" cm="1">
        <f t="array" ref="X762">_xlfn.IFS(W762="VALID",1,W762="INVALID",0,W762="NO AMP",0)</f>
        <v>#N/A</v>
      </c>
      <c r="Y762" s="10">
        <v>188</v>
      </c>
    </row>
    <row r="763" spans="16:25">
      <c r="P763" s="1" t="str">
        <f t="shared" si="17"/>
        <v/>
      </c>
      <c r="Q763" s="1" t="s">
        <v>642</v>
      </c>
      <c r="R763" s="1" t="s">
        <v>33</v>
      </c>
      <c r="S763" s="1" t="s">
        <v>34</v>
      </c>
      <c r="T763" s="1" t="s">
        <v>28</v>
      </c>
      <c r="U763" s="1" t="s">
        <v>643</v>
      </c>
      <c r="W763" s="1" t="str">
        <f>IF($N$11="ENTER INITIALS","",IF(V763="","NO",IF(V763&lt;33,"YES","NO")))</f>
        <v/>
      </c>
      <c r="X763" s="5" t="e" cm="1">
        <f t="array" ref="X763">_xlfn.IFS(W763="YES",1,W763="NO",0,W763="NO AMP",0)</f>
        <v>#N/A</v>
      </c>
      <c r="Y763" s="10">
        <v>188</v>
      </c>
    </row>
    <row r="764" spans="16:25">
      <c r="P764" s="1" t="str">
        <f t="shared" si="17"/>
        <v/>
      </c>
      <c r="Q764" s="1" t="s">
        <v>644</v>
      </c>
      <c r="R764" s="1" t="s">
        <v>26</v>
      </c>
      <c r="S764" s="1" t="s">
        <v>27</v>
      </c>
      <c r="T764" s="1" t="s">
        <v>28</v>
      </c>
      <c r="U764" s="1" t="s">
        <v>643</v>
      </c>
      <c r="W764" s="1" t="str">
        <f>IF($N$11="ENTER INITIALS","",IF(V764="","INVALID",IF(V764&lt;33,"VALID","INVALID")))</f>
        <v/>
      </c>
      <c r="X764" s="5" t="e" cm="1">
        <f t="array" ref="X764">_xlfn.IFS(W764="VALID",1,W764="INVALID",0,W764="NO AMP",0)</f>
        <v>#N/A</v>
      </c>
      <c r="Y764" s="10">
        <v>188</v>
      </c>
    </row>
    <row r="765" spans="16:25">
      <c r="P765" s="1" t="str">
        <f t="shared" si="17"/>
        <v/>
      </c>
      <c r="Q765" s="1" t="s">
        <v>644</v>
      </c>
      <c r="R765" s="1" t="s">
        <v>33</v>
      </c>
      <c r="S765" s="1" t="s">
        <v>34</v>
      </c>
      <c r="T765" s="1" t="s">
        <v>28</v>
      </c>
      <c r="U765" s="1" t="s">
        <v>643</v>
      </c>
      <c r="W765" s="1" t="str">
        <f>IF($N$11="ENTER INITIALS","",IF(V765="","NO",IF(V765&lt;33,"YES","NO")))</f>
        <v/>
      </c>
      <c r="X765" s="5" t="e" cm="1">
        <f t="array" ref="X765">_xlfn.IFS(W765="YES",1,W765="NO",0,W765="NO AMP",0)</f>
        <v>#N/A</v>
      </c>
      <c r="Y765" s="10">
        <v>188</v>
      </c>
    </row>
    <row r="766" spans="16:25">
      <c r="P766" s="1" t="str">
        <f t="shared" si="17"/>
        <v>SCAN Bar code here</v>
      </c>
      <c r="Q766" s="1" t="s">
        <v>645</v>
      </c>
      <c r="R766" s="1" t="s">
        <v>26</v>
      </c>
      <c r="S766" s="1" t="s">
        <v>27</v>
      </c>
      <c r="T766" s="1" t="s">
        <v>28</v>
      </c>
      <c r="U766" s="1" t="s">
        <v>646</v>
      </c>
      <c r="W766" s="1" t="str">
        <f>IF($N$11="ENTER INITIALS","",IF(V766="","INVALID",IF(V766&lt;33,"VALID","INVALID")))</f>
        <v/>
      </c>
      <c r="X766" s="5" t="e" cm="1">
        <f t="array" ref="X766">_xlfn.IFS(W766="VALID",1,W766="INVALID",0,W766="NO AMP",0)</f>
        <v>#N/A</v>
      </c>
      <c r="Y766" s="10">
        <v>189</v>
      </c>
    </row>
    <row r="767" spans="16:25">
      <c r="P767" s="1" t="str">
        <f t="shared" si="17"/>
        <v>SCAN Bar code here</v>
      </c>
      <c r="Q767" s="1" t="s">
        <v>645</v>
      </c>
      <c r="R767" s="1" t="s">
        <v>33</v>
      </c>
      <c r="S767" s="1" t="s">
        <v>34</v>
      </c>
      <c r="T767" s="1" t="s">
        <v>28</v>
      </c>
      <c r="U767" s="1" t="s">
        <v>646</v>
      </c>
      <c r="W767" s="1" t="str">
        <f>IF($N$11="ENTER INITIALS","",IF(V767="","NO",IF(V767&lt;33,"YES","NO")))</f>
        <v/>
      </c>
      <c r="X767" s="5" t="e" cm="1">
        <f t="array" ref="X767">_xlfn.IFS(W767="YES",1,W767="NO",0,W767="NO AMP",0)</f>
        <v>#N/A</v>
      </c>
      <c r="Y767" s="10">
        <v>189</v>
      </c>
    </row>
    <row r="768" spans="16:25">
      <c r="P768" s="1" t="str">
        <f t="shared" si="17"/>
        <v>SCAN Bar code here</v>
      </c>
      <c r="Q768" s="1" t="s">
        <v>647</v>
      </c>
      <c r="R768" s="1" t="s">
        <v>26</v>
      </c>
      <c r="S768" s="1" t="s">
        <v>27</v>
      </c>
      <c r="T768" s="1" t="s">
        <v>28</v>
      </c>
      <c r="U768" s="1" t="s">
        <v>646</v>
      </c>
      <c r="W768" s="1" t="str">
        <f>IF($N$11="ENTER INITIALS","",IF(V768="","INVALID",IF(V768&lt;33,"VALID","INVALID")))</f>
        <v/>
      </c>
      <c r="X768" s="5" t="e" cm="1">
        <f t="array" ref="X768">_xlfn.IFS(W768="VALID",1,W768="INVALID",0,W768="NO AMP",0)</f>
        <v>#N/A</v>
      </c>
      <c r="Y768" s="10">
        <v>189</v>
      </c>
    </row>
    <row r="769" spans="16:25">
      <c r="P769" s="1" t="str">
        <f t="shared" si="17"/>
        <v>SCAN Bar code here</v>
      </c>
      <c r="Q769" s="1" t="s">
        <v>647</v>
      </c>
      <c r="R769" s="1" t="s">
        <v>33</v>
      </c>
      <c r="S769" s="1" t="s">
        <v>34</v>
      </c>
      <c r="T769" s="1" t="s">
        <v>28</v>
      </c>
      <c r="U769" s="1" t="s">
        <v>646</v>
      </c>
      <c r="W769" s="1" t="str">
        <f>IF($N$11="ENTER INITIALS","",IF(V769="","NO",IF(V769&lt;33,"YES","NO")))</f>
        <v/>
      </c>
      <c r="X769" s="5" t="e" cm="1">
        <f t="array" ref="X769">_xlfn.IFS(W769="YES",1,W769="NO",0,W769="NO AMP",0)</f>
        <v>#N/A</v>
      </c>
      <c r="Y769" s="10">
        <v>189</v>
      </c>
    </row>
    <row r="770" spans="16:25">
      <c r="X770" s="1"/>
    </row>
    <row r="771" spans="16:25">
      <c r="X771" s="1"/>
    </row>
    <row r="772" spans="16:25">
      <c r="X772" s="1"/>
    </row>
    <row r="773" spans="16:25">
      <c r="X773" s="1"/>
    </row>
    <row r="774" spans="16:25">
      <c r="X774" s="1"/>
    </row>
    <row r="775" spans="16:25">
      <c r="X775" s="1"/>
    </row>
    <row r="776" spans="16:25">
      <c r="X776" s="1"/>
    </row>
    <row r="777" spans="16:25">
      <c r="X777" s="1"/>
    </row>
    <row r="778" spans="16:25">
      <c r="X778" s="1"/>
    </row>
    <row r="779" spans="16:25">
      <c r="X779" s="1"/>
    </row>
    <row r="780" spans="16:25">
      <c r="X780" s="1"/>
    </row>
    <row r="781" spans="16:25">
      <c r="X781" s="1"/>
    </row>
    <row r="782" spans="16:25">
      <c r="X782" s="1"/>
    </row>
    <row r="783" spans="16:25">
      <c r="X783" s="1"/>
    </row>
    <row r="784" spans="16:25">
      <c r="X784" s="1"/>
    </row>
    <row r="785" spans="24:24">
      <c r="X785" s="1"/>
    </row>
    <row r="786" spans="24:24">
      <c r="X786" s="1"/>
    </row>
    <row r="787" spans="24:24">
      <c r="X787" s="1"/>
    </row>
    <row r="788" spans="24:24">
      <c r="X788" s="1"/>
    </row>
    <row r="789" spans="24:24">
      <c r="X789" s="1"/>
    </row>
    <row r="790" spans="24:24">
      <c r="X790" s="1"/>
    </row>
    <row r="791" spans="24:24">
      <c r="X791" s="1"/>
    </row>
    <row r="792" spans="24:24">
      <c r="X792" s="1"/>
    </row>
    <row r="793" spans="24:24">
      <c r="X793" s="1"/>
    </row>
  </sheetData>
  <sheetProtection autoFilter="0"/>
  <autoFilter ref="A1:Z1" xr:uid="{E0243898-7DBD-2045-B72C-A60B071FC5DE}"/>
  <conditionalFormatting sqref="L2:L190">
    <cfRule type="cellIs" dxfId="31" priority="31" operator="equal">
      <formula>"NOT VALIDATED"</formula>
    </cfRule>
    <cfRule type="cellIs" dxfId="30" priority="32" operator="equal">
      <formula>"VALIDATED"</formula>
    </cfRule>
  </conditionalFormatting>
  <conditionalFormatting sqref="N15:N17">
    <cfRule type="containsText" dxfId="29" priority="26" operator="containsText" text="INVALID">
      <formula>NOT(ISERROR(SEARCH("INVALID",N15)))</formula>
    </cfRule>
  </conditionalFormatting>
  <conditionalFormatting sqref="E1:E189 G1:L189 G191:L1048576 G190 I190:L190 E192:E1048576">
    <cfRule type="cellIs" dxfId="28" priority="27" operator="equal">
      <formula>"N1 RERUN"</formula>
    </cfRule>
    <cfRule type="cellIs" dxfId="27" priority="28" operator="equal">
      <formula>"INCONCLUSIVE"</formula>
    </cfRule>
    <cfRule type="cellIs" dxfId="26" priority="29" operator="equal">
      <formula>"POSITIVE"</formula>
    </cfRule>
    <cfRule type="cellIs" dxfId="25" priority="30" operator="equal">
      <formula>"RERUN"</formula>
    </cfRule>
  </conditionalFormatting>
  <conditionalFormatting sqref="W2:W1048576">
    <cfRule type="containsText" dxfId="24" priority="33" operator="containsText" text="INVALID">
      <formula>NOT(ISERROR(SEARCH("INVALID",W2)))</formula>
    </cfRule>
    <cfRule type="cellIs" dxfId="23" priority="34" operator="equal">
      <formula>"YES"</formula>
    </cfRule>
  </conditionalFormatting>
  <conditionalFormatting sqref="D2:D189">
    <cfRule type="duplicateValues" dxfId="22" priority="25"/>
  </conditionalFormatting>
  <conditionalFormatting sqref="E2:E189">
    <cfRule type="cellIs" dxfId="21" priority="24" operator="equal">
      <formula>"NO RESULT"</formula>
    </cfRule>
  </conditionalFormatting>
  <conditionalFormatting sqref="F1:F1048576">
    <cfRule type="cellIs" dxfId="20" priority="19" operator="equal">
      <formula>"N1 RERUN"</formula>
    </cfRule>
    <cfRule type="cellIs" dxfId="19" priority="20" operator="equal">
      <formula>"INCONCLUSIVE"</formula>
    </cfRule>
    <cfRule type="cellIs" dxfId="18" priority="21" operator="equal">
      <formula>"POSITIVE"</formula>
    </cfRule>
    <cfRule type="cellIs" dxfId="17" priority="22" operator="equal">
      <formula>"RERUN"</formula>
    </cfRule>
  </conditionalFormatting>
  <conditionalFormatting sqref="N6:N12">
    <cfRule type="cellIs" dxfId="16" priority="18" operator="notEqual">
      <formula>"ENTER INITIALS"</formula>
    </cfRule>
  </conditionalFormatting>
  <conditionalFormatting sqref="H190">
    <cfRule type="cellIs" dxfId="15" priority="13" operator="equal">
      <formula>"N1 RERUN"</formula>
    </cfRule>
    <cfRule type="cellIs" dxfId="14" priority="14" operator="equal">
      <formula>"INCONCLUSIVE"</formula>
    </cfRule>
    <cfRule type="cellIs" dxfId="13" priority="15" operator="equal">
      <formula>"POSITIVE"</formula>
    </cfRule>
    <cfRule type="cellIs" dxfId="12" priority="16" operator="equal">
      <formula>"RERUN"</formula>
    </cfRule>
  </conditionalFormatting>
  <conditionalFormatting sqref="H190">
    <cfRule type="cellIs" dxfId="11" priority="9" operator="equal">
      <formula>"N1 RERUN"</formula>
    </cfRule>
    <cfRule type="cellIs" dxfId="10" priority="10" operator="equal">
      <formula>"INCONCLUSIVE"</formula>
    </cfRule>
    <cfRule type="cellIs" dxfId="9" priority="11" operator="equal">
      <formula>"POSITIVE"</formula>
    </cfRule>
    <cfRule type="cellIs" dxfId="8" priority="12" operator="equal">
      <formula>"RERUN"</formula>
    </cfRule>
  </conditionalFormatting>
  <conditionalFormatting sqref="H190">
    <cfRule type="cellIs" dxfId="7" priority="8" operator="equal">
      <formula>"NO RESULT"</formula>
    </cfRule>
  </conditionalFormatting>
  <conditionalFormatting sqref="H190">
    <cfRule type="duplicateValues" dxfId="6" priority="7"/>
  </conditionalFormatting>
  <conditionalFormatting sqref="E190:E191">
    <cfRule type="cellIs" dxfId="5" priority="3" operator="equal">
      <formula>"N1 RERUN"</formula>
    </cfRule>
    <cfRule type="cellIs" dxfId="4" priority="4" operator="equal">
      <formula>"INCONCLUSIVE"</formula>
    </cfRule>
    <cfRule type="cellIs" dxfId="3" priority="5" operator="equal">
      <formula>"POSITIVE"</formula>
    </cfRule>
    <cfRule type="cellIs" dxfId="2" priority="6" operator="equal">
      <formula>"RERUN"</formula>
    </cfRule>
  </conditionalFormatting>
  <conditionalFormatting sqref="E190">
    <cfRule type="cellIs" dxfId="1" priority="2" operator="equal">
      <formula>"NO RESULT"</formula>
    </cfRule>
  </conditionalFormatting>
  <conditionalFormatting sqref="D190">
    <cfRule type="duplicateValues" dxfId="0" priority="1"/>
  </conditionalFormatting>
  <dataValidations count="8">
    <dataValidation type="list" allowBlank="1" showInputMessage="1" showErrorMessage="1" sqref="G2:G190 H190" xr:uid="{D8BBDB86-C1D3-334F-8C31-D0FE03985D98}">
      <formula1>$Z$4:$Z$5</formula1>
    </dataValidation>
    <dataValidation type="list" allowBlank="1" showInputMessage="1" showErrorMessage="1" sqref="K2:K190" xr:uid="{0F460F41-7D2D-BA42-BB3B-826F64B1FA2A}">
      <formula1>$Z$2:$Z$3</formula1>
    </dataValidation>
    <dataValidation type="custom" showInputMessage="1" showErrorMessage="1" sqref="N11" xr:uid="{09383620-D33A-9C42-826B-844F20BF3260}">
      <formula1>N13&lt;&gt;""</formula1>
    </dataValidation>
    <dataValidation type="custom" showInputMessage="1" showErrorMessage="1" errorTitle="Control Tech Error" error="Tell Q4 Tech to Enter Initials_x000a_" promptTitle="Control Tech" prompt="Enter Control Tech Initials" sqref="N10" xr:uid="{667A6FB9-058E-354E-8988-256C4923D11B}">
      <formula1>N9&lt;&gt;"ENTER INITIALS"</formula1>
    </dataValidation>
    <dataValidation type="custom" allowBlank="1" showInputMessage="1" showErrorMessage="1" errorTitle="Q4 Tech Error" error="Tell Q3 Tech to Enter Initials" promptTitle="Q4 Tech" prompt="Enter Q4 Tech Initials" sqref="N9" xr:uid="{D7A66B34-0875-6744-8667-3D250E55F084}">
      <formula1>N8&lt;&gt;"ENTER INITIALS"</formula1>
    </dataValidation>
    <dataValidation type="custom" showInputMessage="1" showErrorMessage="1" errorTitle="Q3 Error" error="Tell the Q2 Tech to Enter Initials" promptTitle="Q3 Tech" prompt="Enter Q3 Tech Initials" sqref="N8" xr:uid="{402B6355-2ACC-134E-93A3-FCE9B78D9D4D}">
      <formula1>N7&lt;&gt;"ENTER INITIALS"</formula1>
    </dataValidation>
    <dataValidation type="custom" showInputMessage="1" showErrorMessage="1" errorTitle="Error" error="Tell the Q1 Tech to Enter Initials" promptTitle="Enter Initials" prompt="Enter Q2 Tech Initials" sqref="N7" xr:uid="{DAF9BB6D-FE3C-BA45-84A2-80875DD8BC66}">
      <formula1>M7&lt;&gt;"ENTER INITIALS"</formula1>
    </dataValidation>
    <dataValidation type="custom" showInputMessage="1" showErrorMessage="1" errorTitle="Barcode" error="Enter the plate barcode." promptTitle="Q1 Tech" prompt="Enter Q1 Tech Initials" sqref="N6" xr:uid="{21854D31-3A4A-054B-8EC4-DCB19D28D4B4}">
      <formula1>N4&lt;&gt;""</formula1>
    </dataValidation>
  </dataValidations>
  <pageMargins left="0.7" right="0.7" top="0.75" bottom="0.75" header="0.3" footer="0.3"/>
  <pageSetup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errorTitle="Thermocycler Error" error="Tell the Control Tech to Enter Initials" promptTitle="Thermocycler" prompt="Enter Thermocycler Name" xr:uid="{D3F879E2-7BF2-C74B-8B97-70FF4667566E}">
          <x14:formula1>
            <xm:f>Tables!$A$2:$A$13</xm:f>
          </x14:formula1>
          <xm:sqref>N13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CCEBC-01AA-0047-87A7-302E0228A04A}">
  <dimension ref="A1:C13"/>
  <sheetViews>
    <sheetView workbookViewId="0">
      <selection activeCell="G4" sqref="G4"/>
    </sheetView>
  </sheetViews>
  <sheetFormatPr defaultColWidth="11.42578125" defaultRowHeight="15"/>
  <cols>
    <col min="1" max="1" width="14.140625" customWidth="1"/>
  </cols>
  <sheetData>
    <row r="1" spans="1:3">
      <c r="A1" s="1" t="s">
        <v>648</v>
      </c>
      <c r="B1" s="1"/>
      <c r="C1" s="1" t="s">
        <v>649</v>
      </c>
    </row>
    <row r="2" spans="1:3">
      <c r="A2" s="1" t="s">
        <v>650</v>
      </c>
      <c r="B2" s="1"/>
      <c r="C2" s="1" t="s">
        <v>651</v>
      </c>
    </row>
    <row r="3" spans="1:3">
      <c r="A3" s="1" t="s">
        <v>652</v>
      </c>
      <c r="B3" s="1"/>
      <c r="C3" s="1" t="s">
        <v>653</v>
      </c>
    </row>
    <row r="4" spans="1:3">
      <c r="A4" s="1" t="s">
        <v>654</v>
      </c>
      <c r="B4" s="1"/>
      <c r="C4" s="1" t="s">
        <v>24</v>
      </c>
    </row>
    <row r="5" spans="1:3">
      <c r="A5" s="1" t="s">
        <v>655</v>
      </c>
      <c r="B5" s="1"/>
      <c r="C5" s="1" t="s">
        <v>656</v>
      </c>
    </row>
    <row r="6" spans="1:3">
      <c r="A6" s="1" t="s">
        <v>657</v>
      </c>
      <c r="B6" s="1"/>
      <c r="C6" s="1" t="s">
        <v>658</v>
      </c>
    </row>
    <row r="7" spans="1:3">
      <c r="A7" s="1" t="s">
        <v>659</v>
      </c>
      <c r="B7" s="1"/>
      <c r="C7" s="1" t="s">
        <v>660</v>
      </c>
    </row>
    <row r="8" spans="1:3">
      <c r="A8" s="1" t="s">
        <v>661</v>
      </c>
      <c r="B8" s="1"/>
      <c r="C8" s="1" t="s">
        <v>662</v>
      </c>
    </row>
    <row r="9" spans="1:3">
      <c r="A9" s="1" t="s">
        <v>663</v>
      </c>
      <c r="B9" s="1"/>
      <c r="C9" s="1" t="s">
        <v>664</v>
      </c>
    </row>
    <row r="10" spans="1:3">
      <c r="A10" s="1" t="s">
        <v>665</v>
      </c>
      <c r="B10" s="1"/>
      <c r="C10" s="1" t="s">
        <v>666</v>
      </c>
    </row>
    <row r="11" spans="1:3">
      <c r="A11" s="1" t="s">
        <v>667</v>
      </c>
      <c r="B11" s="1"/>
      <c r="C11" s="1" t="s">
        <v>668</v>
      </c>
    </row>
    <row r="12" spans="1:3">
      <c r="A12" s="1" t="s">
        <v>669</v>
      </c>
      <c r="B12" s="1"/>
      <c r="C12" s="1"/>
    </row>
    <row r="13" spans="1:3">
      <c r="A13" s="1" t="s">
        <v>670</v>
      </c>
      <c r="B13" s="1"/>
      <c r="C13" s="1"/>
    </row>
  </sheetData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1DD7448F9CDA44802889E98EAF3F7A" ma:contentTypeVersion="11" ma:contentTypeDescription="Create a new document." ma:contentTypeScope="" ma:versionID="9cd0a2a45ec88493e10671957b5bcbb1">
  <xsd:schema xmlns:xsd="http://www.w3.org/2001/XMLSchema" xmlns:xs="http://www.w3.org/2001/XMLSchema" xmlns:p="http://schemas.microsoft.com/office/2006/metadata/properties" xmlns:ns2="6f90c941-d2c8-4a18-8698-8c85788d4d9c" xmlns:ns3="e9491d07-3088-4c41-868e-08ce80f05e7b" targetNamespace="http://schemas.microsoft.com/office/2006/metadata/properties" ma:root="true" ma:fieldsID="44c4b3013956a8514063093960145403" ns2:_="" ns3:_="">
    <xsd:import namespace="6f90c941-d2c8-4a18-8698-8c85788d4d9c"/>
    <xsd:import namespace="e9491d07-3088-4c41-868e-08ce80f05e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90c941-d2c8-4a18-8698-8c85788d4d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491d07-3088-4c41-868e-08ce80f05e7b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088162C-96C5-46FA-AFDF-4F71AE363FD3}"/>
</file>

<file path=customXml/itemProps2.xml><?xml version="1.0" encoding="utf-8"?>
<ds:datastoreItem xmlns:ds="http://schemas.openxmlformats.org/officeDocument/2006/customXml" ds:itemID="{FCE9AA52-C86F-4F81-9CA7-9CA7BC13A51B}"/>
</file>

<file path=customXml/itemProps3.xml><?xml version="1.0" encoding="utf-8"?>
<ds:datastoreItem xmlns:ds="http://schemas.openxmlformats.org/officeDocument/2006/customXml" ds:itemID="{149E8251-8A93-4C07-8205-C00CE5E3D12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lab_admin</dc:creator>
  <cp:keywords/>
  <dc:description/>
  <cp:lastModifiedBy>Bryan K Jones</cp:lastModifiedBy>
  <cp:revision/>
  <dcterms:created xsi:type="dcterms:W3CDTF">2020-10-15T13:36:52Z</dcterms:created>
  <dcterms:modified xsi:type="dcterms:W3CDTF">2021-08-20T15:23:25Z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0x010100CD1DD7448F9CDA44802889E98EAF3F7A</vt:lpwstr>
  </property>
</Properties>
</file>